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defaultThemeVersion="202300"/>
  <mc:AlternateContent xmlns:mc="http://schemas.openxmlformats.org/markup-compatibility/2006">
    <mc:Choice Requires="x15">
      <x15ac:absPath xmlns:x15ac="http://schemas.microsoft.com/office/spreadsheetml/2010/11/ac" url="https://d.docs.live.net/3d4dc493e06d0628/Documents/Sussex Athletics/T^0F Leagues/U13/"/>
    </mc:Choice>
  </mc:AlternateContent>
  <xr:revisionPtr revIDLastSave="0" documentId="8_{B74A452A-05BD-40EA-A083-B1769F1FA490}" xr6:coauthVersionLast="47" xr6:coauthVersionMax="47" xr10:uidLastSave="{00000000-0000-0000-0000-000000000000}"/>
  <bookViews>
    <workbookView xWindow="-110" yWindow="-110" windowWidth="19420" windowHeight="11500" xr2:uid="{72F1ADDB-D777-4D7F-AD08-F47506D0EE92}"/>
  </bookViews>
  <sheets>
    <sheet name="Sheet1" sheetId="1" r:id="rId1"/>
  </sheets>
  <externalReferences>
    <externalReference r:id="rId2"/>
  </externalReferences>
  <definedNames>
    <definedName name="Event">[1]Dec!$A$10:$A$20</definedName>
    <definedName name="MSA">[1]Dec!$A$10:$G$20</definedName>
    <definedName name="MSB">[1]Dec!$A$22:$G$31</definedName>
    <definedName name="Teams">[1]Dec!$A$3:$D$8</definedName>
    <definedName name="WEvent">[1]Dec!$A$34:$A$44</definedName>
    <definedName name="WSA">[1]Dec!$A$34:$G$44</definedName>
    <definedName name="WSB">[1]Dec!$A$46:$G$55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16" i="1" l="1"/>
  <c r="F408" i="1"/>
  <c r="F407" i="1"/>
  <c r="F401" i="1"/>
  <c r="F397" i="1"/>
  <c r="F380" i="1"/>
  <c r="F376" i="1"/>
  <c r="F374" i="1"/>
  <c r="F372" i="1"/>
  <c r="F368" i="1"/>
  <c r="M303" i="1"/>
  <c r="L303" i="1"/>
  <c r="K303" i="1"/>
  <c r="J303" i="1"/>
  <c r="I303" i="1"/>
  <c r="H303" i="1"/>
  <c r="D303" i="1"/>
  <c r="C303" i="1"/>
  <c r="M302" i="1"/>
  <c r="L302" i="1"/>
  <c r="K302" i="1"/>
  <c r="J302" i="1"/>
  <c r="I302" i="1"/>
  <c r="H302" i="1"/>
  <c r="D302" i="1"/>
  <c r="C302" i="1"/>
  <c r="M301" i="1"/>
  <c r="L301" i="1"/>
  <c r="K301" i="1"/>
  <c r="J301" i="1"/>
  <c r="I301" i="1"/>
  <c r="D301" i="1"/>
  <c r="C301" i="1"/>
  <c r="M300" i="1"/>
  <c r="K300" i="1"/>
  <c r="J300" i="1"/>
  <c r="D300" i="1"/>
  <c r="C300" i="1"/>
  <c r="M299" i="1"/>
  <c r="D299" i="1"/>
  <c r="C299" i="1"/>
  <c r="M298" i="1"/>
  <c r="L298" i="1"/>
  <c r="H298" i="1"/>
  <c r="D298" i="1"/>
  <c r="C298" i="1"/>
  <c r="M296" i="1"/>
  <c r="L296" i="1"/>
  <c r="K296" i="1"/>
  <c r="J296" i="1"/>
  <c r="I296" i="1"/>
  <c r="H296" i="1"/>
  <c r="D296" i="1"/>
  <c r="C296" i="1"/>
  <c r="M295" i="1"/>
  <c r="L295" i="1"/>
  <c r="K295" i="1"/>
  <c r="J295" i="1"/>
  <c r="I295" i="1"/>
  <c r="H295" i="1"/>
  <c r="D295" i="1"/>
  <c r="C295" i="1"/>
  <c r="M294" i="1"/>
  <c r="L294" i="1"/>
  <c r="K294" i="1"/>
  <c r="J294" i="1"/>
  <c r="I294" i="1"/>
  <c r="H294" i="1"/>
  <c r="D294" i="1"/>
  <c r="C294" i="1"/>
  <c r="M293" i="1"/>
  <c r="L293" i="1"/>
  <c r="K293" i="1"/>
  <c r="J293" i="1"/>
  <c r="I293" i="1"/>
  <c r="H293" i="1"/>
  <c r="D293" i="1"/>
  <c r="C293" i="1"/>
  <c r="M292" i="1"/>
  <c r="J292" i="1"/>
  <c r="D292" i="1"/>
  <c r="C292" i="1"/>
  <c r="M291" i="1"/>
  <c r="L291" i="1"/>
  <c r="K291" i="1"/>
  <c r="J291" i="1"/>
  <c r="I291" i="1"/>
  <c r="D291" i="1"/>
  <c r="C291" i="1"/>
  <c r="M289" i="1"/>
  <c r="L289" i="1"/>
  <c r="K289" i="1"/>
  <c r="J289" i="1"/>
  <c r="I289" i="1"/>
  <c r="H289" i="1"/>
  <c r="D289" i="1"/>
  <c r="C289" i="1"/>
  <c r="M288" i="1"/>
  <c r="L288" i="1"/>
  <c r="K288" i="1"/>
  <c r="J288" i="1"/>
  <c r="I288" i="1"/>
  <c r="H288" i="1"/>
  <c r="D288" i="1"/>
  <c r="C288" i="1"/>
  <c r="M287" i="1"/>
  <c r="L287" i="1"/>
  <c r="K287" i="1"/>
  <c r="J287" i="1"/>
  <c r="D287" i="1"/>
  <c r="C287" i="1"/>
  <c r="M286" i="1"/>
  <c r="D286" i="1"/>
  <c r="C286" i="1"/>
  <c r="K285" i="1"/>
  <c r="J285" i="1"/>
  <c r="D285" i="1"/>
  <c r="C285" i="1"/>
  <c r="M284" i="1"/>
  <c r="D284" i="1"/>
  <c r="C284" i="1"/>
  <c r="M282" i="1"/>
  <c r="L282" i="1"/>
  <c r="K282" i="1"/>
  <c r="J282" i="1"/>
  <c r="I282" i="1"/>
  <c r="H282" i="1"/>
  <c r="D282" i="1"/>
  <c r="C282" i="1"/>
  <c r="M281" i="1"/>
  <c r="L281" i="1"/>
  <c r="K281" i="1"/>
  <c r="J281" i="1"/>
  <c r="I281" i="1"/>
  <c r="H281" i="1"/>
  <c r="D281" i="1"/>
  <c r="C281" i="1"/>
  <c r="M280" i="1"/>
  <c r="L280" i="1"/>
  <c r="K280" i="1"/>
  <c r="J280" i="1"/>
  <c r="I280" i="1"/>
  <c r="H280" i="1"/>
  <c r="D280" i="1"/>
  <c r="C280" i="1"/>
  <c r="M279" i="1"/>
  <c r="L279" i="1"/>
  <c r="K279" i="1"/>
  <c r="J279" i="1"/>
  <c r="I279" i="1"/>
  <c r="H279" i="1"/>
  <c r="D279" i="1"/>
  <c r="C279" i="1"/>
  <c r="M278" i="1"/>
  <c r="K278" i="1"/>
  <c r="J278" i="1"/>
  <c r="I278" i="1"/>
  <c r="H278" i="1"/>
  <c r="D278" i="1"/>
  <c r="C278" i="1"/>
  <c r="M277" i="1"/>
  <c r="D277" i="1"/>
  <c r="C277" i="1"/>
  <c r="M275" i="1"/>
  <c r="L275" i="1"/>
  <c r="K275" i="1"/>
  <c r="J275" i="1"/>
  <c r="I275" i="1"/>
  <c r="H275" i="1"/>
  <c r="D275" i="1"/>
  <c r="C275" i="1"/>
  <c r="M274" i="1"/>
  <c r="L274" i="1"/>
  <c r="K274" i="1"/>
  <c r="J274" i="1"/>
  <c r="I274" i="1"/>
  <c r="H274" i="1"/>
  <c r="D274" i="1"/>
  <c r="C274" i="1"/>
  <c r="M273" i="1"/>
  <c r="L273" i="1"/>
  <c r="K273" i="1"/>
  <c r="J273" i="1"/>
  <c r="I273" i="1"/>
  <c r="H273" i="1"/>
  <c r="D273" i="1"/>
  <c r="C273" i="1"/>
  <c r="M272" i="1"/>
  <c r="L272" i="1"/>
  <c r="K272" i="1"/>
  <c r="J272" i="1"/>
  <c r="I272" i="1"/>
  <c r="H272" i="1"/>
  <c r="D272" i="1"/>
  <c r="C272" i="1"/>
  <c r="M271" i="1"/>
  <c r="K271" i="1"/>
  <c r="J271" i="1"/>
  <c r="D271" i="1"/>
  <c r="C271" i="1"/>
  <c r="M270" i="1"/>
  <c r="L270" i="1"/>
  <c r="D270" i="1"/>
  <c r="C270" i="1"/>
  <c r="M268" i="1"/>
  <c r="L268" i="1"/>
  <c r="K268" i="1"/>
  <c r="J268" i="1"/>
  <c r="I268" i="1"/>
  <c r="H268" i="1"/>
  <c r="D268" i="1"/>
  <c r="C268" i="1"/>
  <c r="M267" i="1"/>
  <c r="L267" i="1"/>
  <c r="K267" i="1"/>
  <c r="J267" i="1"/>
  <c r="I267" i="1"/>
  <c r="H267" i="1"/>
  <c r="D267" i="1"/>
  <c r="C267" i="1"/>
  <c r="M266" i="1"/>
  <c r="D266" i="1"/>
  <c r="C266" i="1"/>
  <c r="M265" i="1"/>
  <c r="L265" i="1"/>
  <c r="K265" i="1"/>
  <c r="J265" i="1"/>
  <c r="I265" i="1"/>
  <c r="H265" i="1"/>
  <c r="D265" i="1"/>
  <c r="C265" i="1"/>
  <c r="M264" i="1"/>
  <c r="D264" i="1"/>
  <c r="C264" i="1"/>
  <c r="M263" i="1"/>
  <c r="L263" i="1"/>
  <c r="K263" i="1"/>
  <c r="J263" i="1"/>
  <c r="I263" i="1"/>
  <c r="H263" i="1"/>
  <c r="D263" i="1"/>
  <c r="C263" i="1"/>
  <c r="M261" i="1"/>
  <c r="L261" i="1"/>
  <c r="K261" i="1"/>
  <c r="J261" i="1"/>
  <c r="I261" i="1"/>
  <c r="H261" i="1"/>
  <c r="D261" i="1"/>
  <c r="C261" i="1"/>
  <c r="M260" i="1"/>
  <c r="L260" i="1"/>
  <c r="K260" i="1"/>
  <c r="J260" i="1"/>
  <c r="I260" i="1"/>
  <c r="H260" i="1"/>
  <c r="D260" i="1"/>
  <c r="C260" i="1"/>
  <c r="M259" i="1"/>
  <c r="L259" i="1"/>
  <c r="K259" i="1"/>
  <c r="J259" i="1"/>
  <c r="I259" i="1"/>
  <c r="D259" i="1"/>
  <c r="C259" i="1"/>
  <c r="M258" i="1"/>
  <c r="D258" i="1"/>
  <c r="C258" i="1"/>
  <c r="M257" i="1"/>
  <c r="J257" i="1"/>
  <c r="I257" i="1"/>
  <c r="H257" i="1"/>
  <c r="D257" i="1"/>
  <c r="C257" i="1"/>
  <c r="M256" i="1"/>
  <c r="J256" i="1"/>
  <c r="D256" i="1"/>
  <c r="C256" i="1"/>
  <c r="M254" i="1"/>
  <c r="L254" i="1"/>
  <c r="K254" i="1"/>
  <c r="J254" i="1"/>
  <c r="I254" i="1"/>
  <c r="H254" i="1"/>
  <c r="D254" i="1"/>
  <c r="C254" i="1"/>
  <c r="M253" i="1"/>
  <c r="L253" i="1"/>
  <c r="K253" i="1"/>
  <c r="J253" i="1"/>
  <c r="I253" i="1"/>
  <c r="H253" i="1"/>
  <c r="D253" i="1"/>
  <c r="C253" i="1"/>
  <c r="M252" i="1"/>
  <c r="L252" i="1"/>
  <c r="K252" i="1"/>
  <c r="J252" i="1"/>
  <c r="I252" i="1"/>
  <c r="H252" i="1"/>
  <c r="D252" i="1"/>
  <c r="C252" i="1"/>
  <c r="M251" i="1"/>
  <c r="L251" i="1"/>
  <c r="K251" i="1"/>
  <c r="J251" i="1"/>
  <c r="I251" i="1"/>
  <c r="H251" i="1"/>
  <c r="D251" i="1"/>
  <c r="C251" i="1"/>
  <c r="K250" i="1"/>
  <c r="J250" i="1"/>
  <c r="D250" i="1"/>
  <c r="C250" i="1"/>
  <c r="M249" i="1"/>
  <c r="L249" i="1"/>
  <c r="D249" i="1"/>
  <c r="C249" i="1"/>
  <c r="M247" i="1"/>
  <c r="L247" i="1"/>
  <c r="K247" i="1"/>
  <c r="J247" i="1"/>
  <c r="I247" i="1"/>
  <c r="H247" i="1"/>
  <c r="D247" i="1"/>
  <c r="C247" i="1"/>
  <c r="M246" i="1"/>
  <c r="L246" i="1"/>
  <c r="K246" i="1"/>
  <c r="J246" i="1"/>
  <c r="I246" i="1"/>
  <c r="H246" i="1"/>
  <c r="D246" i="1"/>
  <c r="C246" i="1"/>
  <c r="M245" i="1"/>
  <c r="L245" i="1"/>
  <c r="K245" i="1"/>
  <c r="D245" i="1"/>
  <c r="C245" i="1"/>
  <c r="M244" i="1"/>
  <c r="K244" i="1"/>
  <c r="J244" i="1"/>
  <c r="I244" i="1"/>
  <c r="D244" i="1"/>
  <c r="C244" i="1"/>
  <c r="M243" i="1"/>
  <c r="D243" i="1"/>
  <c r="C243" i="1"/>
  <c r="M242" i="1"/>
  <c r="K242" i="1"/>
  <c r="I242" i="1"/>
  <c r="H242" i="1"/>
  <c r="D242" i="1"/>
  <c r="C242" i="1"/>
  <c r="L240" i="1"/>
  <c r="K240" i="1"/>
  <c r="J240" i="1"/>
  <c r="I240" i="1"/>
  <c r="H240" i="1"/>
  <c r="D240" i="1"/>
  <c r="C240" i="1"/>
  <c r="M239" i="1"/>
  <c r="L239" i="1"/>
  <c r="K239" i="1"/>
  <c r="J239" i="1"/>
  <c r="I239" i="1"/>
  <c r="H239" i="1"/>
  <c r="D239" i="1"/>
  <c r="C239" i="1"/>
  <c r="M238" i="1"/>
  <c r="L238" i="1"/>
  <c r="K238" i="1"/>
  <c r="J238" i="1"/>
  <c r="I238" i="1"/>
  <c r="H238" i="1"/>
  <c r="D238" i="1"/>
  <c r="C238" i="1"/>
  <c r="M237" i="1"/>
  <c r="L237" i="1"/>
  <c r="K237" i="1"/>
  <c r="J237" i="1"/>
  <c r="I237" i="1"/>
  <c r="H237" i="1"/>
  <c r="D237" i="1"/>
  <c r="C237" i="1"/>
  <c r="M236" i="1"/>
  <c r="L236" i="1"/>
  <c r="H236" i="1"/>
  <c r="D236" i="1"/>
  <c r="C236" i="1"/>
  <c r="M235" i="1"/>
  <c r="L235" i="1"/>
  <c r="K235" i="1"/>
  <c r="I235" i="1"/>
  <c r="H235" i="1"/>
  <c r="D235" i="1"/>
  <c r="C235" i="1"/>
  <c r="M233" i="1"/>
  <c r="L233" i="1"/>
  <c r="K233" i="1"/>
  <c r="J233" i="1"/>
  <c r="H233" i="1"/>
  <c r="D233" i="1"/>
  <c r="C233" i="1"/>
  <c r="M232" i="1"/>
  <c r="L232" i="1"/>
  <c r="K232" i="1"/>
  <c r="J232" i="1"/>
  <c r="I232" i="1"/>
  <c r="H232" i="1"/>
  <c r="D232" i="1"/>
  <c r="C232" i="1"/>
  <c r="M231" i="1"/>
  <c r="L231" i="1"/>
  <c r="K231" i="1"/>
  <c r="J231" i="1"/>
  <c r="I231" i="1"/>
  <c r="H231" i="1"/>
  <c r="D231" i="1"/>
  <c r="C231" i="1"/>
  <c r="M230" i="1"/>
  <c r="K230" i="1"/>
  <c r="J230" i="1"/>
  <c r="I230" i="1"/>
  <c r="D230" i="1"/>
  <c r="C230" i="1"/>
  <c r="M229" i="1"/>
  <c r="L229" i="1"/>
  <c r="K229" i="1"/>
  <c r="D229" i="1"/>
  <c r="C229" i="1"/>
  <c r="M228" i="1"/>
  <c r="K228" i="1"/>
  <c r="I228" i="1"/>
  <c r="H228" i="1"/>
  <c r="D228" i="1"/>
  <c r="C228" i="1"/>
  <c r="M226" i="1"/>
  <c r="L226" i="1"/>
  <c r="K226" i="1"/>
  <c r="J226" i="1"/>
  <c r="I226" i="1"/>
  <c r="H226" i="1"/>
  <c r="D226" i="1"/>
  <c r="C226" i="1"/>
  <c r="M225" i="1"/>
  <c r="L225" i="1"/>
  <c r="K225" i="1"/>
  <c r="J225" i="1"/>
  <c r="I225" i="1"/>
  <c r="H225" i="1"/>
  <c r="D225" i="1"/>
  <c r="C225" i="1"/>
  <c r="M224" i="1"/>
  <c r="L224" i="1"/>
  <c r="K224" i="1"/>
  <c r="J224" i="1"/>
  <c r="I224" i="1"/>
  <c r="H224" i="1"/>
  <c r="D224" i="1"/>
  <c r="C224" i="1"/>
  <c r="M223" i="1"/>
  <c r="L223" i="1"/>
  <c r="K223" i="1"/>
  <c r="J223" i="1"/>
  <c r="I223" i="1"/>
  <c r="H223" i="1"/>
  <c r="D223" i="1"/>
  <c r="C223" i="1"/>
  <c r="M222" i="1"/>
  <c r="L222" i="1"/>
  <c r="K222" i="1"/>
  <c r="J222" i="1"/>
  <c r="I222" i="1"/>
  <c r="H222" i="1"/>
  <c r="D222" i="1"/>
  <c r="C222" i="1"/>
  <c r="M221" i="1"/>
  <c r="J221" i="1"/>
  <c r="I221" i="1"/>
  <c r="H221" i="1"/>
  <c r="D221" i="1"/>
  <c r="C221" i="1"/>
  <c r="M219" i="1"/>
  <c r="L219" i="1"/>
  <c r="K219" i="1"/>
  <c r="J219" i="1"/>
  <c r="I219" i="1"/>
  <c r="H219" i="1"/>
  <c r="D219" i="1"/>
  <c r="C219" i="1"/>
  <c r="M218" i="1"/>
  <c r="L218" i="1"/>
  <c r="K218" i="1"/>
  <c r="J218" i="1"/>
  <c r="I218" i="1"/>
  <c r="H218" i="1"/>
  <c r="D218" i="1"/>
  <c r="C218" i="1"/>
  <c r="M217" i="1"/>
  <c r="D217" i="1"/>
  <c r="C217" i="1"/>
  <c r="M216" i="1"/>
  <c r="J216" i="1"/>
  <c r="I216" i="1"/>
  <c r="D216" i="1"/>
  <c r="C216" i="1"/>
  <c r="M215" i="1"/>
  <c r="K215" i="1"/>
  <c r="J215" i="1"/>
  <c r="D215" i="1"/>
  <c r="C215" i="1"/>
  <c r="M214" i="1"/>
  <c r="K214" i="1"/>
  <c r="J214" i="1"/>
  <c r="I214" i="1"/>
  <c r="H214" i="1"/>
  <c r="D214" i="1"/>
  <c r="C214" i="1"/>
  <c r="M212" i="1"/>
  <c r="L212" i="1"/>
  <c r="K212" i="1"/>
  <c r="J212" i="1"/>
  <c r="I212" i="1"/>
  <c r="H212" i="1"/>
  <c r="D212" i="1"/>
  <c r="C212" i="1"/>
  <c r="M211" i="1"/>
  <c r="L211" i="1"/>
  <c r="K211" i="1"/>
  <c r="J211" i="1"/>
  <c r="I211" i="1"/>
  <c r="H211" i="1"/>
  <c r="D211" i="1"/>
  <c r="C211" i="1"/>
  <c r="M210" i="1"/>
  <c r="L210" i="1"/>
  <c r="K210" i="1"/>
  <c r="J210" i="1"/>
  <c r="I210" i="1"/>
  <c r="H210" i="1"/>
  <c r="D210" i="1"/>
  <c r="C210" i="1"/>
  <c r="M209" i="1"/>
  <c r="L209" i="1"/>
  <c r="K209" i="1"/>
  <c r="J209" i="1"/>
  <c r="I209" i="1"/>
  <c r="H209" i="1"/>
  <c r="D209" i="1"/>
  <c r="C209" i="1"/>
  <c r="M208" i="1"/>
  <c r="L208" i="1"/>
  <c r="D208" i="1"/>
  <c r="C208" i="1"/>
  <c r="L207" i="1"/>
  <c r="K207" i="1"/>
  <c r="J207" i="1"/>
  <c r="I207" i="1"/>
  <c r="H207" i="1"/>
  <c r="D207" i="1"/>
  <c r="C207" i="1"/>
  <c r="M205" i="1"/>
  <c r="L205" i="1"/>
  <c r="K205" i="1"/>
  <c r="J205" i="1"/>
  <c r="I205" i="1"/>
  <c r="H205" i="1"/>
  <c r="D205" i="1"/>
  <c r="C205" i="1"/>
  <c r="M204" i="1"/>
  <c r="L204" i="1"/>
  <c r="K204" i="1"/>
  <c r="J204" i="1"/>
  <c r="I204" i="1"/>
  <c r="H204" i="1"/>
  <c r="D204" i="1"/>
  <c r="C204" i="1"/>
  <c r="M203" i="1"/>
  <c r="L203" i="1"/>
  <c r="K203" i="1"/>
  <c r="J203" i="1"/>
  <c r="I203" i="1"/>
  <c r="H203" i="1"/>
  <c r="D203" i="1"/>
  <c r="C203" i="1"/>
  <c r="M202" i="1"/>
  <c r="D202" i="1"/>
  <c r="C202" i="1"/>
  <c r="M201" i="1"/>
  <c r="K201" i="1"/>
  <c r="J201" i="1"/>
  <c r="D201" i="1"/>
  <c r="C201" i="1"/>
  <c r="M200" i="1"/>
  <c r="K200" i="1"/>
  <c r="J200" i="1"/>
  <c r="I200" i="1"/>
  <c r="D200" i="1"/>
  <c r="C200" i="1"/>
  <c r="M198" i="1"/>
  <c r="L198" i="1"/>
  <c r="K198" i="1"/>
  <c r="J198" i="1"/>
  <c r="I198" i="1"/>
  <c r="H198" i="1"/>
  <c r="D198" i="1"/>
  <c r="C198" i="1"/>
  <c r="M197" i="1"/>
  <c r="L197" i="1"/>
  <c r="K197" i="1"/>
  <c r="J197" i="1"/>
  <c r="I197" i="1"/>
  <c r="H197" i="1"/>
  <c r="D197" i="1"/>
  <c r="C197" i="1"/>
  <c r="M196" i="1"/>
  <c r="L196" i="1"/>
  <c r="K196" i="1"/>
  <c r="J196" i="1"/>
  <c r="D196" i="1"/>
  <c r="C196" i="1"/>
  <c r="M195" i="1"/>
  <c r="D195" i="1"/>
  <c r="C195" i="1"/>
  <c r="M194" i="1"/>
  <c r="L194" i="1"/>
  <c r="K194" i="1"/>
  <c r="J194" i="1"/>
  <c r="D194" i="1"/>
  <c r="C194" i="1"/>
  <c r="M193" i="1"/>
  <c r="L193" i="1"/>
  <c r="H193" i="1"/>
  <c r="D193" i="1"/>
  <c r="C193" i="1"/>
  <c r="M191" i="1"/>
  <c r="L191" i="1"/>
  <c r="K191" i="1"/>
  <c r="J191" i="1"/>
  <c r="I191" i="1"/>
  <c r="H191" i="1"/>
  <c r="D191" i="1"/>
  <c r="C191" i="1"/>
  <c r="M190" i="1"/>
  <c r="L190" i="1"/>
  <c r="K190" i="1"/>
  <c r="J190" i="1"/>
  <c r="I190" i="1"/>
  <c r="D190" i="1"/>
  <c r="C190" i="1"/>
  <c r="M189" i="1"/>
  <c r="L189" i="1"/>
  <c r="D189" i="1"/>
  <c r="C189" i="1"/>
  <c r="M188" i="1"/>
  <c r="K188" i="1"/>
  <c r="D188" i="1"/>
  <c r="C188" i="1"/>
  <c r="M187" i="1"/>
  <c r="D187" i="1"/>
  <c r="C187" i="1"/>
  <c r="M186" i="1"/>
  <c r="J186" i="1"/>
  <c r="I186" i="1"/>
  <c r="H186" i="1"/>
  <c r="D186" i="1"/>
  <c r="C186" i="1"/>
  <c r="M184" i="1"/>
  <c r="L184" i="1"/>
  <c r="K184" i="1"/>
  <c r="J184" i="1"/>
  <c r="I184" i="1"/>
  <c r="H184" i="1"/>
  <c r="D184" i="1"/>
  <c r="C184" i="1"/>
  <c r="M183" i="1"/>
  <c r="L183" i="1"/>
  <c r="K183" i="1"/>
  <c r="J183" i="1"/>
  <c r="D183" i="1"/>
  <c r="C183" i="1"/>
  <c r="M182" i="1"/>
  <c r="J182" i="1"/>
  <c r="D182" i="1"/>
  <c r="C182" i="1"/>
  <c r="L181" i="1"/>
  <c r="K181" i="1"/>
  <c r="J181" i="1"/>
  <c r="D181" i="1"/>
  <c r="C181" i="1"/>
  <c r="M180" i="1"/>
  <c r="K180" i="1"/>
  <c r="J180" i="1"/>
  <c r="D180" i="1"/>
  <c r="C180" i="1"/>
  <c r="M179" i="1"/>
  <c r="L179" i="1"/>
  <c r="D179" i="1"/>
  <c r="C179" i="1"/>
  <c r="M177" i="1"/>
  <c r="K177" i="1"/>
  <c r="J177" i="1"/>
  <c r="D177" i="1"/>
  <c r="C177" i="1"/>
  <c r="M176" i="1"/>
  <c r="K176" i="1"/>
  <c r="I176" i="1"/>
  <c r="H176" i="1"/>
  <c r="D176" i="1"/>
  <c r="C176" i="1"/>
  <c r="M175" i="1"/>
  <c r="L175" i="1"/>
  <c r="K175" i="1"/>
  <c r="D175" i="1"/>
  <c r="C175" i="1"/>
  <c r="M174" i="1"/>
  <c r="K174" i="1"/>
  <c r="J174" i="1"/>
  <c r="I174" i="1"/>
  <c r="H174" i="1"/>
  <c r="D174" i="1"/>
  <c r="C174" i="1"/>
  <c r="M173" i="1"/>
  <c r="K173" i="1"/>
  <c r="D173" i="1"/>
  <c r="C173" i="1"/>
  <c r="M172" i="1"/>
  <c r="L172" i="1"/>
  <c r="K172" i="1"/>
  <c r="J172" i="1"/>
  <c r="D172" i="1"/>
  <c r="C172" i="1"/>
  <c r="M170" i="1"/>
  <c r="L170" i="1"/>
  <c r="K170" i="1"/>
  <c r="J170" i="1"/>
  <c r="I170" i="1"/>
  <c r="H170" i="1"/>
  <c r="D170" i="1"/>
  <c r="C170" i="1"/>
  <c r="M169" i="1"/>
  <c r="L169" i="1"/>
  <c r="K169" i="1"/>
  <c r="J169" i="1"/>
  <c r="I169" i="1"/>
  <c r="H169" i="1"/>
  <c r="D169" i="1"/>
  <c r="C169" i="1"/>
  <c r="M168" i="1"/>
  <c r="L168" i="1"/>
  <c r="K168" i="1"/>
  <c r="J168" i="1"/>
  <c r="I168" i="1"/>
  <c r="H168" i="1"/>
  <c r="D168" i="1"/>
  <c r="C168" i="1"/>
  <c r="M167" i="1"/>
  <c r="L167" i="1"/>
  <c r="K167" i="1"/>
  <c r="J167" i="1"/>
  <c r="D167" i="1"/>
  <c r="C167" i="1"/>
  <c r="M166" i="1"/>
  <c r="J166" i="1"/>
  <c r="I166" i="1"/>
  <c r="H166" i="1"/>
  <c r="D166" i="1"/>
  <c r="C166" i="1"/>
  <c r="M165" i="1"/>
  <c r="L165" i="1"/>
  <c r="D165" i="1"/>
  <c r="C165" i="1"/>
  <c r="M163" i="1"/>
  <c r="L163" i="1"/>
  <c r="K163" i="1"/>
  <c r="J163" i="1"/>
  <c r="I163" i="1"/>
  <c r="D163" i="1"/>
  <c r="C163" i="1"/>
  <c r="M162" i="1"/>
  <c r="J162" i="1"/>
  <c r="I162" i="1"/>
  <c r="H162" i="1"/>
  <c r="D162" i="1"/>
  <c r="C162" i="1"/>
  <c r="M161" i="1"/>
  <c r="L161" i="1"/>
  <c r="K161" i="1"/>
  <c r="J161" i="1"/>
  <c r="D161" i="1"/>
  <c r="C161" i="1"/>
  <c r="M160" i="1"/>
  <c r="L160" i="1"/>
  <c r="K160" i="1"/>
  <c r="J160" i="1"/>
  <c r="I160" i="1"/>
  <c r="H160" i="1"/>
  <c r="D160" i="1"/>
  <c r="C160" i="1"/>
  <c r="M159" i="1"/>
  <c r="D159" i="1"/>
  <c r="C159" i="1"/>
  <c r="M158" i="1"/>
  <c r="L158" i="1"/>
  <c r="K158" i="1"/>
  <c r="J158" i="1"/>
  <c r="I158" i="1"/>
  <c r="D158" i="1"/>
  <c r="C158" i="1"/>
  <c r="M156" i="1"/>
  <c r="L156" i="1"/>
  <c r="K156" i="1"/>
  <c r="J156" i="1"/>
  <c r="I156" i="1"/>
  <c r="H156" i="1"/>
  <c r="D156" i="1"/>
  <c r="C156" i="1"/>
  <c r="M155" i="1"/>
  <c r="L155" i="1"/>
  <c r="K155" i="1"/>
  <c r="J155" i="1"/>
  <c r="I155" i="1"/>
  <c r="H155" i="1"/>
  <c r="D155" i="1"/>
  <c r="C155" i="1"/>
  <c r="M154" i="1"/>
  <c r="L154" i="1"/>
  <c r="K154" i="1"/>
  <c r="J154" i="1"/>
  <c r="I154" i="1"/>
  <c r="H154" i="1"/>
  <c r="D154" i="1"/>
  <c r="C154" i="1"/>
  <c r="M153" i="1"/>
  <c r="L153" i="1"/>
  <c r="K153" i="1"/>
  <c r="J153" i="1"/>
  <c r="D153" i="1"/>
  <c r="C153" i="1"/>
  <c r="L152" i="1"/>
  <c r="K152" i="1"/>
  <c r="D152" i="1"/>
  <c r="C152" i="1"/>
  <c r="M151" i="1"/>
  <c r="L151" i="1"/>
  <c r="K151" i="1"/>
  <c r="J151" i="1"/>
  <c r="D151" i="1"/>
  <c r="C151" i="1"/>
  <c r="M149" i="1"/>
  <c r="L149" i="1"/>
  <c r="K149" i="1"/>
  <c r="J149" i="1"/>
  <c r="I149" i="1"/>
  <c r="H149" i="1"/>
  <c r="D149" i="1"/>
  <c r="C149" i="1"/>
  <c r="M148" i="1"/>
  <c r="L148" i="1"/>
  <c r="K148" i="1"/>
  <c r="J148" i="1"/>
  <c r="I148" i="1"/>
  <c r="H148" i="1"/>
  <c r="D148" i="1"/>
  <c r="C148" i="1"/>
  <c r="M147" i="1"/>
  <c r="L147" i="1"/>
  <c r="K147" i="1"/>
  <c r="J147" i="1"/>
  <c r="I147" i="1"/>
  <c r="H147" i="1"/>
  <c r="D147" i="1"/>
  <c r="C147" i="1"/>
  <c r="M146" i="1"/>
  <c r="L146" i="1"/>
  <c r="K146" i="1"/>
  <c r="J146" i="1"/>
  <c r="I146" i="1"/>
  <c r="H146" i="1"/>
  <c r="D146" i="1"/>
  <c r="C146" i="1"/>
  <c r="M145" i="1"/>
  <c r="K145" i="1"/>
  <c r="D145" i="1"/>
  <c r="C145" i="1"/>
  <c r="M144" i="1"/>
  <c r="L144" i="1"/>
  <c r="K144" i="1"/>
  <c r="I144" i="1"/>
  <c r="H144" i="1"/>
  <c r="D144" i="1"/>
  <c r="C144" i="1"/>
  <c r="M142" i="1"/>
  <c r="L142" i="1"/>
  <c r="K142" i="1"/>
  <c r="J142" i="1"/>
  <c r="I142" i="1"/>
  <c r="H142" i="1"/>
  <c r="D142" i="1"/>
  <c r="C142" i="1"/>
  <c r="M141" i="1"/>
  <c r="L141" i="1"/>
  <c r="K141" i="1"/>
  <c r="J141" i="1"/>
  <c r="I141" i="1"/>
  <c r="H141" i="1"/>
  <c r="D141" i="1"/>
  <c r="C141" i="1"/>
  <c r="M140" i="1"/>
  <c r="L140" i="1"/>
  <c r="J140" i="1"/>
  <c r="D140" i="1"/>
  <c r="C140" i="1"/>
  <c r="M139" i="1"/>
  <c r="J139" i="1"/>
  <c r="D139" i="1"/>
  <c r="C139" i="1"/>
  <c r="M138" i="1"/>
  <c r="K138" i="1"/>
  <c r="J138" i="1"/>
  <c r="D138" i="1"/>
  <c r="C138" i="1"/>
  <c r="M137" i="1"/>
  <c r="L137" i="1"/>
  <c r="H137" i="1"/>
  <c r="D137" i="1"/>
  <c r="C137" i="1"/>
  <c r="M135" i="1"/>
  <c r="L135" i="1"/>
  <c r="K135" i="1"/>
  <c r="J135" i="1"/>
  <c r="I135" i="1"/>
  <c r="H135" i="1"/>
  <c r="D135" i="1"/>
  <c r="C135" i="1"/>
  <c r="M134" i="1"/>
  <c r="L134" i="1"/>
  <c r="K134" i="1"/>
  <c r="J134" i="1"/>
  <c r="I134" i="1"/>
  <c r="H134" i="1"/>
  <c r="D134" i="1"/>
  <c r="C134" i="1"/>
  <c r="M133" i="1"/>
  <c r="L133" i="1"/>
  <c r="K133" i="1"/>
  <c r="J133" i="1"/>
  <c r="I133" i="1"/>
  <c r="H133" i="1"/>
  <c r="D133" i="1"/>
  <c r="C133" i="1"/>
  <c r="M132" i="1"/>
  <c r="L132" i="1"/>
  <c r="K132" i="1"/>
  <c r="J132" i="1"/>
  <c r="I132" i="1"/>
  <c r="H132" i="1"/>
  <c r="D132" i="1"/>
  <c r="C132" i="1"/>
  <c r="M131" i="1"/>
  <c r="L131" i="1"/>
  <c r="K131" i="1"/>
  <c r="J131" i="1"/>
  <c r="D131" i="1"/>
  <c r="C131" i="1"/>
  <c r="M130" i="1"/>
  <c r="K130" i="1"/>
  <c r="J130" i="1"/>
  <c r="I130" i="1"/>
  <c r="D130" i="1"/>
  <c r="C130" i="1"/>
  <c r="M128" i="1"/>
  <c r="L128" i="1"/>
  <c r="K128" i="1"/>
  <c r="J128" i="1"/>
  <c r="I128" i="1"/>
  <c r="H128" i="1"/>
  <c r="D128" i="1"/>
  <c r="C128" i="1"/>
  <c r="M127" i="1"/>
  <c r="L127" i="1"/>
  <c r="K127" i="1"/>
  <c r="J127" i="1"/>
  <c r="I127" i="1"/>
  <c r="H127" i="1"/>
  <c r="D127" i="1"/>
  <c r="C127" i="1"/>
  <c r="M126" i="1"/>
  <c r="L126" i="1"/>
  <c r="K126" i="1"/>
  <c r="J126" i="1"/>
  <c r="I126" i="1"/>
  <c r="H126" i="1"/>
  <c r="D126" i="1"/>
  <c r="C126" i="1"/>
  <c r="M125" i="1"/>
  <c r="J125" i="1"/>
  <c r="H125" i="1"/>
  <c r="D125" i="1"/>
  <c r="C125" i="1"/>
  <c r="M124" i="1"/>
  <c r="L124" i="1"/>
  <c r="K124" i="1"/>
  <c r="D124" i="1"/>
  <c r="C124" i="1"/>
  <c r="L123" i="1"/>
  <c r="K123" i="1"/>
  <c r="J123" i="1"/>
  <c r="I123" i="1"/>
  <c r="H123" i="1"/>
  <c r="D123" i="1"/>
  <c r="C123" i="1"/>
  <c r="M121" i="1"/>
  <c r="L121" i="1"/>
  <c r="K121" i="1"/>
  <c r="J121" i="1"/>
  <c r="I121" i="1"/>
  <c r="H121" i="1"/>
  <c r="D121" i="1"/>
  <c r="C121" i="1"/>
  <c r="M120" i="1"/>
  <c r="L120" i="1"/>
  <c r="K120" i="1"/>
  <c r="J120" i="1"/>
  <c r="I120" i="1"/>
  <c r="H120" i="1"/>
  <c r="D120" i="1"/>
  <c r="C120" i="1"/>
  <c r="M119" i="1"/>
  <c r="L119" i="1"/>
  <c r="K119" i="1"/>
  <c r="J119" i="1"/>
  <c r="I119" i="1"/>
  <c r="H119" i="1"/>
  <c r="D119" i="1"/>
  <c r="C119" i="1"/>
  <c r="M118" i="1"/>
  <c r="L118" i="1"/>
  <c r="K118" i="1"/>
  <c r="J118" i="1"/>
  <c r="I118" i="1"/>
  <c r="H118" i="1"/>
  <c r="D118" i="1"/>
  <c r="C118" i="1"/>
  <c r="M117" i="1"/>
  <c r="K117" i="1"/>
  <c r="J117" i="1"/>
  <c r="D117" i="1"/>
  <c r="C117" i="1"/>
  <c r="M116" i="1"/>
  <c r="L116" i="1"/>
  <c r="K116" i="1"/>
  <c r="J116" i="1"/>
  <c r="I116" i="1"/>
  <c r="H116" i="1"/>
  <c r="D116" i="1"/>
  <c r="C116" i="1"/>
  <c r="M114" i="1"/>
  <c r="L114" i="1"/>
  <c r="K114" i="1"/>
  <c r="J114" i="1"/>
  <c r="I114" i="1"/>
  <c r="H114" i="1"/>
  <c r="D114" i="1"/>
  <c r="C114" i="1"/>
  <c r="M113" i="1"/>
  <c r="L113" i="1"/>
  <c r="K113" i="1"/>
  <c r="J113" i="1"/>
  <c r="I113" i="1"/>
  <c r="H113" i="1"/>
  <c r="D113" i="1"/>
  <c r="C113" i="1"/>
  <c r="M112" i="1"/>
  <c r="L112" i="1"/>
  <c r="K112" i="1"/>
  <c r="J112" i="1"/>
  <c r="I112" i="1"/>
  <c r="H112" i="1"/>
  <c r="D112" i="1"/>
  <c r="C112" i="1"/>
  <c r="M111" i="1"/>
  <c r="D111" i="1"/>
  <c r="C111" i="1"/>
  <c r="M110" i="1"/>
  <c r="L110" i="1"/>
  <c r="K110" i="1"/>
  <c r="J110" i="1"/>
  <c r="I110" i="1"/>
  <c r="D110" i="1"/>
  <c r="C110" i="1"/>
  <c r="M109" i="1"/>
  <c r="K109" i="1"/>
  <c r="J109" i="1"/>
  <c r="D109" i="1"/>
  <c r="C109" i="1"/>
  <c r="M107" i="1"/>
  <c r="L107" i="1"/>
  <c r="K107" i="1"/>
  <c r="J107" i="1"/>
  <c r="I107" i="1"/>
  <c r="H107" i="1"/>
  <c r="D107" i="1"/>
  <c r="C107" i="1"/>
  <c r="M106" i="1"/>
  <c r="L106" i="1"/>
  <c r="K106" i="1"/>
  <c r="J106" i="1"/>
  <c r="I106" i="1"/>
  <c r="H106" i="1"/>
  <c r="D106" i="1"/>
  <c r="C106" i="1"/>
  <c r="M105" i="1"/>
  <c r="L105" i="1"/>
  <c r="K105" i="1"/>
  <c r="J105" i="1"/>
  <c r="I105" i="1"/>
  <c r="H105" i="1"/>
  <c r="D105" i="1"/>
  <c r="C105" i="1"/>
  <c r="M104" i="1"/>
  <c r="I104" i="1"/>
  <c r="H104" i="1"/>
  <c r="D104" i="1"/>
  <c r="C104" i="1"/>
  <c r="M103" i="1"/>
  <c r="L103" i="1"/>
  <c r="K103" i="1"/>
  <c r="J103" i="1"/>
  <c r="I103" i="1"/>
  <c r="D103" i="1"/>
  <c r="C103" i="1"/>
  <c r="M102" i="1"/>
  <c r="L102" i="1"/>
  <c r="K102" i="1"/>
  <c r="D102" i="1"/>
  <c r="C102" i="1"/>
  <c r="M100" i="1"/>
  <c r="L100" i="1"/>
  <c r="K100" i="1"/>
  <c r="J100" i="1"/>
  <c r="I100" i="1"/>
  <c r="H100" i="1"/>
  <c r="D100" i="1"/>
  <c r="C100" i="1"/>
  <c r="M99" i="1"/>
  <c r="L99" i="1"/>
  <c r="K99" i="1"/>
  <c r="J99" i="1"/>
  <c r="I99" i="1"/>
  <c r="H99" i="1"/>
  <c r="D99" i="1"/>
  <c r="C99" i="1"/>
  <c r="M98" i="1"/>
  <c r="L98" i="1"/>
  <c r="I98" i="1"/>
  <c r="H98" i="1"/>
  <c r="D98" i="1"/>
  <c r="C98" i="1"/>
  <c r="L97" i="1"/>
  <c r="D97" i="1"/>
  <c r="C97" i="1"/>
  <c r="M96" i="1"/>
  <c r="L96" i="1"/>
  <c r="H96" i="1"/>
  <c r="D96" i="1"/>
  <c r="C96" i="1"/>
  <c r="M95" i="1"/>
  <c r="K95" i="1"/>
  <c r="J95" i="1"/>
  <c r="D95" i="1"/>
  <c r="C95" i="1"/>
  <c r="M93" i="1"/>
  <c r="L93" i="1"/>
  <c r="K93" i="1"/>
  <c r="J93" i="1"/>
  <c r="I93" i="1"/>
  <c r="H93" i="1"/>
  <c r="D93" i="1"/>
  <c r="C93" i="1"/>
  <c r="M92" i="1"/>
  <c r="L92" i="1"/>
  <c r="K92" i="1"/>
  <c r="J92" i="1"/>
  <c r="I92" i="1"/>
  <c r="H92" i="1"/>
  <c r="D92" i="1"/>
  <c r="C92" i="1"/>
  <c r="M91" i="1"/>
  <c r="L91" i="1"/>
  <c r="K91" i="1"/>
  <c r="J91" i="1"/>
  <c r="I91" i="1"/>
  <c r="H91" i="1"/>
  <c r="D91" i="1"/>
  <c r="C91" i="1"/>
  <c r="M90" i="1"/>
  <c r="L90" i="1"/>
  <c r="K90" i="1"/>
  <c r="J90" i="1"/>
  <c r="I90" i="1"/>
  <c r="H90" i="1"/>
  <c r="D90" i="1"/>
  <c r="C90" i="1"/>
  <c r="M89" i="1"/>
  <c r="L89" i="1"/>
  <c r="K89" i="1"/>
  <c r="J89" i="1"/>
  <c r="I89" i="1"/>
  <c r="H89" i="1"/>
  <c r="D89" i="1"/>
  <c r="C89" i="1"/>
  <c r="M88" i="1"/>
  <c r="K88" i="1"/>
  <c r="J88" i="1"/>
  <c r="D88" i="1"/>
  <c r="C88" i="1"/>
  <c r="M86" i="1"/>
  <c r="L86" i="1"/>
  <c r="K86" i="1"/>
  <c r="J86" i="1"/>
  <c r="I86" i="1"/>
  <c r="H86" i="1"/>
  <c r="D86" i="1"/>
  <c r="C86" i="1"/>
  <c r="M85" i="1"/>
  <c r="L85" i="1"/>
  <c r="K85" i="1"/>
  <c r="J85" i="1"/>
  <c r="I85" i="1"/>
  <c r="H85" i="1"/>
  <c r="D85" i="1"/>
  <c r="C85" i="1"/>
  <c r="M84" i="1"/>
  <c r="L84" i="1"/>
  <c r="K84" i="1"/>
  <c r="J84" i="1"/>
  <c r="I84" i="1"/>
  <c r="H84" i="1"/>
  <c r="D84" i="1"/>
  <c r="C84" i="1"/>
  <c r="M83" i="1"/>
  <c r="H83" i="1"/>
  <c r="D83" i="1"/>
  <c r="C83" i="1"/>
  <c r="M82" i="1"/>
  <c r="L82" i="1"/>
  <c r="J82" i="1"/>
  <c r="D82" i="1"/>
  <c r="C82" i="1"/>
  <c r="M81" i="1"/>
  <c r="K81" i="1"/>
  <c r="J81" i="1"/>
  <c r="I81" i="1"/>
  <c r="H81" i="1"/>
  <c r="D81" i="1"/>
  <c r="C81" i="1"/>
  <c r="M79" i="1"/>
  <c r="L79" i="1"/>
  <c r="K79" i="1"/>
  <c r="J79" i="1"/>
  <c r="I79" i="1"/>
  <c r="H79" i="1"/>
  <c r="D79" i="1"/>
  <c r="C79" i="1"/>
  <c r="M78" i="1"/>
  <c r="L78" i="1"/>
  <c r="K78" i="1"/>
  <c r="J78" i="1"/>
  <c r="I78" i="1"/>
  <c r="H78" i="1"/>
  <c r="D78" i="1"/>
  <c r="C78" i="1"/>
  <c r="M77" i="1"/>
  <c r="L77" i="1"/>
  <c r="K77" i="1"/>
  <c r="J77" i="1"/>
  <c r="I77" i="1"/>
  <c r="H77" i="1"/>
  <c r="D77" i="1"/>
  <c r="C77" i="1"/>
  <c r="M76" i="1"/>
  <c r="L76" i="1"/>
  <c r="K76" i="1"/>
  <c r="J76" i="1"/>
  <c r="I76" i="1"/>
  <c r="H76" i="1"/>
  <c r="D76" i="1"/>
  <c r="C76" i="1"/>
  <c r="M75" i="1"/>
  <c r="L75" i="1"/>
  <c r="K75" i="1"/>
  <c r="J75" i="1"/>
  <c r="I75" i="1"/>
  <c r="H75" i="1"/>
  <c r="D75" i="1"/>
  <c r="C75" i="1"/>
  <c r="M74" i="1"/>
  <c r="K74" i="1"/>
  <c r="J74" i="1"/>
  <c r="I74" i="1"/>
  <c r="D74" i="1"/>
  <c r="C74" i="1"/>
  <c r="M72" i="1"/>
  <c r="L72" i="1"/>
  <c r="K72" i="1"/>
  <c r="J72" i="1"/>
  <c r="I72" i="1"/>
  <c r="H72" i="1"/>
  <c r="D72" i="1"/>
  <c r="C72" i="1"/>
  <c r="M71" i="1"/>
  <c r="L71" i="1"/>
  <c r="K71" i="1"/>
  <c r="J71" i="1"/>
  <c r="I71" i="1"/>
  <c r="H71" i="1"/>
  <c r="D71" i="1"/>
  <c r="C71" i="1"/>
  <c r="M70" i="1"/>
  <c r="L70" i="1"/>
  <c r="K70" i="1"/>
  <c r="J70" i="1"/>
  <c r="I70" i="1"/>
  <c r="H70" i="1"/>
  <c r="D70" i="1"/>
  <c r="C70" i="1"/>
  <c r="M69" i="1"/>
  <c r="L69" i="1"/>
  <c r="K69" i="1"/>
  <c r="J69" i="1"/>
  <c r="I69" i="1"/>
  <c r="H69" i="1"/>
  <c r="D69" i="1"/>
  <c r="C69" i="1"/>
  <c r="M68" i="1"/>
  <c r="L68" i="1"/>
  <c r="K68" i="1"/>
  <c r="J68" i="1"/>
  <c r="I68" i="1"/>
  <c r="H68" i="1"/>
  <c r="D68" i="1"/>
  <c r="C68" i="1"/>
  <c r="M67" i="1"/>
  <c r="K67" i="1"/>
  <c r="J67" i="1"/>
  <c r="H67" i="1"/>
  <c r="D67" i="1"/>
  <c r="C67" i="1"/>
  <c r="M65" i="1"/>
  <c r="L65" i="1"/>
  <c r="K65" i="1"/>
  <c r="J65" i="1"/>
  <c r="I65" i="1"/>
  <c r="H65" i="1"/>
  <c r="D65" i="1"/>
  <c r="C65" i="1"/>
  <c r="M64" i="1"/>
  <c r="L64" i="1"/>
  <c r="K64" i="1"/>
  <c r="J64" i="1"/>
  <c r="I64" i="1"/>
  <c r="H64" i="1"/>
  <c r="D64" i="1"/>
  <c r="C64" i="1"/>
  <c r="M63" i="1"/>
  <c r="L63" i="1"/>
  <c r="K63" i="1"/>
  <c r="J63" i="1"/>
  <c r="I63" i="1"/>
  <c r="H63" i="1"/>
  <c r="D63" i="1"/>
  <c r="C63" i="1"/>
  <c r="M62" i="1"/>
  <c r="D62" i="1"/>
  <c r="C62" i="1"/>
  <c r="M61" i="1"/>
  <c r="L61" i="1"/>
  <c r="K61" i="1"/>
  <c r="J61" i="1"/>
  <c r="I61" i="1"/>
  <c r="H61" i="1"/>
  <c r="D61" i="1"/>
  <c r="C61" i="1"/>
  <c r="M60" i="1"/>
  <c r="K60" i="1"/>
  <c r="D60" i="1"/>
  <c r="C60" i="1"/>
  <c r="M58" i="1"/>
  <c r="L58" i="1"/>
  <c r="K58" i="1"/>
  <c r="J58" i="1"/>
  <c r="I58" i="1"/>
  <c r="H58" i="1"/>
  <c r="D58" i="1"/>
  <c r="C58" i="1"/>
  <c r="M57" i="1"/>
  <c r="L57" i="1"/>
  <c r="K57" i="1"/>
  <c r="J57" i="1"/>
  <c r="I57" i="1"/>
  <c r="H57" i="1"/>
  <c r="D57" i="1"/>
  <c r="C57" i="1"/>
  <c r="M56" i="1"/>
  <c r="L56" i="1"/>
  <c r="J56" i="1"/>
  <c r="D56" i="1"/>
  <c r="C56" i="1"/>
  <c r="M55" i="1"/>
  <c r="L55" i="1"/>
  <c r="K55" i="1"/>
  <c r="D55" i="1"/>
  <c r="C55" i="1"/>
  <c r="M54" i="1"/>
  <c r="L54" i="1"/>
  <c r="K54" i="1"/>
  <c r="H54" i="1"/>
  <c r="D54" i="1"/>
  <c r="C54" i="1"/>
  <c r="M53" i="1"/>
  <c r="J53" i="1"/>
  <c r="D53" i="1"/>
  <c r="C53" i="1"/>
  <c r="M51" i="1"/>
  <c r="L51" i="1"/>
  <c r="K51" i="1"/>
  <c r="J51" i="1"/>
  <c r="I51" i="1"/>
  <c r="H51" i="1"/>
  <c r="D51" i="1"/>
  <c r="C51" i="1"/>
  <c r="M50" i="1"/>
  <c r="L50" i="1"/>
  <c r="K50" i="1"/>
  <c r="J50" i="1"/>
  <c r="I50" i="1"/>
  <c r="H50" i="1"/>
  <c r="D50" i="1"/>
  <c r="C50" i="1"/>
  <c r="M49" i="1"/>
  <c r="L49" i="1"/>
  <c r="K49" i="1"/>
  <c r="J49" i="1"/>
  <c r="I49" i="1"/>
  <c r="H49" i="1"/>
  <c r="D49" i="1"/>
  <c r="C49" i="1"/>
  <c r="M48" i="1"/>
  <c r="K48" i="1"/>
  <c r="D48" i="1"/>
  <c r="C48" i="1"/>
  <c r="M47" i="1"/>
  <c r="L47" i="1"/>
  <c r="K47" i="1"/>
  <c r="J47" i="1"/>
  <c r="I47" i="1"/>
  <c r="H47" i="1"/>
  <c r="D47" i="1"/>
  <c r="C47" i="1"/>
  <c r="M46" i="1"/>
  <c r="I46" i="1"/>
  <c r="H46" i="1"/>
  <c r="D46" i="1"/>
  <c r="C46" i="1"/>
  <c r="M44" i="1"/>
  <c r="L44" i="1"/>
  <c r="K44" i="1"/>
  <c r="J44" i="1"/>
  <c r="D44" i="1"/>
  <c r="C44" i="1"/>
  <c r="M43" i="1"/>
  <c r="L43" i="1"/>
  <c r="K43" i="1"/>
  <c r="J43" i="1"/>
  <c r="D43" i="1"/>
  <c r="C43" i="1"/>
  <c r="L42" i="1"/>
  <c r="H42" i="1"/>
  <c r="D42" i="1"/>
  <c r="C42" i="1"/>
  <c r="M41" i="1"/>
  <c r="L41" i="1"/>
  <c r="K41" i="1"/>
  <c r="J41" i="1"/>
  <c r="D41" i="1"/>
  <c r="C41" i="1"/>
  <c r="M40" i="1"/>
  <c r="K40" i="1"/>
  <c r="J40" i="1"/>
  <c r="I40" i="1"/>
  <c r="D40" i="1"/>
  <c r="C40" i="1"/>
  <c r="L39" i="1"/>
  <c r="K39" i="1"/>
  <c r="J39" i="1"/>
  <c r="D39" i="1"/>
  <c r="C39" i="1"/>
  <c r="M37" i="1"/>
  <c r="L37" i="1"/>
  <c r="K37" i="1"/>
  <c r="J37" i="1"/>
  <c r="I37" i="1"/>
  <c r="H37" i="1"/>
  <c r="D37" i="1"/>
  <c r="C37" i="1"/>
  <c r="M36" i="1"/>
  <c r="L36" i="1"/>
  <c r="K36" i="1"/>
  <c r="J36" i="1"/>
  <c r="I36" i="1"/>
  <c r="H36" i="1"/>
  <c r="D36" i="1"/>
  <c r="C36" i="1"/>
  <c r="M35" i="1"/>
  <c r="L35" i="1"/>
  <c r="K35" i="1"/>
  <c r="D35" i="1"/>
  <c r="C35" i="1"/>
  <c r="M34" i="1"/>
  <c r="L34" i="1"/>
  <c r="K34" i="1"/>
  <c r="D34" i="1"/>
  <c r="C34" i="1"/>
  <c r="M33" i="1"/>
  <c r="J33" i="1"/>
  <c r="I33" i="1"/>
  <c r="H33" i="1"/>
  <c r="D33" i="1"/>
  <c r="C33" i="1"/>
  <c r="M32" i="1"/>
  <c r="L32" i="1"/>
  <c r="K32" i="1"/>
  <c r="J32" i="1"/>
  <c r="D32" i="1"/>
  <c r="C32" i="1"/>
  <c r="M30" i="1"/>
  <c r="L30" i="1"/>
  <c r="K30" i="1"/>
  <c r="J30" i="1"/>
  <c r="I30" i="1"/>
  <c r="H30" i="1"/>
  <c r="D30" i="1"/>
  <c r="C30" i="1"/>
  <c r="M29" i="1"/>
  <c r="L29" i="1"/>
  <c r="K29" i="1"/>
  <c r="J29" i="1"/>
  <c r="I29" i="1"/>
  <c r="H29" i="1"/>
  <c r="D29" i="1"/>
  <c r="C29" i="1"/>
  <c r="M28" i="1"/>
  <c r="K28" i="1"/>
  <c r="D28" i="1"/>
  <c r="C28" i="1"/>
  <c r="M27" i="1"/>
  <c r="I27" i="1"/>
  <c r="H27" i="1"/>
  <c r="D27" i="1"/>
  <c r="C27" i="1"/>
  <c r="M26" i="1"/>
  <c r="J26" i="1"/>
  <c r="D26" i="1"/>
  <c r="C26" i="1"/>
  <c r="M25" i="1"/>
  <c r="K25" i="1"/>
  <c r="J25" i="1"/>
  <c r="D25" i="1"/>
  <c r="C25" i="1"/>
  <c r="M23" i="1"/>
  <c r="L23" i="1"/>
  <c r="K23" i="1"/>
  <c r="J23" i="1"/>
  <c r="I23" i="1"/>
  <c r="H23" i="1"/>
  <c r="D23" i="1"/>
  <c r="C23" i="1"/>
  <c r="M22" i="1"/>
  <c r="L22" i="1"/>
  <c r="K22" i="1"/>
  <c r="J22" i="1"/>
  <c r="I22" i="1"/>
  <c r="H22" i="1"/>
  <c r="D22" i="1"/>
  <c r="C22" i="1"/>
  <c r="M21" i="1"/>
  <c r="L21" i="1"/>
  <c r="K21" i="1"/>
  <c r="J21" i="1"/>
  <c r="I21" i="1"/>
  <c r="H21" i="1"/>
  <c r="D21" i="1"/>
  <c r="C21" i="1"/>
  <c r="M20" i="1"/>
  <c r="K20" i="1"/>
  <c r="J20" i="1"/>
  <c r="D20" i="1"/>
  <c r="C20" i="1"/>
  <c r="M19" i="1"/>
  <c r="K19" i="1"/>
  <c r="J19" i="1"/>
  <c r="I19" i="1"/>
  <c r="D19" i="1"/>
  <c r="C19" i="1"/>
  <c r="M18" i="1"/>
  <c r="K18" i="1"/>
  <c r="J18" i="1"/>
  <c r="D18" i="1"/>
  <c r="C18" i="1"/>
  <c r="M16" i="1"/>
  <c r="L16" i="1"/>
  <c r="K16" i="1"/>
  <c r="J16" i="1"/>
  <c r="I16" i="1"/>
  <c r="H16" i="1"/>
  <c r="D16" i="1"/>
  <c r="C16" i="1"/>
  <c r="M15" i="1"/>
  <c r="L15" i="1"/>
  <c r="K15" i="1"/>
  <c r="J15" i="1"/>
  <c r="I15" i="1"/>
  <c r="H15" i="1"/>
  <c r="D15" i="1"/>
  <c r="C15" i="1"/>
  <c r="M14" i="1"/>
  <c r="L14" i="1"/>
  <c r="K14" i="1"/>
  <c r="J14" i="1"/>
  <c r="D14" i="1"/>
  <c r="C14" i="1"/>
  <c r="L13" i="1"/>
  <c r="K13" i="1"/>
  <c r="J13" i="1"/>
  <c r="I13" i="1"/>
  <c r="H13" i="1"/>
  <c r="D13" i="1"/>
  <c r="C13" i="1"/>
  <c r="M12" i="1"/>
  <c r="J12" i="1"/>
  <c r="D12" i="1"/>
  <c r="C12" i="1"/>
  <c r="M11" i="1"/>
  <c r="L11" i="1"/>
  <c r="K11" i="1"/>
  <c r="J11" i="1"/>
  <c r="I11" i="1"/>
  <c r="H11" i="1"/>
  <c r="D11" i="1"/>
  <c r="C11" i="1"/>
  <c r="M10" i="1"/>
  <c r="M285" i="1" s="1"/>
  <c r="L10" i="1"/>
  <c r="L258" i="1" s="1"/>
  <c r="K10" i="1"/>
  <c r="J10" i="1"/>
  <c r="I10" i="1"/>
  <c r="H10" i="1"/>
  <c r="H285" i="1" s="1"/>
  <c r="M9" i="1"/>
  <c r="L9" i="1"/>
  <c r="K9" i="1"/>
  <c r="J9" i="1"/>
  <c r="I9" i="1"/>
  <c r="H9" i="1"/>
  <c r="B1" i="1"/>
  <c r="N233" i="1" l="1"/>
  <c r="N226" i="1"/>
  <c r="H34" i="1"/>
  <c r="H53" i="1"/>
  <c r="H109" i="1"/>
  <c r="H195" i="1"/>
  <c r="H201" i="1"/>
  <c r="H243" i="1"/>
  <c r="N247" i="1" s="1"/>
  <c r="I287" i="1"/>
  <c r="I284" i="1"/>
  <c r="I249" i="1"/>
  <c r="I183" i="1"/>
  <c r="I180" i="1"/>
  <c r="I151" i="1"/>
  <c r="I125" i="1"/>
  <c r="I96" i="1"/>
  <c r="I67" i="1"/>
  <c r="I44" i="1"/>
  <c r="I41" i="1"/>
  <c r="I12" i="1"/>
  <c r="I304" i="1" s="1"/>
  <c r="D3" i="1" s="1"/>
  <c r="I277" i="1"/>
  <c r="I245" i="1"/>
  <c r="I292" i="1"/>
  <c r="I270" i="1"/>
  <c r="I172" i="1"/>
  <c r="I165" i="1"/>
  <c r="I161" i="1"/>
  <c r="I138" i="1"/>
  <c r="I131" i="1"/>
  <c r="I39" i="1"/>
  <c r="I32" i="1"/>
  <c r="I25" i="1"/>
  <c r="I14" i="1"/>
  <c r="I159" i="1"/>
  <c r="I299" i="1"/>
  <c r="I229" i="1"/>
  <c r="I188" i="1"/>
  <c r="I175" i="1"/>
  <c r="I152" i="1"/>
  <c r="I145" i="1"/>
  <c r="I55" i="1"/>
  <c r="I48" i="1"/>
  <c r="I35" i="1"/>
  <c r="I28" i="1"/>
  <c r="I286" i="1"/>
  <c r="I258" i="1"/>
  <c r="I236" i="1"/>
  <c r="I202" i="1"/>
  <c r="I195" i="1"/>
  <c r="I179" i="1"/>
  <c r="I97" i="1"/>
  <c r="I83" i="1"/>
  <c r="I62" i="1"/>
  <c r="I42" i="1"/>
  <c r="I271" i="1"/>
  <c r="I181" i="1"/>
  <c r="I167" i="1"/>
  <c r="I153" i="1"/>
  <c r="I139" i="1"/>
  <c r="I117" i="1"/>
  <c r="I60" i="1"/>
  <c r="I56" i="1"/>
  <c r="I18" i="1"/>
  <c r="I137" i="1"/>
  <c r="I124" i="1"/>
  <c r="I111" i="1"/>
  <c r="I102" i="1"/>
  <c r="I54" i="1"/>
  <c r="I298" i="1"/>
  <c r="N303" i="1" s="1"/>
  <c r="I264" i="1"/>
  <c r="I217" i="1"/>
  <c r="I208" i="1"/>
  <c r="I193" i="1"/>
  <c r="I109" i="1"/>
  <c r="H173" i="1"/>
  <c r="H177" i="1"/>
  <c r="H182" i="1"/>
  <c r="H189" i="1"/>
  <c r="I201" i="1"/>
  <c r="I243" i="1"/>
  <c r="H250" i="1"/>
  <c r="H95" i="1"/>
  <c r="N100" i="1" s="1"/>
  <c r="H111" i="1"/>
  <c r="I177" i="1"/>
  <c r="I182" i="1"/>
  <c r="I250" i="1"/>
  <c r="H300" i="1"/>
  <c r="H20" i="1"/>
  <c r="H43" i="1"/>
  <c r="H82" i="1"/>
  <c r="N86" i="1" s="1"/>
  <c r="H88" i="1"/>
  <c r="N93" i="1" s="1"/>
  <c r="I95" i="1"/>
  <c r="H258" i="1"/>
  <c r="H264" i="1"/>
  <c r="N268" i="1" s="1"/>
  <c r="I300" i="1"/>
  <c r="H12" i="1"/>
  <c r="I20" i="1"/>
  <c r="H26" i="1"/>
  <c r="I43" i="1"/>
  <c r="H62" i="1"/>
  <c r="I82" i="1"/>
  <c r="I88" i="1"/>
  <c r="L138" i="1"/>
  <c r="L180" i="1"/>
  <c r="I187" i="1"/>
  <c r="H194" i="1"/>
  <c r="H196" i="1"/>
  <c r="L201" i="1"/>
  <c r="I256" i="1"/>
  <c r="H291" i="1"/>
  <c r="H259" i="1"/>
  <c r="H256" i="1"/>
  <c r="H216" i="1"/>
  <c r="H190" i="1"/>
  <c r="H187" i="1"/>
  <c r="H161" i="1"/>
  <c r="H158" i="1"/>
  <c r="H103" i="1"/>
  <c r="H74" i="1"/>
  <c r="H48" i="1"/>
  <c r="H19" i="1"/>
  <c r="H287" i="1"/>
  <c r="H284" i="1"/>
  <c r="H249" i="1"/>
  <c r="N254" i="1" s="1"/>
  <c r="H301" i="1"/>
  <c r="H245" i="1"/>
  <c r="H215" i="1"/>
  <c r="H208" i="1"/>
  <c r="H181" i="1"/>
  <c r="H124" i="1"/>
  <c r="H117" i="1"/>
  <c r="N121" i="1" s="1"/>
  <c r="H110" i="1"/>
  <c r="H44" i="1"/>
  <c r="H18" i="1"/>
  <c r="N23" i="1" s="1"/>
  <c r="H152" i="1"/>
  <c r="H145" i="1"/>
  <c r="H55" i="1"/>
  <c r="H28" i="1"/>
  <c r="H292" i="1"/>
  <c r="H270" i="1"/>
  <c r="H172" i="1"/>
  <c r="H165" i="1"/>
  <c r="H138" i="1"/>
  <c r="H131" i="1"/>
  <c r="H39" i="1"/>
  <c r="H32" i="1"/>
  <c r="H25" i="1"/>
  <c r="H14" i="1"/>
  <c r="H304" i="1" s="1"/>
  <c r="H299" i="1"/>
  <c r="H277" i="1"/>
  <c r="H229" i="1"/>
  <c r="H188" i="1"/>
  <c r="H175" i="1"/>
  <c r="H35" i="1"/>
  <c r="H183" i="1"/>
  <c r="H179" i="1"/>
  <c r="H151" i="1"/>
  <c r="H130" i="1"/>
  <c r="N135" i="1" s="1"/>
  <c r="H40" i="1"/>
  <c r="H271" i="1"/>
  <c r="H167" i="1"/>
  <c r="H153" i="1"/>
  <c r="H139" i="1"/>
  <c r="H60" i="1"/>
  <c r="H56" i="1"/>
  <c r="H286" i="1"/>
  <c r="H202" i="1"/>
  <c r="H140" i="1"/>
  <c r="H217" i="1"/>
  <c r="I34" i="1"/>
  <c r="I53" i="1"/>
  <c r="I140" i="1"/>
  <c r="H180" i="1"/>
  <c r="I215" i="1"/>
  <c r="H97" i="1"/>
  <c r="I173" i="1"/>
  <c r="I189" i="1"/>
  <c r="L292" i="1"/>
  <c r="L257" i="1"/>
  <c r="L217" i="1"/>
  <c r="L214" i="1"/>
  <c r="N219" i="1" s="1"/>
  <c r="L188" i="1"/>
  <c r="L162" i="1"/>
  <c r="L159" i="1"/>
  <c r="L130" i="1"/>
  <c r="L104" i="1"/>
  <c r="L46" i="1"/>
  <c r="L20" i="1"/>
  <c r="L285" i="1"/>
  <c r="L250" i="1"/>
  <c r="L299" i="1"/>
  <c r="L277" i="1"/>
  <c r="L243" i="1"/>
  <c r="L202" i="1"/>
  <c r="L195" i="1"/>
  <c r="L12" i="1"/>
  <c r="L304" i="1" s="1"/>
  <c r="D4" i="1" s="1"/>
  <c r="L95" i="1"/>
  <c r="L88" i="1"/>
  <c r="L81" i="1"/>
  <c r="L284" i="1"/>
  <c r="L256" i="1"/>
  <c r="L216" i="1"/>
  <c r="L186" i="1"/>
  <c r="L182" i="1"/>
  <c r="L139" i="1"/>
  <c r="L125" i="1"/>
  <c r="L111" i="1"/>
  <c r="L33" i="1"/>
  <c r="L26" i="1"/>
  <c r="L19" i="1"/>
  <c r="L230" i="1"/>
  <c r="L173" i="1"/>
  <c r="L166" i="1"/>
  <c r="L53" i="1"/>
  <c r="L40" i="1"/>
  <c r="L300" i="1"/>
  <c r="L244" i="1"/>
  <c r="L215" i="1"/>
  <c r="L176" i="1"/>
  <c r="L174" i="1"/>
  <c r="L145" i="1"/>
  <c r="L27" i="1"/>
  <c r="L286" i="1"/>
  <c r="L278" i="1"/>
  <c r="L264" i="1"/>
  <c r="L242" i="1"/>
  <c r="L221" i="1"/>
  <c r="L109" i="1"/>
  <c r="L83" i="1"/>
  <c r="L74" i="1"/>
  <c r="L67" i="1"/>
  <c r="L48" i="1"/>
  <c r="L25" i="1"/>
  <c r="L228" i="1"/>
  <c r="L200" i="1"/>
  <c r="L28" i="1"/>
  <c r="H41" i="1"/>
  <c r="L60" i="1"/>
  <c r="L18" i="1"/>
  <c r="I26" i="1"/>
  <c r="L62" i="1"/>
  <c r="H102" i="1"/>
  <c r="L117" i="1"/>
  <c r="H159" i="1"/>
  <c r="H163" i="1"/>
  <c r="L177" i="1"/>
  <c r="L187" i="1"/>
  <c r="I194" i="1"/>
  <c r="I196" i="1"/>
  <c r="H200" i="1"/>
  <c r="H230" i="1"/>
  <c r="H244" i="1"/>
  <c r="L271" i="1"/>
  <c r="I285" i="1"/>
  <c r="J277" i="1"/>
  <c r="J245" i="1"/>
  <c r="J242" i="1"/>
  <c r="J235" i="1"/>
  <c r="J228" i="1"/>
  <c r="J202" i="1"/>
  <c r="J176" i="1"/>
  <c r="J173" i="1"/>
  <c r="J144" i="1"/>
  <c r="N149" i="1" s="1"/>
  <c r="J60" i="1"/>
  <c r="J34" i="1"/>
  <c r="J299" i="1"/>
  <c r="J270" i="1"/>
  <c r="J264" i="1"/>
  <c r="J229" i="1"/>
  <c r="J188" i="1"/>
  <c r="J175" i="1"/>
  <c r="J152" i="1"/>
  <c r="J145" i="1"/>
  <c r="J55" i="1"/>
  <c r="J48" i="1"/>
  <c r="J35" i="1"/>
  <c r="J28" i="1"/>
  <c r="J111" i="1"/>
  <c r="J286" i="1"/>
  <c r="J258" i="1"/>
  <c r="J249" i="1"/>
  <c r="J236" i="1"/>
  <c r="J195" i="1"/>
  <c r="J179" i="1"/>
  <c r="J159" i="1"/>
  <c r="J97" i="1"/>
  <c r="J83" i="1"/>
  <c r="J62" i="1"/>
  <c r="J42" i="1"/>
  <c r="J243" i="1"/>
  <c r="J104" i="1"/>
  <c r="J46" i="1"/>
  <c r="N51" i="1" s="1"/>
  <c r="J27" i="1"/>
  <c r="J304" i="1" s="1"/>
  <c r="D6" i="1" s="1"/>
  <c r="J96" i="1"/>
  <c r="J98" i="1"/>
  <c r="J165" i="1"/>
  <c r="J187" i="1"/>
  <c r="J189" i="1"/>
  <c r="J193" i="1"/>
  <c r="N198" i="1" s="1"/>
  <c r="J208" i="1"/>
  <c r="N212" i="1" s="1"/>
  <c r="J217" i="1"/>
  <c r="J298" i="1"/>
  <c r="K299" i="1"/>
  <c r="K270" i="1"/>
  <c r="K264" i="1"/>
  <c r="K221" i="1"/>
  <c r="K195" i="1"/>
  <c r="K166" i="1"/>
  <c r="K140" i="1"/>
  <c r="K137" i="1"/>
  <c r="K111" i="1"/>
  <c r="K82" i="1"/>
  <c r="K56" i="1"/>
  <c r="K53" i="1"/>
  <c r="K27" i="1"/>
  <c r="K292" i="1"/>
  <c r="K257" i="1"/>
  <c r="K286" i="1"/>
  <c r="K258" i="1"/>
  <c r="K249" i="1"/>
  <c r="K236" i="1"/>
  <c r="N240" i="1" s="1"/>
  <c r="K179" i="1"/>
  <c r="K159" i="1"/>
  <c r="K97" i="1"/>
  <c r="K83" i="1"/>
  <c r="K62" i="1"/>
  <c r="K42" i="1"/>
  <c r="K216" i="1"/>
  <c r="K125" i="1"/>
  <c r="K33" i="1"/>
  <c r="K277" i="1"/>
  <c r="K243" i="1"/>
  <c r="K202" i="1"/>
  <c r="K104" i="1"/>
  <c r="K46" i="1"/>
  <c r="K12" i="1"/>
  <c r="K304" i="1" s="1"/>
  <c r="D5" i="1" s="1"/>
  <c r="K284" i="1"/>
  <c r="K256" i="1"/>
  <c r="K186" i="1"/>
  <c r="K182" i="1"/>
  <c r="K162" i="1"/>
  <c r="K139" i="1"/>
  <c r="K26" i="1"/>
  <c r="J54" i="1"/>
  <c r="K96" i="1"/>
  <c r="K98" i="1"/>
  <c r="J102" i="1"/>
  <c r="J124" i="1"/>
  <c r="J137" i="1"/>
  <c r="N142" i="1" s="1"/>
  <c r="K165" i="1"/>
  <c r="K187" i="1"/>
  <c r="K189" i="1"/>
  <c r="K193" i="1"/>
  <c r="K208" i="1"/>
  <c r="K217" i="1"/>
  <c r="J284" i="1"/>
  <c r="K298" i="1"/>
  <c r="M13" i="1"/>
  <c r="M39" i="1"/>
  <c r="M42" i="1"/>
  <c r="M97" i="1"/>
  <c r="M304" i="1" s="1"/>
  <c r="D7" i="1" s="1"/>
  <c r="M123" i="1"/>
  <c r="N128" i="1" s="1"/>
  <c r="M152" i="1"/>
  <c r="M181" i="1"/>
  <c r="M207" i="1"/>
  <c r="M250" i="1"/>
  <c r="D8" i="1" l="1"/>
  <c r="N261" i="1"/>
  <c r="N289" i="1"/>
  <c r="N37" i="1"/>
  <c r="N44" i="1"/>
  <c r="N114" i="1"/>
  <c r="N58" i="1"/>
  <c r="N191" i="1"/>
  <c r="N107" i="1"/>
  <c r="N30" i="1"/>
  <c r="N296" i="1"/>
  <c r="N156" i="1"/>
  <c r="N184" i="1"/>
  <c r="N72" i="1"/>
  <c r="N205" i="1"/>
  <c r="N79" i="1"/>
  <c r="N16" i="1"/>
  <c r="N170" i="1"/>
  <c r="N177" i="1"/>
  <c r="N163" i="1"/>
  <c r="N65" i="1"/>
  <c r="N275" i="1"/>
  <c r="N282" i="1"/>
  <c r="N304" i="1" l="1"/>
  <c r="O30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tmb3</author>
  </authors>
  <commentList>
    <comment ref="E39" authorId="0" shapeId="0" xr:uid="{E294048D-B3B4-44B4-8766-72E6C0E95BE5}">
      <text>
        <r>
          <rPr>
            <b/>
            <sz val="8"/>
            <color indexed="81"/>
            <rFont val="Tahoma"/>
            <family val="2"/>
          </rPr>
          <t>tmb3:</t>
        </r>
        <r>
          <rPr>
            <sz val="8"/>
            <color indexed="81"/>
            <rFont val="Tahoma"/>
            <family val="2"/>
          </rPr>
          <t xml:space="preserve">
Input middle distance times using a colon. Examples 2:18.3, 5:13.4, 11:34.3</t>
        </r>
      </text>
    </comment>
    <comment ref="E40" authorId="0" shapeId="0" xr:uid="{12CC20AB-BFDA-42DC-8050-316A5E4E9EB3}">
      <text>
        <r>
          <rPr>
            <b/>
            <sz val="8"/>
            <color indexed="81"/>
            <rFont val="Tahoma"/>
            <family val="2"/>
          </rPr>
          <t>tmb3:</t>
        </r>
        <r>
          <rPr>
            <sz val="8"/>
            <color indexed="81"/>
            <rFont val="Tahoma"/>
            <family val="2"/>
          </rPr>
          <t xml:space="preserve">
Input middle distance times using a colon. Examples 2:18.3, 5:13.4, 11:34.3</t>
        </r>
      </text>
    </comment>
    <comment ref="E41" authorId="0" shapeId="0" xr:uid="{30D3740E-CF34-4D88-9A60-D3FE6D398109}">
      <text>
        <r>
          <rPr>
            <b/>
            <sz val="8"/>
            <color indexed="81"/>
            <rFont val="Tahoma"/>
            <family val="2"/>
          </rPr>
          <t>tmb3:</t>
        </r>
        <r>
          <rPr>
            <sz val="8"/>
            <color indexed="81"/>
            <rFont val="Tahoma"/>
            <family val="2"/>
          </rPr>
          <t xml:space="preserve">
Input middle distance times using a colon. Examples 2:18.3, 5:13.4, 11:34.3</t>
        </r>
      </text>
    </comment>
    <comment ref="E42" authorId="0" shapeId="0" xr:uid="{18A44F68-0200-4B6B-BB13-14227E9A60FC}">
      <text>
        <r>
          <rPr>
            <b/>
            <sz val="8"/>
            <color indexed="81"/>
            <rFont val="Tahoma"/>
            <family val="2"/>
          </rPr>
          <t>tmb3:</t>
        </r>
        <r>
          <rPr>
            <sz val="8"/>
            <color indexed="81"/>
            <rFont val="Tahoma"/>
            <family val="2"/>
          </rPr>
          <t xml:space="preserve">
Input middle distance times using a colon. Examples 2:18.3, 5:13.4, 11:34.3</t>
        </r>
      </text>
    </comment>
    <comment ref="E43" authorId="0" shapeId="0" xr:uid="{B63A9438-04AB-42C9-8C02-FFE80DB51D2D}">
      <text>
        <r>
          <rPr>
            <b/>
            <sz val="8"/>
            <color indexed="81"/>
            <rFont val="Tahoma"/>
            <family val="2"/>
          </rPr>
          <t>tmb3:</t>
        </r>
        <r>
          <rPr>
            <sz val="8"/>
            <color indexed="81"/>
            <rFont val="Tahoma"/>
            <family val="2"/>
          </rPr>
          <t xml:space="preserve">
Input middle distance times using a colon. Examples 2:18.3, 5:13.4, 11:34.3</t>
        </r>
      </text>
    </comment>
    <comment ref="E44" authorId="0" shapeId="0" xr:uid="{0441CCC8-234B-464D-9ECB-49223952A515}">
      <text>
        <r>
          <rPr>
            <b/>
            <sz val="8"/>
            <color indexed="81"/>
            <rFont val="Tahoma"/>
            <family val="2"/>
          </rPr>
          <t>tmb3:</t>
        </r>
        <r>
          <rPr>
            <sz val="8"/>
            <color indexed="81"/>
            <rFont val="Tahoma"/>
            <family val="2"/>
          </rPr>
          <t xml:space="preserve">
Input middle distance times using a colon. Examples 2:18.3, 5:13.4, 11:34.3</t>
        </r>
      </text>
    </comment>
    <comment ref="E46" authorId="0" shapeId="0" xr:uid="{A702B44A-4BF1-40EC-9EF1-2041BDE3F4FC}">
      <text>
        <r>
          <rPr>
            <b/>
            <sz val="8"/>
            <color indexed="81"/>
            <rFont val="Tahoma"/>
            <family val="2"/>
          </rPr>
          <t>tmb3:</t>
        </r>
        <r>
          <rPr>
            <sz val="8"/>
            <color indexed="81"/>
            <rFont val="Tahoma"/>
            <family val="2"/>
          </rPr>
          <t xml:space="preserve">
Input middle distance times using a colon. Examples 2:18.3, 5:13.4, 11:34.3</t>
        </r>
      </text>
    </comment>
    <comment ref="E47" authorId="0" shapeId="0" xr:uid="{E9A2263E-81B5-4CE5-819E-A4872A117085}">
      <text>
        <r>
          <rPr>
            <b/>
            <sz val="8"/>
            <color indexed="81"/>
            <rFont val="Tahoma"/>
            <family val="2"/>
          </rPr>
          <t>tmb3:</t>
        </r>
        <r>
          <rPr>
            <sz val="8"/>
            <color indexed="81"/>
            <rFont val="Tahoma"/>
            <family val="2"/>
          </rPr>
          <t xml:space="preserve">
Input middle distance times using a colon. Examples 2:18.3, 5:13.4, 11:34.3</t>
        </r>
      </text>
    </comment>
    <comment ref="E48" authorId="0" shapeId="0" xr:uid="{3E1AA794-A8F2-49DB-9294-EAB02002B97D}">
      <text>
        <r>
          <rPr>
            <b/>
            <sz val="8"/>
            <color indexed="81"/>
            <rFont val="Tahoma"/>
            <family val="2"/>
          </rPr>
          <t>tmb3:</t>
        </r>
        <r>
          <rPr>
            <sz val="8"/>
            <color indexed="81"/>
            <rFont val="Tahoma"/>
            <family val="2"/>
          </rPr>
          <t xml:space="preserve">
Input middle distance times using a colon. Examples 2:18.3, 5:13.4, 11:34.3</t>
        </r>
      </text>
    </comment>
    <comment ref="E49" authorId="0" shapeId="0" xr:uid="{C0D5EE9B-6CB8-4D14-96B8-150869ABFDA7}">
      <text>
        <r>
          <rPr>
            <b/>
            <sz val="8"/>
            <color indexed="81"/>
            <rFont val="Tahoma"/>
            <family val="2"/>
          </rPr>
          <t>tmb3:</t>
        </r>
        <r>
          <rPr>
            <sz val="8"/>
            <color indexed="81"/>
            <rFont val="Tahoma"/>
            <family val="2"/>
          </rPr>
          <t xml:space="preserve">
Input middle distance times using a colon. Examples 2:18.3, 5:13.4, 11:34.3</t>
        </r>
      </text>
    </comment>
    <comment ref="E50" authorId="0" shapeId="0" xr:uid="{3B004874-5204-4451-8DBC-DBE4033A306A}">
      <text>
        <r>
          <rPr>
            <b/>
            <sz val="8"/>
            <color indexed="81"/>
            <rFont val="Tahoma"/>
            <family val="2"/>
          </rPr>
          <t>tmb3:</t>
        </r>
        <r>
          <rPr>
            <sz val="8"/>
            <color indexed="81"/>
            <rFont val="Tahoma"/>
            <family val="2"/>
          </rPr>
          <t xml:space="preserve">
Input middle distance times using a colon. Examples 2:18.3, 5:13.4, 11:34.3</t>
        </r>
      </text>
    </comment>
    <comment ref="E51" authorId="0" shapeId="0" xr:uid="{17CBAF69-A714-46D6-AB85-138440B4A3E5}">
      <text>
        <r>
          <rPr>
            <b/>
            <sz val="8"/>
            <color indexed="81"/>
            <rFont val="Tahoma"/>
            <family val="2"/>
          </rPr>
          <t>tmb3:</t>
        </r>
        <r>
          <rPr>
            <sz val="8"/>
            <color indexed="81"/>
            <rFont val="Tahoma"/>
            <family val="2"/>
          </rPr>
          <t xml:space="preserve">
Input middle distance times using a colon. Examples 2:18.3, 5:13.4, 11:34.3</t>
        </r>
      </text>
    </comment>
    <comment ref="E53" authorId="0" shapeId="0" xr:uid="{9456BC57-F7A0-4729-A1AC-B2139FEA835F}">
      <text>
        <r>
          <rPr>
            <b/>
            <sz val="8"/>
            <color indexed="81"/>
            <rFont val="Tahoma"/>
            <family val="2"/>
          </rPr>
          <t>tmb3:</t>
        </r>
        <r>
          <rPr>
            <sz val="8"/>
            <color indexed="81"/>
            <rFont val="Tahoma"/>
            <family val="2"/>
          </rPr>
          <t xml:space="preserve">
Input middle distance times using a colon. Examples 2:18.3, 5:13.4, 11:34.3</t>
        </r>
      </text>
    </comment>
    <comment ref="E54" authorId="0" shapeId="0" xr:uid="{0B774181-E1DB-4373-8619-BEE1A94F3289}">
      <text>
        <r>
          <rPr>
            <b/>
            <sz val="8"/>
            <color indexed="81"/>
            <rFont val="Tahoma"/>
            <family val="2"/>
          </rPr>
          <t>tmb3:</t>
        </r>
        <r>
          <rPr>
            <sz val="8"/>
            <color indexed="81"/>
            <rFont val="Tahoma"/>
            <family val="2"/>
          </rPr>
          <t xml:space="preserve">
Input middle distance times using a colon. Examples 2:18.3, 5:13.4, 11:34.3</t>
        </r>
      </text>
    </comment>
    <comment ref="E55" authorId="0" shapeId="0" xr:uid="{9161F0B5-AC77-4729-A443-37D779BE9FC4}">
      <text>
        <r>
          <rPr>
            <b/>
            <sz val="8"/>
            <color indexed="81"/>
            <rFont val="Tahoma"/>
            <family val="2"/>
          </rPr>
          <t>tmb3:</t>
        </r>
        <r>
          <rPr>
            <sz val="8"/>
            <color indexed="81"/>
            <rFont val="Tahoma"/>
            <family val="2"/>
          </rPr>
          <t xml:space="preserve">
Input middle distance times using a colon. Examples 2:18.3, 5:13.4, 11:34.3</t>
        </r>
      </text>
    </comment>
    <comment ref="E56" authorId="0" shapeId="0" xr:uid="{F380B4EF-8AC2-48D9-A2D7-C040A8C626C0}">
      <text>
        <r>
          <rPr>
            <b/>
            <sz val="8"/>
            <color indexed="81"/>
            <rFont val="Tahoma"/>
            <family val="2"/>
          </rPr>
          <t>tmb3:</t>
        </r>
        <r>
          <rPr>
            <sz val="8"/>
            <color indexed="81"/>
            <rFont val="Tahoma"/>
            <family val="2"/>
          </rPr>
          <t xml:space="preserve">
Input middle distance times using a colon. Examples 2:18.3, 5:13.4, 11:34.3</t>
        </r>
      </text>
    </comment>
    <comment ref="E57" authorId="0" shapeId="0" xr:uid="{FE540A06-4979-4B2E-882C-A7F2B41E2F90}">
      <text>
        <r>
          <rPr>
            <b/>
            <sz val="8"/>
            <color indexed="81"/>
            <rFont val="Tahoma"/>
            <family val="2"/>
          </rPr>
          <t>tmb3:</t>
        </r>
        <r>
          <rPr>
            <sz val="8"/>
            <color indexed="81"/>
            <rFont val="Tahoma"/>
            <family val="2"/>
          </rPr>
          <t xml:space="preserve">
Input middle distance times using a colon. Examples 2:18.3, 5:13.4, 11:34.3</t>
        </r>
      </text>
    </comment>
    <comment ref="E58" authorId="0" shapeId="0" xr:uid="{47F49882-2F96-451E-B74A-371F06D02672}">
      <text>
        <r>
          <rPr>
            <b/>
            <sz val="8"/>
            <color indexed="81"/>
            <rFont val="Tahoma"/>
            <family val="2"/>
          </rPr>
          <t>tmb3:</t>
        </r>
        <r>
          <rPr>
            <sz val="8"/>
            <color indexed="81"/>
            <rFont val="Tahoma"/>
            <family val="2"/>
          </rPr>
          <t xml:space="preserve">
Input middle distance times using a colon. Examples 2:18.3, 5:13.4, 11:34.3</t>
        </r>
      </text>
    </comment>
    <comment ref="E60" authorId="0" shapeId="0" xr:uid="{91F2A2B1-15CB-4723-87D3-B61E67C8FBAE}">
      <text>
        <r>
          <rPr>
            <b/>
            <sz val="8"/>
            <color indexed="81"/>
            <rFont val="Tahoma"/>
            <family val="2"/>
          </rPr>
          <t>tmb3:</t>
        </r>
        <r>
          <rPr>
            <sz val="8"/>
            <color indexed="81"/>
            <rFont val="Tahoma"/>
            <family val="2"/>
          </rPr>
          <t xml:space="preserve">
Input middle distance times using a colon. Examples 2:18.3, 5:13.4, 11:34.3</t>
        </r>
      </text>
    </comment>
    <comment ref="E61" authorId="0" shapeId="0" xr:uid="{2CA34108-0119-496B-9EB3-FF7262EFEF5E}">
      <text>
        <r>
          <rPr>
            <b/>
            <sz val="8"/>
            <color indexed="81"/>
            <rFont val="Tahoma"/>
            <family val="2"/>
          </rPr>
          <t>tmb3:</t>
        </r>
        <r>
          <rPr>
            <sz val="8"/>
            <color indexed="81"/>
            <rFont val="Tahoma"/>
            <family val="2"/>
          </rPr>
          <t xml:space="preserve">
Input middle distance times using a colon. Examples 2:18.3, 5:13.4, 11:34.3</t>
        </r>
      </text>
    </comment>
    <comment ref="E62" authorId="0" shapeId="0" xr:uid="{819B7CD0-3E8D-4057-8A25-8D439B8481EF}">
      <text>
        <r>
          <rPr>
            <b/>
            <sz val="8"/>
            <color indexed="81"/>
            <rFont val="Tahoma"/>
            <family val="2"/>
          </rPr>
          <t>tmb3:</t>
        </r>
        <r>
          <rPr>
            <sz val="8"/>
            <color indexed="81"/>
            <rFont val="Tahoma"/>
            <family val="2"/>
          </rPr>
          <t xml:space="preserve">
Input middle distance times using a colon. Examples 2:18.3, 5:13.4, 11:34.3</t>
        </r>
      </text>
    </comment>
    <comment ref="E63" authorId="0" shapeId="0" xr:uid="{75D60B8E-CAB5-493A-84F8-574518FEFA9A}">
      <text>
        <r>
          <rPr>
            <b/>
            <sz val="8"/>
            <color indexed="81"/>
            <rFont val="Tahoma"/>
            <family val="2"/>
          </rPr>
          <t>tmb3:</t>
        </r>
        <r>
          <rPr>
            <sz val="8"/>
            <color indexed="81"/>
            <rFont val="Tahoma"/>
            <family val="2"/>
          </rPr>
          <t xml:space="preserve">
Input middle distance times using a colon. Examples 2:18.3, 5:13.4, 11:34.3</t>
        </r>
      </text>
    </comment>
    <comment ref="E64" authorId="0" shapeId="0" xr:uid="{E62F4347-1C8B-4D6B-8C68-CAB8134BC633}">
      <text>
        <r>
          <rPr>
            <b/>
            <sz val="8"/>
            <color indexed="81"/>
            <rFont val="Tahoma"/>
            <family val="2"/>
          </rPr>
          <t>tmb3:</t>
        </r>
        <r>
          <rPr>
            <sz val="8"/>
            <color indexed="81"/>
            <rFont val="Tahoma"/>
            <family val="2"/>
          </rPr>
          <t xml:space="preserve">
Input middle distance times using a colon. Examples 2:18.3, 5:13.4, 11:34.3</t>
        </r>
      </text>
    </comment>
    <comment ref="E65" authorId="0" shapeId="0" xr:uid="{8E7276C0-20B6-47A7-866B-22612A68DE30}">
      <text>
        <r>
          <rPr>
            <b/>
            <sz val="8"/>
            <color indexed="81"/>
            <rFont val="Tahoma"/>
            <family val="2"/>
          </rPr>
          <t>tmb3:</t>
        </r>
        <r>
          <rPr>
            <sz val="8"/>
            <color indexed="81"/>
            <rFont val="Tahoma"/>
            <family val="2"/>
          </rPr>
          <t xml:space="preserve">
Input middle distance times using a colon. Examples 2:18.3, 5:13.4, 11:34.3</t>
        </r>
      </text>
    </comment>
    <comment ref="E186" authorId="0" shapeId="0" xr:uid="{93B62452-8637-4630-AD5D-D89E844460EA}">
      <text>
        <r>
          <rPr>
            <b/>
            <sz val="8"/>
            <color indexed="81"/>
            <rFont val="Tahoma"/>
            <family val="2"/>
          </rPr>
          <t>tmb3:</t>
        </r>
        <r>
          <rPr>
            <sz val="8"/>
            <color indexed="81"/>
            <rFont val="Tahoma"/>
            <family val="2"/>
          </rPr>
          <t xml:space="preserve">
Input middle distance times using a colon. Examples 2:18.3, 5:13.4, 11:34.3</t>
        </r>
      </text>
    </comment>
    <comment ref="E187" authorId="0" shapeId="0" xr:uid="{CE1F0615-8AE2-4F1F-A632-1C1B6994EBCE}">
      <text>
        <r>
          <rPr>
            <b/>
            <sz val="8"/>
            <color indexed="81"/>
            <rFont val="Tahoma"/>
            <family val="2"/>
          </rPr>
          <t>tmb3:</t>
        </r>
        <r>
          <rPr>
            <sz val="8"/>
            <color indexed="81"/>
            <rFont val="Tahoma"/>
            <family val="2"/>
          </rPr>
          <t xml:space="preserve">
Input middle distance times using a colon. Examples 2:18.3, 5:13.4, 11:34.3</t>
        </r>
      </text>
    </comment>
    <comment ref="E188" authorId="0" shapeId="0" xr:uid="{E78BF03F-85E2-4AB1-87EF-8E1584F59BEA}">
      <text>
        <r>
          <rPr>
            <b/>
            <sz val="8"/>
            <color indexed="81"/>
            <rFont val="Tahoma"/>
            <family val="2"/>
          </rPr>
          <t>tmb3:</t>
        </r>
        <r>
          <rPr>
            <sz val="8"/>
            <color indexed="81"/>
            <rFont val="Tahoma"/>
            <family val="2"/>
          </rPr>
          <t xml:space="preserve">
Input middle distance times using a colon. Examples 2:18.3, 5:13.4, 11:34.3</t>
        </r>
      </text>
    </comment>
    <comment ref="E189" authorId="0" shapeId="0" xr:uid="{0BDB3BA7-C3EC-4754-9AD4-ACFD1EB8C69F}">
      <text>
        <r>
          <rPr>
            <b/>
            <sz val="8"/>
            <color indexed="81"/>
            <rFont val="Tahoma"/>
            <family val="2"/>
          </rPr>
          <t>tmb3:</t>
        </r>
        <r>
          <rPr>
            <sz val="8"/>
            <color indexed="81"/>
            <rFont val="Tahoma"/>
            <family val="2"/>
          </rPr>
          <t xml:space="preserve">
Input middle distance times using a colon. Examples 2:18.3, 5:13.4, 11:34.3</t>
        </r>
      </text>
    </comment>
    <comment ref="E190" authorId="0" shapeId="0" xr:uid="{FD58B717-976C-4625-BAA0-1EAC92BAC3D2}">
      <text>
        <r>
          <rPr>
            <b/>
            <sz val="8"/>
            <color indexed="81"/>
            <rFont val="Tahoma"/>
            <family val="2"/>
          </rPr>
          <t>tmb3:</t>
        </r>
        <r>
          <rPr>
            <sz val="8"/>
            <color indexed="81"/>
            <rFont val="Tahoma"/>
            <family val="2"/>
          </rPr>
          <t xml:space="preserve">
Input middle distance times using a colon. Examples 2:18.3, 5:13.4, 11:34.3</t>
        </r>
      </text>
    </comment>
    <comment ref="E191" authorId="0" shapeId="0" xr:uid="{0A690726-FEFB-4633-A99B-9448641E7A3D}">
      <text>
        <r>
          <rPr>
            <b/>
            <sz val="8"/>
            <color indexed="81"/>
            <rFont val="Tahoma"/>
            <family val="2"/>
          </rPr>
          <t>tmb3:</t>
        </r>
        <r>
          <rPr>
            <sz val="8"/>
            <color indexed="81"/>
            <rFont val="Tahoma"/>
            <family val="2"/>
          </rPr>
          <t xml:space="preserve">
Input middle distance times using a colon. Examples 2:18.3, 5:13.4, 11:34.3</t>
        </r>
      </text>
    </comment>
    <comment ref="E193" authorId="0" shapeId="0" xr:uid="{6D20373A-168E-40F4-BEAE-019789D52F3A}">
      <text>
        <r>
          <rPr>
            <b/>
            <sz val="8"/>
            <color indexed="81"/>
            <rFont val="Tahoma"/>
            <family val="2"/>
          </rPr>
          <t>tmb3:</t>
        </r>
        <r>
          <rPr>
            <sz val="8"/>
            <color indexed="81"/>
            <rFont val="Tahoma"/>
            <family val="2"/>
          </rPr>
          <t xml:space="preserve">
Input middle distance times using a colon. Examples 2:18.3, 5:13.4, 11:34.3</t>
        </r>
      </text>
    </comment>
    <comment ref="E194" authorId="0" shapeId="0" xr:uid="{90F3543D-D435-40A3-B53F-F11EF6DA1B08}">
      <text>
        <r>
          <rPr>
            <b/>
            <sz val="8"/>
            <color indexed="81"/>
            <rFont val="Tahoma"/>
            <family val="2"/>
          </rPr>
          <t>tmb3:</t>
        </r>
        <r>
          <rPr>
            <sz val="8"/>
            <color indexed="81"/>
            <rFont val="Tahoma"/>
            <family val="2"/>
          </rPr>
          <t xml:space="preserve">
Input middle distance times using a colon. Examples 2:18.3, 5:13.4, 11:34.3</t>
        </r>
      </text>
    </comment>
    <comment ref="E195" authorId="0" shapeId="0" xr:uid="{8C1B40AC-6380-430C-BD38-C7ADCFB21395}">
      <text>
        <r>
          <rPr>
            <b/>
            <sz val="8"/>
            <color indexed="81"/>
            <rFont val="Tahoma"/>
            <family val="2"/>
          </rPr>
          <t>tmb3:</t>
        </r>
        <r>
          <rPr>
            <sz val="8"/>
            <color indexed="81"/>
            <rFont val="Tahoma"/>
            <family val="2"/>
          </rPr>
          <t xml:space="preserve">
Input middle distance times using a colon. Examples 2:18.3, 5:13.4, 11:34.3</t>
        </r>
      </text>
    </comment>
    <comment ref="E196" authorId="0" shapeId="0" xr:uid="{885B1FAD-C471-4653-AE2D-E9C1DDDD440E}">
      <text>
        <r>
          <rPr>
            <b/>
            <sz val="8"/>
            <color indexed="81"/>
            <rFont val="Tahoma"/>
            <family val="2"/>
          </rPr>
          <t>tmb3:</t>
        </r>
        <r>
          <rPr>
            <sz val="8"/>
            <color indexed="81"/>
            <rFont val="Tahoma"/>
            <family val="2"/>
          </rPr>
          <t xml:space="preserve">
Input middle distance times using a colon. Examples 2:18.3, 5:13.4, 11:34.3</t>
        </r>
      </text>
    </comment>
    <comment ref="E197" authorId="0" shapeId="0" xr:uid="{7C5BD8D3-1215-4A33-8774-F19AC2CF2AEB}">
      <text>
        <r>
          <rPr>
            <b/>
            <sz val="8"/>
            <color indexed="81"/>
            <rFont val="Tahoma"/>
            <family val="2"/>
          </rPr>
          <t>tmb3:</t>
        </r>
        <r>
          <rPr>
            <sz val="8"/>
            <color indexed="81"/>
            <rFont val="Tahoma"/>
            <family val="2"/>
          </rPr>
          <t xml:space="preserve">
Input middle distance times using a colon. Examples 2:18.3, 5:13.4, 11:34.3</t>
        </r>
      </text>
    </comment>
    <comment ref="E198" authorId="0" shapeId="0" xr:uid="{6ECE9858-8374-4BD9-816D-EA12373ECCBF}">
      <text>
        <r>
          <rPr>
            <b/>
            <sz val="8"/>
            <color indexed="81"/>
            <rFont val="Tahoma"/>
            <family val="2"/>
          </rPr>
          <t>tmb3:</t>
        </r>
        <r>
          <rPr>
            <sz val="8"/>
            <color indexed="81"/>
            <rFont val="Tahoma"/>
            <family val="2"/>
          </rPr>
          <t xml:space="preserve">
Input middle distance times using a colon. Examples 2:18.3, 5:13.4, 11:34.3</t>
        </r>
      </text>
    </comment>
    <comment ref="E200" authorId="0" shapeId="0" xr:uid="{628937B8-F4B1-47FB-A12D-25B8861993B5}">
      <text>
        <r>
          <rPr>
            <b/>
            <sz val="8"/>
            <color indexed="81"/>
            <rFont val="Tahoma"/>
            <family val="2"/>
          </rPr>
          <t>tmb3:</t>
        </r>
        <r>
          <rPr>
            <sz val="8"/>
            <color indexed="81"/>
            <rFont val="Tahoma"/>
            <family val="2"/>
          </rPr>
          <t xml:space="preserve">
Input middle distance times using a colon. Examples 2:18.3, 5:13.4, 11:34.3</t>
        </r>
      </text>
    </comment>
    <comment ref="E201" authorId="0" shapeId="0" xr:uid="{4B258F94-C33B-4B6B-9E26-1B98DFD3D9C9}">
      <text>
        <r>
          <rPr>
            <b/>
            <sz val="8"/>
            <color indexed="81"/>
            <rFont val="Tahoma"/>
            <family val="2"/>
          </rPr>
          <t>tmb3:</t>
        </r>
        <r>
          <rPr>
            <sz val="8"/>
            <color indexed="81"/>
            <rFont val="Tahoma"/>
            <family val="2"/>
          </rPr>
          <t xml:space="preserve">
Input middle distance times using a colon. Examples 2:18.3, 5:13.4, 11:34.3</t>
        </r>
      </text>
    </comment>
    <comment ref="E202" authorId="0" shapeId="0" xr:uid="{EA9FC80E-D368-439A-AE4D-8892C46E5A42}">
      <text>
        <r>
          <rPr>
            <b/>
            <sz val="8"/>
            <color indexed="81"/>
            <rFont val="Tahoma"/>
            <family val="2"/>
          </rPr>
          <t>tmb3:</t>
        </r>
        <r>
          <rPr>
            <sz val="8"/>
            <color indexed="81"/>
            <rFont val="Tahoma"/>
            <family val="2"/>
          </rPr>
          <t xml:space="preserve">
Input middle distance times using a colon. Examples 2:18.3, 5:13.4, 11:34.3</t>
        </r>
      </text>
    </comment>
    <comment ref="E203" authorId="0" shapeId="0" xr:uid="{C962FB6B-97D7-4EE7-95A7-63494E975F58}">
      <text>
        <r>
          <rPr>
            <b/>
            <sz val="8"/>
            <color indexed="81"/>
            <rFont val="Tahoma"/>
            <family val="2"/>
          </rPr>
          <t>tmb3:</t>
        </r>
        <r>
          <rPr>
            <sz val="8"/>
            <color indexed="81"/>
            <rFont val="Tahoma"/>
            <family val="2"/>
          </rPr>
          <t xml:space="preserve">
Input middle distance times using a colon. Examples 2:18.3, 5:13.4, 11:34.3</t>
        </r>
      </text>
    </comment>
    <comment ref="E204" authorId="0" shapeId="0" xr:uid="{518646C1-A6A8-4212-8F36-2612A353E03D}">
      <text>
        <r>
          <rPr>
            <b/>
            <sz val="8"/>
            <color indexed="81"/>
            <rFont val="Tahoma"/>
            <family val="2"/>
          </rPr>
          <t>tmb3:</t>
        </r>
        <r>
          <rPr>
            <sz val="8"/>
            <color indexed="81"/>
            <rFont val="Tahoma"/>
            <family val="2"/>
          </rPr>
          <t xml:space="preserve">
Input middle distance times using a colon. Examples 2:18.3, 5:13.4, 11:34.3</t>
        </r>
      </text>
    </comment>
    <comment ref="E205" authorId="0" shapeId="0" xr:uid="{F4C5691F-DCF1-4092-A01A-7EEE38F5D57B}">
      <text>
        <r>
          <rPr>
            <b/>
            <sz val="8"/>
            <color indexed="81"/>
            <rFont val="Tahoma"/>
            <family val="2"/>
          </rPr>
          <t>tmb3:</t>
        </r>
        <r>
          <rPr>
            <sz val="8"/>
            <color indexed="81"/>
            <rFont val="Tahoma"/>
            <family val="2"/>
          </rPr>
          <t xml:space="preserve">
Input middle distance times using a colon. Examples 2:18.3, 5:13.4, 11:34.3</t>
        </r>
      </text>
    </comment>
    <comment ref="E207" authorId="0" shapeId="0" xr:uid="{7BC23E8B-3696-4EF6-BD73-8F12C7C7FD02}">
      <text>
        <r>
          <rPr>
            <b/>
            <sz val="8"/>
            <color indexed="81"/>
            <rFont val="Tahoma"/>
            <family val="2"/>
          </rPr>
          <t>tmb3:</t>
        </r>
        <r>
          <rPr>
            <sz val="8"/>
            <color indexed="81"/>
            <rFont val="Tahoma"/>
            <family val="2"/>
          </rPr>
          <t xml:space="preserve">
Input middle distance times using a colon. Examples 2:18.3, 5:13.4, 11:34.3</t>
        </r>
      </text>
    </comment>
    <comment ref="E208" authorId="0" shapeId="0" xr:uid="{78DCD304-1AE8-498A-9FB8-E1D62894AAB6}">
      <text>
        <r>
          <rPr>
            <b/>
            <sz val="8"/>
            <color indexed="81"/>
            <rFont val="Tahoma"/>
            <family val="2"/>
          </rPr>
          <t>tmb3:</t>
        </r>
        <r>
          <rPr>
            <sz val="8"/>
            <color indexed="81"/>
            <rFont val="Tahoma"/>
            <family val="2"/>
          </rPr>
          <t xml:space="preserve">
Input middle distance times using a colon. Examples 2:18.3, 5:13.4, 11:34.3</t>
        </r>
      </text>
    </comment>
    <comment ref="E209" authorId="0" shapeId="0" xr:uid="{0D5D0A3A-D7F9-44E5-93AE-3332D8FE8282}">
      <text>
        <r>
          <rPr>
            <b/>
            <sz val="8"/>
            <color indexed="81"/>
            <rFont val="Tahoma"/>
            <family val="2"/>
          </rPr>
          <t>tmb3:</t>
        </r>
        <r>
          <rPr>
            <sz val="8"/>
            <color indexed="81"/>
            <rFont val="Tahoma"/>
            <family val="2"/>
          </rPr>
          <t xml:space="preserve">
Input middle distance times using a colon. Examples 2:18.3, 5:13.4, 11:34.3</t>
        </r>
      </text>
    </comment>
    <comment ref="E211" authorId="0" shapeId="0" xr:uid="{DAB21FA9-F554-43CC-A5B2-FAF40E58865F}">
      <text>
        <r>
          <rPr>
            <b/>
            <sz val="8"/>
            <color indexed="81"/>
            <rFont val="Tahoma"/>
            <family val="2"/>
          </rPr>
          <t>tmb3:</t>
        </r>
        <r>
          <rPr>
            <sz val="8"/>
            <color indexed="81"/>
            <rFont val="Tahoma"/>
            <family val="2"/>
          </rPr>
          <t xml:space="preserve">
Input middle distance times using a colon. Examples 2:18.3, 5:13.4, 11:34.3</t>
        </r>
      </text>
    </comment>
    <comment ref="E212" authorId="0" shapeId="0" xr:uid="{33B7B4FB-3291-4912-B85B-52CC92699D78}">
      <text>
        <r>
          <rPr>
            <b/>
            <sz val="8"/>
            <color indexed="81"/>
            <rFont val="Tahoma"/>
            <family val="2"/>
          </rPr>
          <t>tmb3:</t>
        </r>
        <r>
          <rPr>
            <sz val="8"/>
            <color indexed="81"/>
            <rFont val="Tahoma"/>
            <family val="2"/>
          </rPr>
          <t xml:space="preserve">
Input middle distance times using a colon. Examples 2:18.3, 5:13.4, 11:34.3</t>
        </r>
      </text>
    </comment>
    <comment ref="A306" authorId="0" shapeId="0" xr:uid="{02ECE814-3788-49EB-B9F2-E2CCBB647E8B}">
      <text>
        <r>
          <rPr>
            <b/>
            <sz val="8"/>
            <color indexed="81"/>
            <rFont val="Tahoma"/>
            <family val="2"/>
          </rPr>
          <t>tmb3:</t>
        </r>
        <r>
          <rPr>
            <sz val="8"/>
            <color indexed="81"/>
            <rFont val="Tahoma"/>
            <family val="2"/>
          </rPr>
          <t xml:space="preserve">
Each nonscoring competitor needs an entry in this row</t>
        </r>
      </text>
    </comment>
    <comment ref="A366" authorId="0" shapeId="0" xr:uid="{066AE9FD-5DFB-495F-A981-1B2F8A864C06}">
      <text>
        <r>
          <rPr>
            <b/>
            <sz val="8"/>
            <color indexed="81"/>
            <rFont val="Tahoma"/>
            <family val="2"/>
          </rPr>
          <t>tmb3:</t>
        </r>
        <r>
          <rPr>
            <sz val="8"/>
            <color indexed="81"/>
            <rFont val="Tahoma"/>
            <family val="2"/>
          </rPr>
          <t xml:space="preserve">
Each nonscoring competitor needs an entry in this row</t>
        </r>
      </text>
    </comment>
  </commentList>
</comments>
</file>

<file path=xl/sharedStrings.xml><?xml version="1.0" encoding="utf-8"?>
<sst xmlns="http://schemas.openxmlformats.org/spreadsheetml/2006/main" count="1328" uniqueCount="407">
  <si>
    <t>Team</t>
  </si>
  <si>
    <t>Score</t>
  </si>
  <si>
    <t>1</t>
  </si>
  <si>
    <t>Brighton &amp; Hove</t>
  </si>
  <si>
    <t>A</t>
  </si>
  <si>
    <t>2</t>
  </si>
  <si>
    <t>Lewes</t>
  </si>
  <si>
    <t>B</t>
  </si>
  <si>
    <t>3</t>
  </si>
  <si>
    <t>HYAC</t>
  </si>
  <si>
    <t>E</t>
  </si>
  <si>
    <t>4</t>
  </si>
  <si>
    <t>Eastbourne</t>
  </si>
  <si>
    <t>H</t>
  </si>
  <si>
    <t>6</t>
  </si>
  <si>
    <t>Phoenix</t>
  </si>
  <si>
    <t>L</t>
  </si>
  <si>
    <t>5</t>
  </si>
  <si>
    <t>Hastings</t>
  </si>
  <si>
    <t>P</t>
  </si>
  <si>
    <t>Waste</t>
  </si>
  <si>
    <t>75</t>
  </si>
  <si>
    <t>Boys' A 75m</t>
  </si>
  <si>
    <t>75A</t>
  </si>
  <si>
    <t>e</t>
  </si>
  <si>
    <t>10.7</t>
  </si>
  <si>
    <t>100m</t>
  </si>
  <si>
    <t>l</t>
  </si>
  <si>
    <t>11.5</t>
  </si>
  <si>
    <t>p</t>
  </si>
  <si>
    <t>12.2</t>
  </si>
  <si>
    <t>b</t>
  </si>
  <si>
    <t>12.6</t>
  </si>
  <si>
    <t>Boys' B 75m</t>
  </si>
  <si>
    <t>75B</t>
  </si>
  <si>
    <t>ll</t>
  </si>
  <si>
    <t>1.4</t>
  </si>
  <si>
    <t>bb</t>
  </si>
  <si>
    <t>12.4</t>
  </si>
  <si>
    <t>ee</t>
  </si>
  <si>
    <t>12.5</t>
  </si>
  <si>
    <t>150</t>
  </si>
  <si>
    <t>Boys' A 150m</t>
  </si>
  <si>
    <t>150A</t>
  </si>
  <si>
    <t>21.6</t>
  </si>
  <si>
    <t>200m</t>
  </si>
  <si>
    <t>21.7</t>
  </si>
  <si>
    <t>24.0</t>
  </si>
  <si>
    <t>24.1</t>
  </si>
  <si>
    <t>Boys' B 150m</t>
  </si>
  <si>
    <t>150B</t>
  </si>
  <si>
    <t>22.0</t>
  </si>
  <si>
    <t>22.2</t>
  </si>
  <si>
    <t>23.0</t>
  </si>
  <si>
    <t>pp</t>
  </si>
  <si>
    <t>25.0</t>
  </si>
  <si>
    <t>600</t>
  </si>
  <si>
    <t>Boys' A 600m</t>
  </si>
  <si>
    <t>600A</t>
  </si>
  <si>
    <t>1:47.6</t>
  </si>
  <si>
    <t>400m</t>
  </si>
  <si>
    <t>a</t>
  </si>
  <si>
    <t>1:51.6</t>
  </si>
  <si>
    <t>1:54.4</t>
  </si>
  <si>
    <t>1:55.4</t>
  </si>
  <si>
    <t>1:55.7</t>
  </si>
  <si>
    <t>h</t>
  </si>
  <si>
    <t>2:07.6</t>
  </si>
  <si>
    <t>Boys' B 600m</t>
  </si>
  <si>
    <t>600B</t>
  </si>
  <si>
    <t>1:54.0</t>
  </si>
  <si>
    <t>1:59.9</t>
  </si>
  <si>
    <t>2:04.8</t>
  </si>
  <si>
    <t>1000</t>
  </si>
  <si>
    <t>Boys' A 1000m</t>
  </si>
  <si>
    <t>1000A</t>
  </si>
  <si>
    <t>3:11.8</t>
  </si>
  <si>
    <t>800m</t>
  </si>
  <si>
    <t>3:12.0</t>
  </si>
  <si>
    <t>3:17.9</t>
  </si>
  <si>
    <t>3:30.1</t>
  </si>
  <si>
    <t>Boys' B 1000m</t>
  </si>
  <si>
    <t>1000B</t>
  </si>
  <si>
    <t>3:14.5</t>
  </si>
  <si>
    <t>3:26.3</t>
  </si>
  <si>
    <t>hh</t>
  </si>
  <si>
    <t>3:29.8</t>
  </si>
  <si>
    <t>75H</t>
  </si>
  <si>
    <t>Boys' A 75mH</t>
  </si>
  <si>
    <t>13.7</t>
  </si>
  <si>
    <t>110mH</t>
  </si>
  <si>
    <t>Boys' B 75mH</t>
  </si>
  <si>
    <t>110HB</t>
  </si>
  <si>
    <t>21.4</t>
  </si>
  <si>
    <t>HJ</t>
  </si>
  <si>
    <t>Boys' A High Jump</t>
  </si>
  <si>
    <t>HJA</t>
  </si>
  <si>
    <t>1.53</t>
  </si>
  <si>
    <t>High Jump</t>
  </si>
  <si>
    <t>1.35</t>
  </si>
  <si>
    <t>1.05</t>
  </si>
  <si>
    <t>Boys' B High Jump</t>
  </si>
  <si>
    <t>HJB</t>
  </si>
  <si>
    <t>LJ</t>
  </si>
  <si>
    <t>Boys' A Long Jump</t>
  </si>
  <si>
    <t>LJA</t>
  </si>
  <si>
    <t>3.92</t>
  </si>
  <si>
    <t>Long Jump</t>
  </si>
  <si>
    <t>3.87</t>
  </si>
  <si>
    <t>3.57</t>
  </si>
  <si>
    <t>3.34</t>
  </si>
  <si>
    <t>Boys' B Long Jump</t>
  </si>
  <si>
    <t>LJB</t>
  </si>
  <si>
    <t>3.73</t>
  </si>
  <si>
    <t>3.29</t>
  </si>
  <si>
    <t>3.17</t>
  </si>
  <si>
    <t>2.88</t>
  </si>
  <si>
    <t>SP</t>
  </si>
  <si>
    <t>Boys' A Shot Putt</t>
  </si>
  <si>
    <t>SPA</t>
  </si>
  <si>
    <t>7.98</t>
  </si>
  <si>
    <t>Shot</t>
  </si>
  <si>
    <t>5.04</t>
  </si>
  <si>
    <t>4.78</t>
  </si>
  <si>
    <t>Boys' B Shot Putt</t>
  </si>
  <si>
    <t>SPB</t>
  </si>
  <si>
    <t>4.81</t>
  </si>
  <si>
    <t>3.93</t>
  </si>
  <si>
    <t>DT</t>
  </si>
  <si>
    <t>Boys' A Discus</t>
  </si>
  <si>
    <t>DTA</t>
  </si>
  <si>
    <t>20.57</t>
  </si>
  <si>
    <t>Discus</t>
  </si>
  <si>
    <t>11.89</t>
  </si>
  <si>
    <t>8.97</t>
  </si>
  <si>
    <t>Boys' B Discus</t>
  </si>
  <si>
    <t>DTB</t>
  </si>
  <si>
    <t>13.88</t>
  </si>
  <si>
    <t>8.08</t>
  </si>
  <si>
    <t>JT</t>
  </si>
  <si>
    <t>Boys' A Javelin</t>
  </si>
  <si>
    <t>JTA</t>
  </si>
  <si>
    <t>34.55</t>
  </si>
  <si>
    <t>Javelin</t>
  </si>
  <si>
    <t>31.12</t>
  </si>
  <si>
    <t>21.59</t>
  </si>
  <si>
    <t>21.15</t>
  </si>
  <si>
    <t>Boys' B Javelin</t>
  </si>
  <si>
    <t>JTB</t>
  </si>
  <si>
    <t>23.56</t>
  </si>
  <si>
    <t>20.21</t>
  </si>
  <si>
    <t>4x100</t>
  </si>
  <si>
    <t>Boys' 4x100m</t>
  </si>
  <si>
    <t>60.1</t>
  </si>
  <si>
    <t>4x100m</t>
  </si>
  <si>
    <t>61.0</t>
  </si>
  <si>
    <t>61.9</t>
  </si>
  <si>
    <t>Girls' A 75m</t>
  </si>
  <si>
    <t>10.8</t>
  </si>
  <si>
    <t>11.0</t>
  </si>
  <si>
    <t>11.2</t>
  </si>
  <si>
    <t>11.8</t>
  </si>
  <si>
    <t>Girls' B 75m</t>
  </si>
  <si>
    <t>11.1</t>
  </si>
  <si>
    <t>11.9</t>
  </si>
  <si>
    <t>Girls' A 150m</t>
  </si>
  <si>
    <t>22.1</t>
  </si>
  <si>
    <t>22.5</t>
  </si>
  <si>
    <t>25.2</t>
  </si>
  <si>
    <t>25.9</t>
  </si>
  <si>
    <t>Girls' B 150m</t>
  </si>
  <si>
    <t>21.9</t>
  </si>
  <si>
    <t>23.5</t>
  </si>
  <si>
    <t>24.7</t>
  </si>
  <si>
    <t>25.4</t>
  </si>
  <si>
    <t>Girls' A 600m</t>
  </si>
  <si>
    <t>1:48.9</t>
  </si>
  <si>
    <t>1:50.7</t>
  </si>
  <si>
    <t>1:51.4</t>
  </si>
  <si>
    <t>2:05.4</t>
  </si>
  <si>
    <t>2:16.8</t>
  </si>
  <si>
    <t>Girls' B 600m</t>
  </si>
  <si>
    <t>2:04.4</t>
  </si>
  <si>
    <t>2:06.6</t>
  </si>
  <si>
    <t>2:12.8</t>
  </si>
  <si>
    <t>2:17.0</t>
  </si>
  <si>
    <t>Girls' A 1000m</t>
  </si>
  <si>
    <t>3:07.4</t>
  </si>
  <si>
    <t>3:26.8</t>
  </si>
  <si>
    <t>3:30.4</t>
  </si>
  <si>
    <t>4:03.5</t>
  </si>
  <si>
    <t>Girls' B 1000m</t>
  </si>
  <si>
    <t>3:34.9</t>
  </si>
  <si>
    <t>3:38.0</t>
  </si>
  <si>
    <t>70H</t>
  </si>
  <si>
    <t>Girls' A 70mH</t>
  </si>
  <si>
    <t>70HA</t>
  </si>
  <si>
    <t>12.7</t>
  </si>
  <si>
    <t>100mH</t>
  </si>
  <si>
    <t>16.2</t>
  </si>
  <si>
    <t>21.8</t>
  </si>
  <si>
    <t>Girls' B 70mH</t>
  </si>
  <si>
    <t>70HB</t>
  </si>
  <si>
    <t>14.7</t>
  </si>
  <si>
    <t>Girls' A High Jump</t>
  </si>
  <si>
    <t>1.30</t>
  </si>
  <si>
    <t>1.15</t>
  </si>
  <si>
    <t>1.10</t>
  </si>
  <si>
    <t>Girls' B High Jump</t>
  </si>
  <si>
    <t>1.20</t>
  </si>
  <si>
    <t>Girls' A Long Jump</t>
  </si>
  <si>
    <t>4.20</t>
  </si>
  <si>
    <t>3.68</t>
  </si>
  <si>
    <t>3.10</t>
  </si>
  <si>
    <t>2.74</t>
  </si>
  <si>
    <t>Girls' B Long Jump</t>
  </si>
  <si>
    <t>4.02</t>
  </si>
  <si>
    <t>2.47</t>
  </si>
  <si>
    <t>Girls' A Shot Putt</t>
  </si>
  <si>
    <t>6.28</t>
  </si>
  <si>
    <t>6.24</t>
  </si>
  <si>
    <t>4.60</t>
  </si>
  <si>
    <t>4.21</t>
  </si>
  <si>
    <t>Girls' B Shot Putt</t>
  </si>
  <si>
    <t>4.14</t>
  </si>
  <si>
    <t>3.13</t>
  </si>
  <si>
    <t>Girls' A Discus</t>
  </si>
  <si>
    <t>16.77</t>
  </si>
  <si>
    <t>15.36</t>
  </si>
  <si>
    <t>Girls' B Discus</t>
  </si>
  <si>
    <t>11.31</t>
  </si>
  <si>
    <t>9.93</t>
  </si>
  <si>
    <t>Girls' A Javelin</t>
  </si>
  <si>
    <t>21.71</t>
  </si>
  <si>
    <t>15.40</t>
  </si>
  <si>
    <t>14.68</t>
  </si>
  <si>
    <t>12.65</t>
  </si>
  <si>
    <t>Girls' B Javelin</t>
  </si>
  <si>
    <t>12.79</t>
  </si>
  <si>
    <t>9.79</t>
  </si>
  <si>
    <t>8.51</t>
  </si>
  <si>
    <t>Girls' 4x100m</t>
  </si>
  <si>
    <t>58.2</t>
  </si>
  <si>
    <t>62.1</t>
  </si>
  <si>
    <t>65.5</t>
  </si>
  <si>
    <t>70.3</t>
  </si>
  <si>
    <t>Event</t>
  </si>
  <si>
    <t>Time</t>
  </si>
  <si>
    <t>AG</t>
  </si>
  <si>
    <t>Name</t>
  </si>
  <si>
    <t>BIB</t>
  </si>
  <si>
    <t>Club</t>
  </si>
  <si>
    <t>1:53.0</t>
  </si>
  <si>
    <t>U11</t>
  </si>
  <si>
    <t xml:space="preserve">Benji Pocock </t>
  </si>
  <si>
    <t>1.54.3</t>
  </si>
  <si>
    <t>U13</t>
  </si>
  <si>
    <t xml:space="preserve">Barnaby Moyes </t>
  </si>
  <si>
    <t>2:00.5</t>
  </si>
  <si>
    <t xml:space="preserve">Mason Saxby </t>
  </si>
  <si>
    <t>2:01.0</t>
  </si>
  <si>
    <t>Samuel Kenn</t>
  </si>
  <si>
    <t>2:02.2</t>
  </si>
  <si>
    <t>William Ridgeway</t>
  </si>
  <si>
    <t>301</t>
  </si>
  <si>
    <t>2:04.5</t>
  </si>
  <si>
    <t>Jack Matten</t>
  </si>
  <si>
    <t>300</t>
  </si>
  <si>
    <t xml:space="preserve">Michael Mansell </t>
  </si>
  <si>
    <t>2:08.0</t>
  </si>
  <si>
    <t>Isaac Bowley</t>
  </si>
  <si>
    <t>334</t>
  </si>
  <si>
    <t>2.09.6</t>
  </si>
  <si>
    <t>Sonny Chumnansin</t>
  </si>
  <si>
    <t>335</t>
  </si>
  <si>
    <t>2:10.3</t>
  </si>
  <si>
    <t xml:space="preserve">Cody Mansell </t>
  </si>
  <si>
    <t>2:09.4</t>
  </si>
  <si>
    <t>Stanley Taylor</t>
  </si>
  <si>
    <t>2.11.0</t>
  </si>
  <si>
    <t>Evan Risdale</t>
  </si>
  <si>
    <t>337</t>
  </si>
  <si>
    <t>Sean Kennedy</t>
  </si>
  <si>
    <t>342</t>
  </si>
  <si>
    <t>2:11.3</t>
  </si>
  <si>
    <t>Reuben Horsfield</t>
  </si>
  <si>
    <t>341</t>
  </si>
  <si>
    <t>2:12.1</t>
  </si>
  <si>
    <t>Seiff El Saka</t>
  </si>
  <si>
    <t>376</t>
  </si>
  <si>
    <t>2.15.4</t>
  </si>
  <si>
    <t>Joshua Horsfield</t>
  </si>
  <si>
    <t>340</t>
  </si>
  <si>
    <t>2:18.3</t>
  </si>
  <si>
    <t>Ethan Sheffield</t>
  </si>
  <si>
    <t>2.19.0</t>
  </si>
  <si>
    <t>Woodrow Shaw</t>
  </si>
  <si>
    <t>338</t>
  </si>
  <si>
    <t>2.20.3</t>
  </si>
  <si>
    <t xml:space="preserve">Jack Harwood </t>
  </si>
  <si>
    <t>348</t>
  </si>
  <si>
    <t>2.21.0</t>
  </si>
  <si>
    <t>Zachary Mawer</t>
  </si>
  <si>
    <t>336</t>
  </si>
  <si>
    <t>2:22.0</t>
  </si>
  <si>
    <t>Ciaran Borkett</t>
  </si>
  <si>
    <t>2:27.5</t>
  </si>
  <si>
    <t>River Erin-Jenkins</t>
  </si>
  <si>
    <t>3:22.5</t>
  </si>
  <si>
    <t xml:space="preserve">Zaky Ali </t>
  </si>
  <si>
    <t>3:48.5</t>
  </si>
  <si>
    <t xml:space="preserve">Oscar Giles </t>
  </si>
  <si>
    <t>3.71</t>
  </si>
  <si>
    <t>Miles Levy</t>
  </si>
  <si>
    <t>3.53</t>
  </si>
  <si>
    <t>Sam Byrne</t>
  </si>
  <si>
    <t>3.11</t>
  </si>
  <si>
    <t xml:space="preserve">Jem Marshall </t>
  </si>
  <si>
    <t xml:space="preserve">Arthur Pocock </t>
  </si>
  <si>
    <t>2.93</t>
  </si>
  <si>
    <t xml:space="preserve">Tayo Hewitt </t>
  </si>
  <si>
    <t>2.77</t>
  </si>
  <si>
    <t xml:space="preserve">Dylan Fox </t>
  </si>
  <si>
    <t>2.48</t>
  </si>
  <si>
    <t>2.14</t>
  </si>
  <si>
    <t>11.6</t>
  </si>
  <si>
    <t>Dillon Mudie</t>
  </si>
  <si>
    <t>332</t>
  </si>
  <si>
    <t>12.0</t>
  </si>
  <si>
    <t>12.1</t>
  </si>
  <si>
    <t>13.2</t>
  </si>
  <si>
    <t>13.3</t>
  </si>
  <si>
    <t>29.05</t>
  </si>
  <si>
    <t>Rafe Millard</t>
  </si>
  <si>
    <t>13.92</t>
  </si>
  <si>
    <t>Daniel Oakden</t>
  </si>
  <si>
    <t>5.52</t>
  </si>
  <si>
    <t>Antoine Dohmatob</t>
  </si>
  <si>
    <t>Non-scoring events</t>
  </si>
  <si>
    <t>Girls</t>
  </si>
  <si>
    <t>1:45.3</t>
  </si>
  <si>
    <t>Ada Greenaway</t>
  </si>
  <si>
    <t>2:03.5</t>
  </si>
  <si>
    <t xml:space="preserve">Ivy Buchanan </t>
  </si>
  <si>
    <t>2:04.6</t>
  </si>
  <si>
    <t>Lily Sole</t>
  </si>
  <si>
    <t>2:05.7</t>
  </si>
  <si>
    <t xml:space="preserve">Jessica Wilson </t>
  </si>
  <si>
    <t>2:05.9</t>
  </si>
  <si>
    <t>Roselie Phillips</t>
  </si>
  <si>
    <t>312</t>
  </si>
  <si>
    <t>2:07.5</t>
  </si>
  <si>
    <t>Skye Hembrough</t>
  </si>
  <si>
    <t>344</t>
  </si>
  <si>
    <t>2:08.2</t>
  </si>
  <si>
    <t>Emily Tutt</t>
  </si>
  <si>
    <t xml:space="preserve">Emily Petrova </t>
  </si>
  <si>
    <t>2:12.3</t>
  </si>
  <si>
    <t>Sophie Onoyinmi</t>
  </si>
  <si>
    <t>313</t>
  </si>
  <si>
    <t>2:12.7</t>
  </si>
  <si>
    <t xml:space="preserve">Jessica Webster </t>
  </si>
  <si>
    <t>350</t>
  </si>
  <si>
    <t>2:13.2</t>
  </si>
  <si>
    <t xml:space="preserve">Phoebe Sims </t>
  </si>
  <si>
    <t>2:13.0</t>
  </si>
  <si>
    <t>Evelyn Cornford</t>
  </si>
  <si>
    <t>2:14.9</t>
  </si>
  <si>
    <t>Rose Mullans</t>
  </si>
  <si>
    <t>2:15.6</t>
  </si>
  <si>
    <t xml:space="preserve">Miley Wigmore </t>
  </si>
  <si>
    <t xml:space="preserve">Matilda Skelton </t>
  </si>
  <si>
    <t>2:20.0</t>
  </si>
  <si>
    <t>Cecily Trotman</t>
  </si>
  <si>
    <t>2:28.0</t>
  </si>
  <si>
    <t>Isabel Pashley</t>
  </si>
  <si>
    <t>345</t>
  </si>
  <si>
    <t>2:43.8</t>
  </si>
  <si>
    <t>Daphne Taylor</t>
  </si>
  <si>
    <t>3.18</t>
  </si>
  <si>
    <t xml:space="preserve">Grace Filiata </t>
  </si>
  <si>
    <t>3.03</t>
  </si>
  <si>
    <t>Tamsin Bennett</t>
  </si>
  <si>
    <t>2.83</t>
  </si>
  <si>
    <t xml:space="preserve">Sophia Tarrant </t>
  </si>
  <si>
    <t>2.78</t>
  </si>
  <si>
    <t xml:space="preserve">Ada Messer </t>
  </si>
  <si>
    <t>2.28</t>
  </si>
  <si>
    <t>2.03</t>
  </si>
  <si>
    <t>Katyayani Devidhar</t>
  </si>
  <si>
    <t>Amelie Hedger-Jones</t>
  </si>
  <si>
    <t xml:space="preserve">Jessica Mawer </t>
  </si>
  <si>
    <t>Livia de Menezes</t>
  </si>
  <si>
    <t>Myfanwy Green</t>
  </si>
  <si>
    <t>12.3</t>
  </si>
  <si>
    <t xml:space="preserve">Grace Kenn </t>
  </si>
  <si>
    <t xml:space="preserve">Ava Simmonds </t>
  </si>
  <si>
    <t>354</t>
  </si>
  <si>
    <t xml:space="preserve">Amber Lewis </t>
  </si>
  <si>
    <t>353</t>
  </si>
  <si>
    <t>13.1</t>
  </si>
  <si>
    <t>14.0</t>
  </si>
  <si>
    <t>14.4</t>
  </si>
  <si>
    <t>24.3</t>
  </si>
  <si>
    <t>25.1</t>
  </si>
  <si>
    <t>4.26</t>
  </si>
  <si>
    <t>352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</si>
</sst>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809]General"/>
  </numFmts>
  <fonts count="12" x14ac:knownFonts="1">
    <font>
      <sz val="11"/>
      <color theme="1"/>
      <name val="Aptos Narrow"/>
      <family val="2"/>
      <scheme val="minor"/>
    </font>
    <font>
      <b/>
      <sz val="10"/>
      <name val="Arial"/>
      <family val="2"/>
    </font>
    <font>
      <sz val="10"/>
      <name val="Arial"/>
      <family val="2"/>
    </font>
    <font>
      <b/>
      <sz val="12"/>
      <name val="Arial"/>
      <family val="2"/>
    </font>
    <font>
      <b/>
      <sz val="9"/>
      <name val="Arial"/>
      <family val="2"/>
    </font>
    <font>
      <sz val="9"/>
      <name val="Arial"/>
      <family val="2"/>
    </font>
    <font>
      <b/>
      <sz val="36"/>
      <name val="Arial"/>
      <family val="2"/>
    </font>
    <font>
      <sz val="12"/>
      <name val="Arial"/>
      <family val="2"/>
    </font>
    <font>
      <sz val="11"/>
      <color rgb="FF000000"/>
      <name val="Calibri"/>
      <family val="2"/>
    </font>
    <font>
      <sz val="12"/>
      <color theme="1"/>
      <name val="Arial"/>
      <family val="2"/>
    </font>
    <font>
      <b/>
      <sz val="8"/>
      <color indexed="81"/>
      <name val="Tahoma"/>
      <family val="2"/>
    </font>
    <font>
      <sz val="8"/>
      <color indexed="81"/>
      <name val="Tahoma"/>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164" fontId="8" fillId="0" borderId="0"/>
  </cellStyleXfs>
  <cellXfs count="56">
    <xf numFmtId="0" fontId="0" fillId="0" borderId="0" xfId="0"/>
    <xf numFmtId="0" fontId="0" fillId="0" borderId="0" xfId="0" applyProtection="1">
      <protection locked="0"/>
    </xf>
    <xf numFmtId="0" fontId="1" fillId="0" borderId="0" xfId="0" applyFont="1" applyProtection="1">
      <protection locked="0"/>
    </xf>
    <xf numFmtId="0" fontId="2" fillId="0" borderId="0" xfId="0" applyFont="1"/>
    <xf numFmtId="0" fontId="3" fillId="0" borderId="0" xfId="0" applyFont="1"/>
    <xf numFmtId="0" fontId="4" fillId="0" borderId="0" xfId="0" applyFont="1" applyAlignment="1" applyProtection="1">
      <alignment horizontal="left"/>
      <protection locked="0"/>
    </xf>
    <xf numFmtId="49" fontId="2" fillId="0" borderId="0" xfId="0" applyNumberFormat="1" applyFont="1" applyAlignment="1">
      <alignment horizontal="left"/>
    </xf>
    <xf numFmtId="49" fontId="1" fillId="0" borderId="0" xfId="0" applyNumberFormat="1" applyFont="1"/>
    <xf numFmtId="49" fontId="2" fillId="0" borderId="0" xfId="0" applyNumberFormat="1" applyFont="1" applyAlignment="1">
      <alignment horizontal="right"/>
    </xf>
    <xf numFmtId="0" fontId="2" fillId="0" borderId="0" xfId="0" applyFont="1" applyProtection="1">
      <protection locked="0"/>
    </xf>
    <xf numFmtId="0" fontId="5" fillId="0" borderId="0" xfId="0" applyFont="1" applyProtection="1">
      <protection locked="0"/>
    </xf>
    <xf numFmtId="0" fontId="5" fillId="0" borderId="0" xfId="0" applyFont="1"/>
    <xf numFmtId="0" fontId="5" fillId="0" borderId="0" xfId="0" applyFont="1" applyAlignment="1" applyProtection="1">
      <alignment horizontal="left"/>
      <protection locked="0"/>
    </xf>
    <xf numFmtId="49" fontId="2" fillId="0" borderId="1" xfId="0" applyNumberFormat="1" applyFont="1" applyBorder="1" applyAlignment="1">
      <alignment horizontal="left"/>
    </xf>
    <xf numFmtId="49" fontId="2" fillId="0" borderId="1" xfId="0" applyNumberFormat="1" applyFont="1" applyBorder="1"/>
    <xf numFmtId="0" fontId="2" fillId="0" borderId="1" xfId="0" applyFont="1" applyBorder="1" applyAlignment="1">
      <alignment horizontal="left"/>
    </xf>
    <xf numFmtId="0" fontId="2" fillId="0" borderId="0" xfId="0" applyFont="1" applyAlignment="1">
      <alignment horizontal="right"/>
    </xf>
    <xf numFmtId="49" fontId="2" fillId="0" borderId="0" xfId="0" applyNumberFormat="1" applyFont="1" applyAlignment="1" applyProtection="1">
      <alignment horizontal="left"/>
      <protection locked="0"/>
    </xf>
    <xf numFmtId="49" fontId="6" fillId="0" borderId="0" xfId="0" applyNumberFormat="1" applyFont="1"/>
    <xf numFmtId="49" fontId="1" fillId="0" borderId="0" xfId="0" applyNumberFormat="1" applyFont="1" applyAlignment="1" applyProtection="1">
      <alignment horizontal="right"/>
      <protection locked="0"/>
    </xf>
    <xf numFmtId="0" fontId="1" fillId="0" borderId="0" xfId="0" applyFont="1" applyProtection="1">
      <protection locked="0"/>
    </xf>
    <xf numFmtId="0" fontId="0" fillId="0" borderId="0" xfId="0" applyAlignment="1">
      <alignment textRotation="180"/>
    </xf>
    <xf numFmtId="0" fontId="5" fillId="0" borderId="1" xfId="0" applyFont="1" applyBorder="1" applyAlignment="1">
      <alignment textRotation="180"/>
    </xf>
    <xf numFmtId="0" fontId="5" fillId="0" borderId="0" xfId="0" quotePrefix="1" applyFont="1" applyAlignment="1">
      <alignment horizontal="left"/>
    </xf>
    <xf numFmtId="49" fontId="1" fillId="0" borderId="0" xfId="0" applyNumberFormat="1" applyFont="1" applyAlignment="1">
      <alignment horizontal="left"/>
    </xf>
    <xf numFmtId="49" fontId="2" fillId="0" borderId="0" xfId="0" applyNumberFormat="1" applyFont="1" applyProtection="1">
      <protection locked="0"/>
    </xf>
    <xf numFmtId="49" fontId="2" fillId="0" borderId="0" xfId="0" quotePrefix="1" applyNumberFormat="1" applyFont="1" applyAlignment="1" applyProtection="1">
      <alignment horizontal="right"/>
      <protection locked="0"/>
    </xf>
    <xf numFmtId="0" fontId="5" fillId="0" borderId="1" xfId="0" applyFont="1" applyBorder="1"/>
    <xf numFmtId="49" fontId="2" fillId="0" borderId="1" xfId="0" applyNumberFormat="1" applyFont="1" applyBorder="1" applyAlignment="1" applyProtection="1">
      <alignment horizontal="left"/>
      <protection locked="0"/>
    </xf>
    <xf numFmtId="0" fontId="2" fillId="0" borderId="1" xfId="0" applyFont="1" applyBorder="1"/>
    <xf numFmtId="49" fontId="2" fillId="0" borderId="1" xfId="0" applyNumberFormat="1" applyFont="1" applyBorder="1" applyAlignment="1" applyProtection="1">
      <alignment horizontal="right"/>
      <protection locked="0"/>
    </xf>
    <xf numFmtId="0" fontId="2" fillId="0" borderId="1" xfId="0" applyFont="1" applyBorder="1" applyProtection="1">
      <protection locked="0"/>
    </xf>
    <xf numFmtId="0" fontId="1" fillId="0" borderId="0" xfId="0" applyFont="1"/>
    <xf numFmtId="0" fontId="1" fillId="0" borderId="0" xfId="0" applyFont="1" applyAlignment="1">
      <alignment horizontal="left"/>
    </xf>
    <xf numFmtId="0" fontId="2" fillId="0" borderId="0" xfId="0" applyFont="1"/>
    <xf numFmtId="49" fontId="2" fillId="0" borderId="0" xfId="0" applyNumberFormat="1" applyFont="1" applyAlignment="1" applyProtection="1">
      <alignment horizontal="right"/>
      <protection locked="0"/>
    </xf>
    <xf numFmtId="0" fontId="5" fillId="0" borderId="0" xfId="0" applyFont="1" applyAlignment="1">
      <alignment horizontal="left"/>
    </xf>
    <xf numFmtId="49" fontId="0" fillId="0" borderId="0" xfId="0" applyNumberFormat="1" applyAlignment="1" applyProtection="1">
      <alignment horizontal="right"/>
      <protection locked="0"/>
    </xf>
    <xf numFmtId="49" fontId="0" fillId="0" borderId="0" xfId="0" applyNumberFormat="1" applyProtection="1">
      <protection locked="0"/>
    </xf>
    <xf numFmtId="49" fontId="0" fillId="0" borderId="0" xfId="0" applyNumberFormat="1"/>
    <xf numFmtId="0" fontId="5" fillId="0" borderId="2" xfId="0" applyFont="1" applyBorder="1"/>
    <xf numFmtId="49" fontId="7" fillId="0" borderId="0" xfId="0" applyNumberFormat="1" applyFont="1" applyProtection="1">
      <protection locked="0"/>
    </xf>
    <xf numFmtId="49" fontId="7" fillId="0" borderId="0" xfId="0" applyNumberFormat="1" applyFont="1" applyAlignment="1" applyProtection="1">
      <alignment horizontal="left"/>
      <protection locked="0"/>
    </xf>
    <xf numFmtId="0" fontId="8" fillId="0" borderId="0" xfId="0" applyFont="1"/>
    <xf numFmtId="0" fontId="8" fillId="0" borderId="0" xfId="0" applyFont="1" applyAlignment="1">
      <alignment horizontal="left"/>
    </xf>
    <xf numFmtId="47" fontId="9" fillId="0" borderId="0" xfId="0" applyNumberFormat="1" applyFont="1" applyAlignment="1">
      <alignment horizontal="left" vertical="center"/>
    </xf>
    <xf numFmtId="0" fontId="7" fillId="0" borderId="0" xfId="0" applyFont="1" applyAlignment="1">
      <alignment horizontal="left"/>
    </xf>
    <xf numFmtId="49" fontId="0" fillId="0" borderId="0" xfId="0" applyNumberFormat="1" applyAlignment="1" applyProtection="1">
      <alignment horizontal="left"/>
      <protection locked="0"/>
    </xf>
    <xf numFmtId="0" fontId="9" fillId="0" borderId="0" xfId="0" applyFont="1" applyAlignment="1">
      <alignment horizontal="left" vertical="center"/>
    </xf>
    <xf numFmtId="0" fontId="7" fillId="0" borderId="0" xfId="0" applyFont="1" applyProtection="1">
      <protection hidden="1"/>
    </xf>
    <xf numFmtId="49" fontId="3" fillId="0" borderId="0" xfId="0" applyNumberFormat="1" applyFont="1" applyProtection="1">
      <protection locked="0"/>
    </xf>
    <xf numFmtId="49" fontId="3" fillId="0" borderId="0" xfId="0" applyNumberFormat="1" applyFont="1" applyAlignment="1" applyProtection="1">
      <alignment horizontal="left"/>
      <protection locked="0"/>
    </xf>
    <xf numFmtId="0" fontId="0" fillId="0" borderId="0" xfId="0" applyAlignment="1">
      <alignment horizontal="left"/>
    </xf>
    <xf numFmtId="0" fontId="9" fillId="0" borderId="0" xfId="0" applyFont="1" applyAlignment="1">
      <alignment vertical="center"/>
    </xf>
    <xf numFmtId="0" fontId="7" fillId="0" borderId="0" xfId="0" applyFont="1"/>
    <xf numFmtId="164" fontId="8" fillId="0" borderId="0" xfId="1"/>
  </cellXfs>
  <cellStyles count="2">
    <cellStyle name="Excel Built-in Normal" xfId="1" xr:uid="{E944BBC5-CE0D-4DE5-824E-473FDD2D960F}"/>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3d4dc493e06d0628/Documents/Sussex%20Athletics/T%5e0F%20Leagues/U13/sussexu13LgeEastDiv2024%202%20(Lewes)%20results.xls" TargetMode="External"/><Relationship Id="rId1" Type="http://schemas.openxmlformats.org/officeDocument/2006/relationships/externalLinkPath" Target="sussexu13LgeEastDiv2024%202%20(Lewes)%20result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ec"/>
      <sheetName val="Results"/>
      <sheetName val="print"/>
      <sheetName val="nonscoring"/>
      <sheetName val="Sheet1"/>
    </sheetNames>
    <sheetDataSet>
      <sheetData sheetId="0">
        <row r="1">
          <cell r="B1" t="str">
            <v xml:space="preserve">Sussex Under 13 League - East Division </v>
          </cell>
        </row>
        <row r="3">
          <cell r="A3" t="str">
            <v>A</v>
          </cell>
          <cell r="B3" t="str">
            <v>Hastings</v>
          </cell>
          <cell r="D3">
            <v>2</v>
          </cell>
        </row>
        <row r="4">
          <cell r="A4" t="str">
            <v>B</v>
          </cell>
          <cell r="B4" t="str">
            <v>Brighton &amp; Hove</v>
          </cell>
          <cell r="D4">
            <v>3</v>
          </cell>
        </row>
        <row r="5">
          <cell r="A5" t="str">
            <v>E</v>
          </cell>
          <cell r="B5" t="str">
            <v>Eastbourne</v>
          </cell>
          <cell r="D5">
            <v>4</v>
          </cell>
        </row>
        <row r="6">
          <cell r="A6" t="str">
            <v>H</v>
          </cell>
          <cell r="B6" t="str">
            <v>HYAC</v>
          </cell>
          <cell r="D6">
            <v>5</v>
          </cell>
        </row>
        <row r="7">
          <cell r="A7" t="str">
            <v>L</v>
          </cell>
          <cell r="B7" t="str">
            <v>Lewes</v>
          </cell>
          <cell r="D7">
            <v>6</v>
          </cell>
        </row>
        <row r="8">
          <cell r="A8" t="str">
            <v>P</v>
          </cell>
          <cell r="B8" t="str">
            <v>Phoenix</v>
          </cell>
          <cell r="D8">
            <v>7</v>
          </cell>
        </row>
        <row r="10">
          <cell r="A10" t="str">
            <v>75</v>
          </cell>
          <cell r="C10" t="str">
            <v>Jack Torode-Cooke</v>
          </cell>
          <cell r="D10" t="str">
            <v>Zachary Soan</v>
          </cell>
          <cell r="F10" t="str">
            <v>Samuel Trotman</v>
          </cell>
          <cell r="G10" t="str">
            <v>David Otero</v>
          </cell>
        </row>
        <row r="11">
          <cell r="A11" t="str">
            <v>150</v>
          </cell>
          <cell r="C11" t="str">
            <v>Ethan Taites</v>
          </cell>
          <cell r="D11" t="str">
            <v>Zachary Soan</v>
          </cell>
          <cell r="F11" t="str">
            <v>Daniel Tennant</v>
          </cell>
          <cell r="G11" t="str">
            <v>Marcus Robinson</v>
          </cell>
        </row>
        <row r="12">
          <cell r="A12" t="str">
            <v>600</v>
          </cell>
          <cell r="B12" t="str">
            <v>Cobey Buckley</v>
          </cell>
          <cell r="C12" t="str">
            <v>Rory Grant</v>
          </cell>
          <cell r="D12" t="str">
            <v>Jackson Walker</v>
          </cell>
          <cell r="E12" t="str">
            <v>Ben Sims</v>
          </cell>
          <cell r="F12" t="str">
            <v>Samuel Trotman</v>
          </cell>
          <cell r="G12" t="str">
            <v>Marcus Robinson</v>
          </cell>
        </row>
        <row r="13">
          <cell r="A13" t="str">
            <v>1000</v>
          </cell>
          <cell r="C13" t="str">
            <v>Jem Marshall</v>
          </cell>
          <cell r="E13" t="str">
            <v>Henry Sully</v>
          </cell>
          <cell r="F13" t="str">
            <v>Ralf Pelkonen</v>
          </cell>
          <cell r="G13" t="str">
            <v>Dillon Mudie</v>
          </cell>
        </row>
        <row r="14">
          <cell r="A14" t="str">
            <v>75H</v>
          </cell>
          <cell r="C14" t="str">
            <v>Isaac Machin</v>
          </cell>
          <cell r="F14" t="str">
            <v>Henry Hills</v>
          </cell>
        </row>
        <row r="15">
          <cell r="A15" t="str">
            <v>HJ</v>
          </cell>
          <cell r="C15" t="str">
            <v>Isaac Machin</v>
          </cell>
          <cell r="D15" t="str">
            <v>Max Smith</v>
          </cell>
          <cell r="F15" t="str">
            <v>Antoine Dohmatob</v>
          </cell>
        </row>
        <row r="16">
          <cell r="A16" t="str">
            <v>LJ</v>
          </cell>
          <cell r="C16" t="str">
            <v>Ethan Taites</v>
          </cell>
          <cell r="D16" t="str">
            <v>Jackon Walker</v>
          </cell>
          <cell r="E16" t="str">
            <v>Ben Sims</v>
          </cell>
          <cell r="F16" t="str">
            <v>Daniel Tennant</v>
          </cell>
        </row>
        <row r="17">
          <cell r="A17" t="str">
            <v>SP</v>
          </cell>
          <cell r="C17" t="str">
            <v>Rory Grant</v>
          </cell>
          <cell r="D17" t="str">
            <v>Harley Hoad</v>
          </cell>
          <cell r="F17" t="str">
            <v>Rainbow Love</v>
          </cell>
        </row>
        <row r="18">
          <cell r="A18" t="str">
            <v>DT</v>
          </cell>
          <cell r="C18" t="str">
            <v>Monty Rowland</v>
          </cell>
          <cell r="E18" t="str">
            <v>Henry Sully</v>
          </cell>
          <cell r="F18" t="str">
            <v>Noah Alderman</v>
          </cell>
        </row>
        <row r="19">
          <cell r="A19" t="str">
            <v>JT</v>
          </cell>
          <cell r="B19" t="str">
            <v>Cobey Buckley</v>
          </cell>
          <cell r="C19" t="str">
            <v>Monty Rowland</v>
          </cell>
          <cell r="D19" t="str">
            <v>William Holloway</v>
          </cell>
          <cell r="F19" t="str">
            <v>Rex Hastings</v>
          </cell>
        </row>
        <row r="20">
          <cell r="A20" t="str">
            <v>4x100</v>
          </cell>
        </row>
        <row r="22">
          <cell r="A22" t="str">
            <v>75</v>
          </cell>
          <cell r="C22" t="str">
            <v>Daniel Oakden</v>
          </cell>
          <cell r="D22" t="str">
            <v>Harley Hoad</v>
          </cell>
          <cell r="F22" t="str">
            <v>Rainbow Love</v>
          </cell>
          <cell r="G22" t="str">
            <v>Lucas Hart</v>
          </cell>
        </row>
        <row r="23">
          <cell r="A23" t="str">
            <v>150</v>
          </cell>
          <cell r="C23" t="str">
            <v>Ben Sorrell</v>
          </cell>
          <cell r="D23" t="str">
            <v>William Holloway</v>
          </cell>
          <cell r="F23" t="str">
            <v>Miles Levy</v>
          </cell>
          <cell r="G23" t="str">
            <v>Sonny Chumnansin</v>
          </cell>
        </row>
        <row r="24">
          <cell r="A24" t="str">
            <v>600</v>
          </cell>
          <cell r="C24" t="str">
            <v>Ben Sorrell</v>
          </cell>
          <cell r="F24" t="str">
            <v>Seth Muddle</v>
          </cell>
          <cell r="G24" t="str">
            <v>Dillon Mudie</v>
          </cell>
        </row>
        <row r="25">
          <cell r="A25" t="str">
            <v>1000</v>
          </cell>
          <cell r="C25" t="str">
            <v>Samuel Gill</v>
          </cell>
          <cell r="E25" t="str">
            <v>Tommy Mills</v>
          </cell>
          <cell r="F25" t="str">
            <v>Rex Hastings</v>
          </cell>
          <cell r="G25" t="str">
            <v>Lucas Hart</v>
          </cell>
        </row>
        <row r="26">
          <cell r="A26" t="str">
            <v>75H</v>
          </cell>
          <cell r="C26" t="str">
            <v>Stanley Rogers</v>
          </cell>
          <cell r="F26" t="str">
            <v>Henry Hills</v>
          </cell>
        </row>
        <row r="27">
          <cell r="A27" t="str">
            <v>HJ</v>
          </cell>
          <cell r="F27" t="str">
            <v>Stanley Taylor</v>
          </cell>
        </row>
        <row r="28">
          <cell r="A28" t="str">
            <v>LJ</v>
          </cell>
          <cell r="C28" t="str">
            <v>Barnaby Moyes</v>
          </cell>
          <cell r="D28" t="str">
            <v>Max Smith</v>
          </cell>
          <cell r="E28" t="str">
            <v>Tommy Mills</v>
          </cell>
          <cell r="F28" t="str">
            <v>Alex Wallace</v>
          </cell>
        </row>
        <row r="29">
          <cell r="A29" t="str">
            <v>SP</v>
          </cell>
          <cell r="C29" t="str">
            <v>Zaki Ali</v>
          </cell>
          <cell r="F29" t="str">
            <v>Seth Muddle</v>
          </cell>
        </row>
        <row r="30">
          <cell r="A30" t="str">
            <v>DT</v>
          </cell>
          <cell r="C30" t="str">
            <v>Stanley Rogers</v>
          </cell>
          <cell r="F30" t="str">
            <v>Henry Hills</v>
          </cell>
        </row>
        <row r="31">
          <cell r="A31" t="str">
            <v>JT</v>
          </cell>
          <cell r="C31" t="str">
            <v>Jack Torode-Cooke</v>
          </cell>
          <cell r="D31" t="str">
            <v>William Holloway</v>
          </cell>
          <cell r="F31" t="str">
            <v>Noah Alderman</v>
          </cell>
        </row>
        <row r="34">
          <cell r="A34" t="str">
            <v>75</v>
          </cell>
          <cell r="B34" t="str">
            <v>Ivy Craig</v>
          </cell>
          <cell r="C34" t="str">
            <v>Betty Grice</v>
          </cell>
          <cell r="D34" t="str">
            <v>Rosalie McMahon</v>
          </cell>
          <cell r="E34" t="str">
            <v>Jessica Wilson</v>
          </cell>
          <cell r="F34" t="str">
            <v>Kitty Rowland</v>
          </cell>
          <cell r="G34" t="str">
            <v>Jenaveve Lee</v>
          </cell>
        </row>
        <row r="35">
          <cell r="A35" t="str">
            <v>150</v>
          </cell>
          <cell r="B35" t="str">
            <v>Ava Barnes</v>
          </cell>
          <cell r="C35" t="str">
            <v xml:space="preserve">Livia de Menezes </v>
          </cell>
          <cell r="D35" t="str">
            <v>Rosalie McMahon</v>
          </cell>
          <cell r="E35" t="str">
            <v>Ida May Pocock</v>
          </cell>
          <cell r="F35" t="str">
            <v>Anna Westbury</v>
          </cell>
          <cell r="G35" t="str">
            <v>Jenaveve Lee</v>
          </cell>
        </row>
        <row r="36">
          <cell r="A36" t="str">
            <v>600</v>
          </cell>
          <cell r="C36" t="str">
            <v xml:space="preserve">Florence Matten </v>
          </cell>
          <cell r="D36" t="str">
            <v>Poppy Charlwood</v>
          </cell>
          <cell r="E36" t="str">
            <v>Mia Lennard</v>
          </cell>
          <cell r="F36" t="str">
            <v>Kitty Rowland</v>
          </cell>
          <cell r="G36" t="str">
            <v>Stella Gambie</v>
          </cell>
        </row>
        <row r="37">
          <cell r="A37" t="str">
            <v>1000</v>
          </cell>
          <cell r="C37" t="str">
            <v>Skye Widdows</v>
          </cell>
          <cell r="D37" t="str">
            <v>Neva Loseby-Brown</v>
          </cell>
          <cell r="E37" t="str">
            <v>Amelia Skelton</v>
          </cell>
          <cell r="G37" t="str">
            <v>Ava Pashley</v>
          </cell>
        </row>
        <row r="38">
          <cell r="A38" t="str">
            <v>70H</v>
          </cell>
          <cell r="C38" t="str">
            <v>Skye Widdows</v>
          </cell>
          <cell r="D38" t="str">
            <v>Milly Macey</v>
          </cell>
          <cell r="E38" t="str">
            <v>Alyssa Cornford</v>
          </cell>
          <cell r="F38" t="str">
            <v>Jasmine Senyakti</v>
          </cell>
        </row>
        <row r="39">
          <cell r="A39" t="str">
            <v>HJ</v>
          </cell>
          <cell r="C39" t="str">
            <v xml:space="preserve">Florence Matten </v>
          </cell>
          <cell r="E39" t="str">
            <v>Francesca Tarrant</v>
          </cell>
          <cell r="F39" t="str">
            <v>Betty Barry</v>
          </cell>
        </row>
        <row r="40">
          <cell r="A40" t="str">
            <v>LJ</v>
          </cell>
          <cell r="B40" t="str">
            <v>Ava Barnes</v>
          </cell>
          <cell r="C40" t="str">
            <v>Klara Novak-Wightman</v>
          </cell>
          <cell r="E40" t="str">
            <v>Mia Lennard</v>
          </cell>
          <cell r="F40" t="str">
            <v>Jasmine Senyakti</v>
          </cell>
        </row>
        <row r="41">
          <cell r="A41" t="str">
            <v>SP</v>
          </cell>
          <cell r="C41" t="str">
            <v>Klara Novak-Wightman</v>
          </cell>
          <cell r="D41" t="str">
            <v>Harriet Keito-Whiting</v>
          </cell>
          <cell r="E41" t="str">
            <v>Alyssa Cornford</v>
          </cell>
          <cell r="F41" t="str">
            <v>Sunshine Love</v>
          </cell>
        </row>
        <row r="42">
          <cell r="A42" t="str">
            <v>DT</v>
          </cell>
          <cell r="C42" t="str">
            <v>Betty Grice</v>
          </cell>
          <cell r="F42" t="str">
            <v>Sunshine Love</v>
          </cell>
        </row>
        <row r="43">
          <cell r="A43" t="str">
            <v>JT</v>
          </cell>
          <cell r="B43" t="str">
            <v>Ivy Craig</v>
          </cell>
          <cell r="C43" t="str">
            <v>Evie Hunter</v>
          </cell>
          <cell r="E43" t="str">
            <v>Amelia Skelton</v>
          </cell>
          <cell r="F43" t="str">
            <v>Betty Barry</v>
          </cell>
        </row>
        <row r="44">
          <cell r="A44" t="str">
            <v>4x100</v>
          </cell>
        </row>
        <row r="46">
          <cell r="A46" t="str">
            <v>75</v>
          </cell>
          <cell r="C46" t="str">
            <v xml:space="preserve">Amelia Dorrington </v>
          </cell>
          <cell r="D46" t="str">
            <v>Milly Macey</v>
          </cell>
          <cell r="F46" t="str">
            <v>Abagayle Marbare</v>
          </cell>
          <cell r="G46" t="str">
            <v>Ava Pashley</v>
          </cell>
        </row>
        <row r="47">
          <cell r="A47" t="str">
            <v>150</v>
          </cell>
          <cell r="C47" t="str">
            <v>Amelie Hedger-Jones</v>
          </cell>
          <cell r="D47" t="str">
            <v>Poppy Charlwood</v>
          </cell>
          <cell r="E47" t="str">
            <v>Izabella Fitz Hugh</v>
          </cell>
          <cell r="F47" t="str">
            <v>Abagayle Marbare</v>
          </cell>
          <cell r="G47" t="str">
            <v>Stella Gambie</v>
          </cell>
        </row>
        <row r="48">
          <cell r="A48" t="str">
            <v>600</v>
          </cell>
          <cell r="C48" t="str">
            <v xml:space="preserve">Amelie Waller </v>
          </cell>
          <cell r="D48" t="str">
            <v>Harriet Keito-Whiting</v>
          </cell>
          <cell r="E48" t="str">
            <v>Francesca Tarrant</v>
          </cell>
          <cell r="F48" t="str">
            <v>Jasmine Clarke-Walker</v>
          </cell>
        </row>
        <row r="49">
          <cell r="A49" t="str">
            <v>1000</v>
          </cell>
          <cell r="C49" t="str">
            <v>Naomi Newman</v>
          </cell>
          <cell r="E49" t="str">
            <v>Tera Buckland</v>
          </cell>
        </row>
        <row r="50">
          <cell r="A50" t="str">
            <v>70H</v>
          </cell>
          <cell r="C50" t="str">
            <v xml:space="preserve">Fleur Vonderscher </v>
          </cell>
        </row>
        <row r="51">
          <cell r="A51" t="str">
            <v>HJ</v>
          </cell>
          <cell r="C51" t="str">
            <v>Evie Hunter</v>
          </cell>
          <cell r="E51" t="str">
            <v>Tera Buckland</v>
          </cell>
          <cell r="F51" t="str">
            <v>Maya Trunfall</v>
          </cell>
        </row>
        <row r="52">
          <cell r="A52" t="str">
            <v>LJ</v>
          </cell>
          <cell r="C52" t="str">
            <v xml:space="preserve">Amelia Dorrington </v>
          </cell>
          <cell r="F52" t="str">
            <v>Maya Trunfall</v>
          </cell>
        </row>
        <row r="53">
          <cell r="A53" t="str">
            <v>SP</v>
          </cell>
          <cell r="C53" t="str">
            <v>Aimilia Koloutsos</v>
          </cell>
          <cell r="D53" t="str">
            <v>Neva Loseby-Brown</v>
          </cell>
          <cell r="E53" t="str">
            <v>Izabella Fitz Hugh</v>
          </cell>
        </row>
        <row r="54">
          <cell r="A54" t="str">
            <v>DT</v>
          </cell>
          <cell r="C54" t="str">
            <v>Aimilia Koloutsos</v>
          </cell>
          <cell r="F54" t="str">
            <v>Anna Westbury</v>
          </cell>
        </row>
        <row r="55">
          <cell r="A55" t="str">
            <v>JT</v>
          </cell>
          <cell r="C55" t="str">
            <v xml:space="preserve">Fleur Vonderscher </v>
          </cell>
          <cell r="E55" t="str">
            <v>Ida-May Pocock</v>
          </cell>
          <cell r="F55" t="str">
            <v>Jasmine Clarke-Walker</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FF36A-5097-4460-9CC1-1EC5DC4B2C52}">
  <dimension ref="A1:Q423"/>
  <sheetViews>
    <sheetView tabSelected="1" topLeftCell="A403" workbookViewId="0">
      <selection sqref="A1:XFD1048576"/>
    </sheetView>
  </sheetViews>
  <sheetFormatPr defaultRowHeight="14.5" x14ac:dyDescent="0.35"/>
  <cols>
    <col min="1" max="1" width="6.81640625" style="1" customWidth="1"/>
    <col min="2" max="2" width="11.453125" style="38" customWidth="1"/>
    <col min="3" max="3" width="30.1796875" style="39" customWidth="1"/>
    <col min="4" max="4" width="25.26953125" style="39" customWidth="1"/>
    <col min="5" max="5" width="8.81640625" style="37" customWidth="1"/>
    <col min="6" max="6" width="4.26953125" style="1" customWidth="1"/>
    <col min="7" max="7" width="5" style="1" bestFit="1" customWidth="1"/>
    <col min="8" max="13" width="4" hidden="1" customWidth="1"/>
    <col min="14" max="14" width="4.26953125" hidden="1" customWidth="1"/>
    <col min="15" max="15" width="8.7265625" hidden="1" customWidth="1"/>
    <col min="16" max="16" width="8.1796875" customWidth="1"/>
    <col min="17" max="17" width="8" hidden="1" customWidth="1"/>
    <col min="257" max="257" width="6.81640625" customWidth="1"/>
    <col min="258" max="258" width="11.453125" customWidth="1"/>
    <col min="259" max="259" width="30.1796875" customWidth="1"/>
    <col min="260" max="260" width="25.26953125" customWidth="1"/>
    <col min="261" max="261" width="8.81640625" customWidth="1"/>
    <col min="262" max="262" width="4.26953125" customWidth="1"/>
    <col min="263" max="263" width="5" bestFit="1" customWidth="1"/>
    <col min="264" max="271" width="0" hidden="1" customWidth="1"/>
    <col min="272" max="272" width="8.1796875" customWidth="1"/>
    <col min="273" max="273" width="0" hidden="1" customWidth="1"/>
    <col min="513" max="513" width="6.81640625" customWidth="1"/>
    <col min="514" max="514" width="11.453125" customWidth="1"/>
    <col min="515" max="515" width="30.1796875" customWidth="1"/>
    <col min="516" max="516" width="25.26953125" customWidth="1"/>
    <col min="517" max="517" width="8.81640625" customWidth="1"/>
    <col min="518" max="518" width="4.26953125" customWidth="1"/>
    <col min="519" max="519" width="5" bestFit="1" customWidth="1"/>
    <col min="520" max="527" width="0" hidden="1" customWidth="1"/>
    <col min="528" max="528" width="8.1796875" customWidth="1"/>
    <col min="529" max="529" width="0" hidden="1" customWidth="1"/>
    <col min="769" max="769" width="6.81640625" customWidth="1"/>
    <col min="770" max="770" width="11.453125" customWidth="1"/>
    <col min="771" max="771" width="30.1796875" customWidth="1"/>
    <col min="772" max="772" width="25.26953125" customWidth="1"/>
    <col min="773" max="773" width="8.81640625" customWidth="1"/>
    <col min="774" max="774" width="4.26953125" customWidth="1"/>
    <col min="775" max="775" width="5" bestFit="1" customWidth="1"/>
    <col min="776" max="783" width="0" hidden="1" customWidth="1"/>
    <col min="784" max="784" width="8.1796875" customWidth="1"/>
    <col min="785" max="785" width="0" hidden="1" customWidth="1"/>
    <col min="1025" max="1025" width="6.81640625" customWidth="1"/>
    <col min="1026" max="1026" width="11.453125" customWidth="1"/>
    <col min="1027" max="1027" width="30.1796875" customWidth="1"/>
    <col min="1028" max="1028" width="25.26953125" customWidth="1"/>
    <col min="1029" max="1029" width="8.81640625" customWidth="1"/>
    <col min="1030" max="1030" width="4.26953125" customWidth="1"/>
    <col min="1031" max="1031" width="5" bestFit="1" customWidth="1"/>
    <col min="1032" max="1039" width="0" hidden="1" customWidth="1"/>
    <col min="1040" max="1040" width="8.1796875" customWidth="1"/>
    <col min="1041" max="1041" width="0" hidden="1" customWidth="1"/>
    <col min="1281" max="1281" width="6.81640625" customWidth="1"/>
    <col min="1282" max="1282" width="11.453125" customWidth="1"/>
    <col min="1283" max="1283" width="30.1796875" customWidth="1"/>
    <col min="1284" max="1284" width="25.26953125" customWidth="1"/>
    <col min="1285" max="1285" width="8.81640625" customWidth="1"/>
    <col min="1286" max="1286" width="4.26953125" customWidth="1"/>
    <col min="1287" max="1287" width="5" bestFit="1" customWidth="1"/>
    <col min="1288" max="1295" width="0" hidden="1" customWidth="1"/>
    <col min="1296" max="1296" width="8.1796875" customWidth="1"/>
    <col min="1297" max="1297" width="0" hidden="1" customWidth="1"/>
    <col min="1537" max="1537" width="6.81640625" customWidth="1"/>
    <col min="1538" max="1538" width="11.453125" customWidth="1"/>
    <col min="1539" max="1539" width="30.1796875" customWidth="1"/>
    <col min="1540" max="1540" width="25.26953125" customWidth="1"/>
    <col min="1541" max="1541" width="8.81640625" customWidth="1"/>
    <col min="1542" max="1542" width="4.26953125" customWidth="1"/>
    <col min="1543" max="1543" width="5" bestFit="1" customWidth="1"/>
    <col min="1544" max="1551" width="0" hidden="1" customWidth="1"/>
    <col min="1552" max="1552" width="8.1796875" customWidth="1"/>
    <col min="1553" max="1553" width="0" hidden="1" customWidth="1"/>
    <col min="1793" max="1793" width="6.81640625" customWidth="1"/>
    <col min="1794" max="1794" width="11.453125" customWidth="1"/>
    <col min="1795" max="1795" width="30.1796875" customWidth="1"/>
    <col min="1796" max="1796" width="25.26953125" customWidth="1"/>
    <col min="1797" max="1797" width="8.81640625" customWidth="1"/>
    <col min="1798" max="1798" width="4.26953125" customWidth="1"/>
    <col min="1799" max="1799" width="5" bestFit="1" customWidth="1"/>
    <col min="1800" max="1807" width="0" hidden="1" customWidth="1"/>
    <col min="1808" max="1808" width="8.1796875" customWidth="1"/>
    <col min="1809" max="1809" width="0" hidden="1" customWidth="1"/>
    <col min="2049" max="2049" width="6.81640625" customWidth="1"/>
    <col min="2050" max="2050" width="11.453125" customWidth="1"/>
    <col min="2051" max="2051" width="30.1796875" customWidth="1"/>
    <col min="2052" max="2052" width="25.26953125" customWidth="1"/>
    <col min="2053" max="2053" width="8.81640625" customWidth="1"/>
    <col min="2054" max="2054" width="4.26953125" customWidth="1"/>
    <col min="2055" max="2055" width="5" bestFit="1" customWidth="1"/>
    <col min="2056" max="2063" width="0" hidden="1" customWidth="1"/>
    <col min="2064" max="2064" width="8.1796875" customWidth="1"/>
    <col min="2065" max="2065" width="0" hidden="1" customWidth="1"/>
    <col min="2305" max="2305" width="6.81640625" customWidth="1"/>
    <col min="2306" max="2306" width="11.453125" customWidth="1"/>
    <col min="2307" max="2307" width="30.1796875" customWidth="1"/>
    <col min="2308" max="2308" width="25.26953125" customWidth="1"/>
    <col min="2309" max="2309" width="8.81640625" customWidth="1"/>
    <col min="2310" max="2310" width="4.26953125" customWidth="1"/>
    <col min="2311" max="2311" width="5" bestFit="1" customWidth="1"/>
    <col min="2312" max="2319" width="0" hidden="1" customWidth="1"/>
    <col min="2320" max="2320" width="8.1796875" customWidth="1"/>
    <col min="2321" max="2321" width="0" hidden="1" customWidth="1"/>
    <col min="2561" max="2561" width="6.81640625" customWidth="1"/>
    <col min="2562" max="2562" width="11.453125" customWidth="1"/>
    <col min="2563" max="2563" width="30.1796875" customWidth="1"/>
    <col min="2564" max="2564" width="25.26953125" customWidth="1"/>
    <col min="2565" max="2565" width="8.81640625" customWidth="1"/>
    <col min="2566" max="2566" width="4.26953125" customWidth="1"/>
    <col min="2567" max="2567" width="5" bestFit="1" customWidth="1"/>
    <col min="2568" max="2575" width="0" hidden="1" customWidth="1"/>
    <col min="2576" max="2576" width="8.1796875" customWidth="1"/>
    <col min="2577" max="2577" width="0" hidden="1" customWidth="1"/>
    <col min="2817" max="2817" width="6.81640625" customWidth="1"/>
    <col min="2818" max="2818" width="11.453125" customWidth="1"/>
    <col min="2819" max="2819" width="30.1796875" customWidth="1"/>
    <col min="2820" max="2820" width="25.26953125" customWidth="1"/>
    <col min="2821" max="2821" width="8.81640625" customWidth="1"/>
    <col min="2822" max="2822" width="4.26953125" customWidth="1"/>
    <col min="2823" max="2823" width="5" bestFit="1" customWidth="1"/>
    <col min="2824" max="2831" width="0" hidden="1" customWidth="1"/>
    <col min="2832" max="2832" width="8.1796875" customWidth="1"/>
    <col min="2833" max="2833" width="0" hidden="1" customWidth="1"/>
    <col min="3073" max="3073" width="6.81640625" customWidth="1"/>
    <col min="3074" max="3074" width="11.453125" customWidth="1"/>
    <col min="3075" max="3075" width="30.1796875" customWidth="1"/>
    <col min="3076" max="3076" width="25.26953125" customWidth="1"/>
    <col min="3077" max="3077" width="8.81640625" customWidth="1"/>
    <col min="3078" max="3078" width="4.26953125" customWidth="1"/>
    <col min="3079" max="3079" width="5" bestFit="1" customWidth="1"/>
    <col min="3080" max="3087" width="0" hidden="1" customWidth="1"/>
    <col min="3088" max="3088" width="8.1796875" customWidth="1"/>
    <col min="3089" max="3089" width="0" hidden="1" customWidth="1"/>
    <col min="3329" max="3329" width="6.81640625" customWidth="1"/>
    <col min="3330" max="3330" width="11.453125" customWidth="1"/>
    <col min="3331" max="3331" width="30.1796875" customWidth="1"/>
    <col min="3332" max="3332" width="25.26953125" customWidth="1"/>
    <col min="3333" max="3333" width="8.81640625" customWidth="1"/>
    <col min="3334" max="3334" width="4.26953125" customWidth="1"/>
    <col min="3335" max="3335" width="5" bestFit="1" customWidth="1"/>
    <col min="3336" max="3343" width="0" hidden="1" customWidth="1"/>
    <col min="3344" max="3344" width="8.1796875" customWidth="1"/>
    <col min="3345" max="3345" width="0" hidden="1" customWidth="1"/>
    <col min="3585" max="3585" width="6.81640625" customWidth="1"/>
    <col min="3586" max="3586" width="11.453125" customWidth="1"/>
    <col min="3587" max="3587" width="30.1796875" customWidth="1"/>
    <col min="3588" max="3588" width="25.26953125" customWidth="1"/>
    <col min="3589" max="3589" width="8.81640625" customWidth="1"/>
    <col min="3590" max="3590" width="4.26953125" customWidth="1"/>
    <col min="3591" max="3591" width="5" bestFit="1" customWidth="1"/>
    <col min="3592" max="3599" width="0" hidden="1" customWidth="1"/>
    <col min="3600" max="3600" width="8.1796875" customWidth="1"/>
    <col min="3601" max="3601" width="0" hidden="1" customWidth="1"/>
    <col min="3841" max="3841" width="6.81640625" customWidth="1"/>
    <col min="3842" max="3842" width="11.453125" customWidth="1"/>
    <col min="3843" max="3843" width="30.1796875" customWidth="1"/>
    <col min="3844" max="3844" width="25.26953125" customWidth="1"/>
    <col min="3845" max="3845" width="8.81640625" customWidth="1"/>
    <col min="3846" max="3846" width="4.26953125" customWidth="1"/>
    <col min="3847" max="3847" width="5" bestFit="1" customWidth="1"/>
    <col min="3848" max="3855" width="0" hidden="1" customWidth="1"/>
    <col min="3856" max="3856" width="8.1796875" customWidth="1"/>
    <col min="3857" max="3857" width="0" hidden="1" customWidth="1"/>
    <col min="4097" max="4097" width="6.81640625" customWidth="1"/>
    <col min="4098" max="4098" width="11.453125" customWidth="1"/>
    <col min="4099" max="4099" width="30.1796875" customWidth="1"/>
    <col min="4100" max="4100" width="25.26953125" customWidth="1"/>
    <col min="4101" max="4101" width="8.81640625" customWidth="1"/>
    <col min="4102" max="4102" width="4.26953125" customWidth="1"/>
    <col min="4103" max="4103" width="5" bestFit="1" customWidth="1"/>
    <col min="4104" max="4111" width="0" hidden="1" customWidth="1"/>
    <col min="4112" max="4112" width="8.1796875" customWidth="1"/>
    <col min="4113" max="4113" width="0" hidden="1" customWidth="1"/>
    <col min="4353" max="4353" width="6.81640625" customWidth="1"/>
    <col min="4354" max="4354" width="11.453125" customWidth="1"/>
    <col min="4355" max="4355" width="30.1796875" customWidth="1"/>
    <col min="4356" max="4356" width="25.26953125" customWidth="1"/>
    <col min="4357" max="4357" width="8.81640625" customWidth="1"/>
    <col min="4358" max="4358" width="4.26953125" customWidth="1"/>
    <col min="4359" max="4359" width="5" bestFit="1" customWidth="1"/>
    <col min="4360" max="4367" width="0" hidden="1" customWidth="1"/>
    <col min="4368" max="4368" width="8.1796875" customWidth="1"/>
    <col min="4369" max="4369" width="0" hidden="1" customWidth="1"/>
    <col min="4609" max="4609" width="6.81640625" customWidth="1"/>
    <col min="4610" max="4610" width="11.453125" customWidth="1"/>
    <col min="4611" max="4611" width="30.1796875" customWidth="1"/>
    <col min="4612" max="4612" width="25.26953125" customWidth="1"/>
    <col min="4613" max="4613" width="8.81640625" customWidth="1"/>
    <col min="4614" max="4614" width="4.26953125" customWidth="1"/>
    <col min="4615" max="4615" width="5" bestFit="1" customWidth="1"/>
    <col min="4616" max="4623" width="0" hidden="1" customWidth="1"/>
    <col min="4624" max="4624" width="8.1796875" customWidth="1"/>
    <col min="4625" max="4625" width="0" hidden="1" customWidth="1"/>
    <col min="4865" max="4865" width="6.81640625" customWidth="1"/>
    <col min="4866" max="4866" width="11.453125" customWidth="1"/>
    <col min="4867" max="4867" width="30.1796875" customWidth="1"/>
    <col min="4868" max="4868" width="25.26953125" customWidth="1"/>
    <col min="4869" max="4869" width="8.81640625" customWidth="1"/>
    <col min="4870" max="4870" width="4.26953125" customWidth="1"/>
    <col min="4871" max="4871" width="5" bestFit="1" customWidth="1"/>
    <col min="4872" max="4879" width="0" hidden="1" customWidth="1"/>
    <col min="4880" max="4880" width="8.1796875" customWidth="1"/>
    <col min="4881" max="4881" width="0" hidden="1" customWidth="1"/>
    <col min="5121" max="5121" width="6.81640625" customWidth="1"/>
    <col min="5122" max="5122" width="11.453125" customWidth="1"/>
    <col min="5123" max="5123" width="30.1796875" customWidth="1"/>
    <col min="5124" max="5124" width="25.26953125" customWidth="1"/>
    <col min="5125" max="5125" width="8.81640625" customWidth="1"/>
    <col min="5126" max="5126" width="4.26953125" customWidth="1"/>
    <col min="5127" max="5127" width="5" bestFit="1" customWidth="1"/>
    <col min="5128" max="5135" width="0" hidden="1" customWidth="1"/>
    <col min="5136" max="5136" width="8.1796875" customWidth="1"/>
    <col min="5137" max="5137" width="0" hidden="1" customWidth="1"/>
    <col min="5377" max="5377" width="6.81640625" customWidth="1"/>
    <col min="5378" max="5378" width="11.453125" customWidth="1"/>
    <col min="5379" max="5379" width="30.1796875" customWidth="1"/>
    <col min="5380" max="5380" width="25.26953125" customWidth="1"/>
    <col min="5381" max="5381" width="8.81640625" customWidth="1"/>
    <col min="5382" max="5382" width="4.26953125" customWidth="1"/>
    <col min="5383" max="5383" width="5" bestFit="1" customWidth="1"/>
    <col min="5384" max="5391" width="0" hidden="1" customWidth="1"/>
    <col min="5392" max="5392" width="8.1796875" customWidth="1"/>
    <col min="5393" max="5393" width="0" hidden="1" customWidth="1"/>
    <col min="5633" max="5633" width="6.81640625" customWidth="1"/>
    <col min="5634" max="5634" width="11.453125" customWidth="1"/>
    <col min="5635" max="5635" width="30.1796875" customWidth="1"/>
    <col min="5636" max="5636" width="25.26953125" customWidth="1"/>
    <col min="5637" max="5637" width="8.81640625" customWidth="1"/>
    <col min="5638" max="5638" width="4.26953125" customWidth="1"/>
    <col min="5639" max="5639" width="5" bestFit="1" customWidth="1"/>
    <col min="5640" max="5647" width="0" hidden="1" customWidth="1"/>
    <col min="5648" max="5648" width="8.1796875" customWidth="1"/>
    <col min="5649" max="5649" width="0" hidden="1" customWidth="1"/>
    <col min="5889" max="5889" width="6.81640625" customWidth="1"/>
    <col min="5890" max="5890" width="11.453125" customWidth="1"/>
    <col min="5891" max="5891" width="30.1796875" customWidth="1"/>
    <col min="5892" max="5892" width="25.26953125" customWidth="1"/>
    <col min="5893" max="5893" width="8.81640625" customWidth="1"/>
    <col min="5894" max="5894" width="4.26953125" customWidth="1"/>
    <col min="5895" max="5895" width="5" bestFit="1" customWidth="1"/>
    <col min="5896" max="5903" width="0" hidden="1" customWidth="1"/>
    <col min="5904" max="5904" width="8.1796875" customWidth="1"/>
    <col min="5905" max="5905" width="0" hidden="1" customWidth="1"/>
    <col min="6145" max="6145" width="6.81640625" customWidth="1"/>
    <col min="6146" max="6146" width="11.453125" customWidth="1"/>
    <col min="6147" max="6147" width="30.1796875" customWidth="1"/>
    <col min="6148" max="6148" width="25.26953125" customWidth="1"/>
    <col min="6149" max="6149" width="8.81640625" customWidth="1"/>
    <col min="6150" max="6150" width="4.26953125" customWidth="1"/>
    <col min="6151" max="6151" width="5" bestFit="1" customWidth="1"/>
    <col min="6152" max="6159" width="0" hidden="1" customWidth="1"/>
    <col min="6160" max="6160" width="8.1796875" customWidth="1"/>
    <col min="6161" max="6161" width="0" hidden="1" customWidth="1"/>
    <col min="6401" max="6401" width="6.81640625" customWidth="1"/>
    <col min="6402" max="6402" width="11.453125" customWidth="1"/>
    <col min="6403" max="6403" width="30.1796875" customWidth="1"/>
    <col min="6404" max="6404" width="25.26953125" customWidth="1"/>
    <col min="6405" max="6405" width="8.81640625" customWidth="1"/>
    <col min="6406" max="6406" width="4.26953125" customWidth="1"/>
    <col min="6407" max="6407" width="5" bestFit="1" customWidth="1"/>
    <col min="6408" max="6415" width="0" hidden="1" customWidth="1"/>
    <col min="6416" max="6416" width="8.1796875" customWidth="1"/>
    <col min="6417" max="6417" width="0" hidden="1" customWidth="1"/>
    <col min="6657" max="6657" width="6.81640625" customWidth="1"/>
    <col min="6658" max="6658" width="11.453125" customWidth="1"/>
    <col min="6659" max="6659" width="30.1796875" customWidth="1"/>
    <col min="6660" max="6660" width="25.26953125" customWidth="1"/>
    <col min="6661" max="6661" width="8.81640625" customWidth="1"/>
    <col min="6662" max="6662" width="4.26953125" customWidth="1"/>
    <col min="6663" max="6663" width="5" bestFit="1" customWidth="1"/>
    <col min="6664" max="6671" width="0" hidden="1" customWidth="1"/>
    <col min="6672" max="6672" width="8.1796875" customWidth="1"/>
    <col min="6673" max="6673" width="0" hidden="1" customWidth="1"/>
    <col min="6913" max="6913" width="6.81640625" customWidth="1"/>
    <col min="6914" max="6914" width="11.453125" customWidth="1"/>
    <col min="6915" max="6915" width="30.1796875" customWidth="1"/>
    <col min="6916" max="6916" width="25.26953125" customWidth="1"/>
    <col min="6917" max="6917" width="8.81640625" customWidth="1"/>
    <col min="6918" max="6918" width="4.26953125" customWidth="1"/>
    <col min="6919" max="6919" width="5" bestFit="1" customWidth="1"/>
    <col min="6920" max="6927" width="0" hidden="1" customWidth="1"/>
    <col min="6928" max="6928" width="8.1796875" customWidth="1"/>
    <col min="6929" max="6929" width="0" hidden="1" customWidth="1"/>
    <col min="7169" max="7169" width="6.81640625" customWidth="1"/>
    <col min="7170" max="7170" width="11.453125" customWidth="1"/>
    <col min="7171" max="7171" width="30.1796875" customWidth="1"/>
    <col min="7172" max="7172" width="25.26953125" customWidth="1"/>
    <col min="7173" max="7173" width="8.81640625" customWidth="1"/>
    <col min="7174" max="7174" width="4.26953125" customWidth="1"/>
    <col min="7175" max="7175" width="5" bestFit="1" customWidth="1"/>
    <col min="7176" max="7183" width="0" hidden="1" customWidth="1"/>
    <col min="7184" max="7184" width="8.1796875" customWidth="1"/>
    <col min="7185" max="7185" width="0" hidden="1" customWidth="1"/>
    <col min="7425" max="7425" width="6.81640625" customWidth="1"/>
    <col min="7426" max="7426" width="11.453125" customWidth="1"/>
    <col min="7427" max="7427" width="30.1796875" customWidth="1"/>
    <col min="7428" max="7428" width="25.26953125" customWidth="1"/>
    <col min="7429" max="7429" width="8.81640625" customWidth="1"/>
    <col min="7430" max="7430" width="4.26953125" customWidth="1"/>
    <col min="7431" max="7431" width="5" bestFit="1" customWidth="1"/>
    <col min="7432" max="7439" width="0" hidden="1" customWidth="1"/>
    <col min="7440" max="7440" width="8.1796875" customWidth="1"/>
    <col min="7441" max="7441" width="0" hidden="1" customWidth="1"/>
    <col min="7681" max="7681" width="6.81640625" customWidth="1"/>
    <col min="7682" max="7682" width="11.453125" customWidth="1"/>
    <col min="7683" max="7683" width="30.1796875" customWidth="1"/>
    <col min="7684" max="7684" width="25.26953125" customWidth="1"/>
    <col min="7685" max="7685" width="8.81640625" customWidth="1"/>
    <col min="7686" max="7686" width="4.26953125" customWidth="1"/>
    <col min="7687" max="7687" width="5" bestFit="1" customWidth="1"/>
    <col min="7688" max="7695" width="0" hidden="1" customWidth="1"/>
    <col min="7696" max="7696" width="8.1796875" customWidth="1"/>
    <col min="7697" max="7697" width="0" hidden="1" customWidth="1"/>
    <col min="7937" max="7937" width="6.81640625" customWidth="1"/>
    <col min="7938" max="7938" width="11.453125" customWidth="1"/>
    <col min="7939" max="7939" width="30.1796875" customWidth="1"/>
    <col min="7940" max="7940" width="25.26953125" customWidth="1"/>
    <col min="7941" max="7941" width="8.81640625" customWidth="1"/>
    <col min="7942" max="7942" width="4.26953125" customWidth="1"/>
    <col min="7943" max="7943" width="5" bestFit="1" customWidth="1"/>
    <col min="7944" max="7951" width="0" hidden="1" customWidth="1"/>
    <col min="7952" max="7952" width="8.1796875" customWidth="1"/>
    <col min="7953" max="7953" width="0" hidden="1" customWidth="1"/>
    <col min="8193" max="8193" width="6.81640625" customWidth="1"/>
    <col min="8194" max="8194" width="11.453125" customWidth="1"/>
    <col min="8195" max="8195" width="30.1796875" customWidth="1"/>
    <col min="8196" max="8196" width="25.26953125" customWidth="1"/>
    <col min="8197" max="8197" width="8.81640625" customWidth="1"/>
    <col min="8198" max="8198" width="4.26953125" customWidth="1"/>
    <col min="8199" max="8199" width="5" bestFit="1" customWidth="1"/>
    <col min="8200" max="8207" width="0" hidden="1" customWidth="1"/>
    <col min="8208" max="8208" width="8.1796875" customWidth="1"/>
    <col min="8209" max="8209" width="0" hidden="1" customWidth="1"/>
    <col min="8449" max="8449" width="6.81640625" customWidth="1"/>
    <col min="8450" max="8450" width="11.453125" customWidth="1"/>
    <col min="8451" max="8451" width="30.1796875" customWidth="1"/>
    <col min="8452" max="8452" width="25.26953125" customWidth="1"/>
    <col min="8453" max="8453" width="8.81640625" customWidth="1"/>
    <col min="8454" max="8454" width="4.26953125" customWidth="1"/>
    <col min="8455" max="8455" width="5" bestFit="1" customWidth="1"/>
    <col min="8456" max="8463" width="0" hidden="1" customWidth="1"/>
    <col min="8464" max="8464" width="8.1796875" customWidth="1"/>
    <col min="8465" max="8465" width="0" hidden="1" customWidth="1"/>
    <col min="8705" max="8705" width="6.81640625" customWidth="1"/>
    <col min="8706" max="8706" width="11.453125" customWidth="1"/>
    <col min="8707" max="8707" width="30.1796875" customWidth="1"/>
    <col min="8708" max="8708" width="25.26953125" customWidth="1"/>
    <col min="8709" max="8709" width="8.81640625" customWidth="1"/>
    <col min="8710" max="8710" width="4.26953125" customWidth="1"/>
    <col min="8711" max="8711" width="5" bestFit="1" customWidth="1"/>
    <col min="8712" max="8719" width="0" hidden="1" customWidth="1"/>
    <col min="8720" max="8720" width="8.1796875" customWidth="1"/>
    <col min="8721" max="8721" width="0" hidden="1" customWidth="1"/>
    <col min="8961" max="8961" width="6.81640625" customWidth="1"/>
    <col min="8962" max="8962" width="11.453125" customWidth="1"/>
    <col min="8963" max="8963" width="30.1796875" customWidth="1"/>
    <col min="8964" max="8964" width="25.26953125" customWidth="1"/>
    <col min="8965" max="8965" width="8.81640625" customWidth="1"/>
    <col min="8966" max="8966" width="4.26953125" customWidth="1"/>
    <col min="8967" max="8967" width="5" bestFit="1" customWidth="1"/>
    <col min="8968" max="8975" width="0" hidden="1" customWidth="1"/>
    <col min="8976" max="8976" width="8.1796875" customWidth="1"/>
    <col min="8977" max="8977" width="0" hidden="1" customWidth="1"/>
    <col min="9217" max="9217" width="6.81640625" customWidth="1"/>
    <col min="9218" max="9218" width="11.453125" customWidth="1"/>
    <col min="9219" max="9219" width="30.1796875" customWidth="1"/>
    <col min="9220" max="9220" width="25.26953125" customWidth="1"/>
    <col min="9221" max="9221" width="8.81640625" customWidth="1"/>
    <col min="9222" max="9222" width="4.26953125" customWidth="1"/>
    <col min="9223" max="9223" width="5" bestFit="1" customWidth="1"/>
    <col min="9224" max="9231" width="0" hidden="1" customWidth="1"/>
    <col min="9232" max="9232" width="8.1796875" customWidth="1"/>
    <col min="9233" max="9233" width="0" hidden="1" customWidth="1"/>
    <col min="9473" max="9473" width="6.81640625" customWidth="1"/>
    <col min="9474" max="9474" width="11.453125" customWidth="1"/>
    <col min="9475" max="9475" width="30.1796875" customWidth="1"/>
    <col min="9476" max="9476" width="25.26953125" customWidth="1"/>
    <col min="9477" max="9477" width="8.81640625" customWidth="1"/>
    <col min="9478" max="9478" width="4.26953125" customWidth="1"/>
    <col min="9479" max="9479" width="5" bestFit="1" customWidth="1"/>
    <col min="9480" max="9487" width="0" hidden="1" customWidth="1"/>
    <col min="9488" max="9488" width="8.1796875" customWidth="1"/>
    <col min="9489" max="9489" width="0" hidden="1" customWidth="1"/>
    <col min="9729" max="9729" width="6.81640625" customWidth="1"/>
    <col min="9730" max="9730" width="11.453125" customWidth="1"/>
    <col min="9731" max="9731" width="30.1796875" customWidth="1"/>
    <col min="9732" max="9732" width="25.26953125" customWidth="1"/>
    <col min="9733" max="9733" width="8.81640625" customWidth="1"/>
    <col min="9734" max="9734" width="4.26953125" customWidth="1"/>
    <col min="9735" max="9735" width="5" bestFit="1" customWidth="1"/>
    <col min="9736" max="9743" width="0" hidden="1" customWidth="1"/>
    <col min="9744" max="9744" width="8.1796875" customWidth="1"/>
    <col min="9745" max="9745" width="0" hidden="1" customWidth="1"/>
    <col min="9985" max="9985" width="6.81640625" customWidth="1"/>
    <col min="9986" max="9986" width="11.453125" customWidth="1"/>
    <col min="9987" max="9987" width="30.1796875" customWidth="1"/>
    <col min="9988" max="9988" width="25.26953125" customWidth="1"/>
    <col min="9989" max="9989" width="8.81640625" customWidth="1"/>
    <col min="9990" max="9990" width="4.26953125" customWidth="1"/>
    <col min="9991" max="9991" width="5" bestFit="1" customWidth="1"/>
    <col min="9992" max="9999" width="0" hidden="1" customWidth="1"/>
    <col min="10000" max="10000" width="8.1796875" customWidth="1"/>
    <col min="10001" max="10001" width="0" hidden="1" customWidth="1"/>
    <col min="10241" max="10241" width="6.81640625" customWidth="1"/>
    <col min="10242" max="10242" width="11.453125" customWidth="1"/>
    <col min="10243" max="10243" width="30.1796875" customWidth="1"/>
    <col min="10244" max="10244" width="25.26953125" customWidth="1"/>
    <col min="10245" max="10245" width="8.81640625" customWidth="1"/>
    <col min="10246" max="10246" width="4.26953125" customWidth="1"/>
    <col min="10247" max="10247" width="5" bestFit="1" customWidth="1"/>
    <col min="10248" max="10255" width="0" hidden="1" customWidth="1"/>
    <col min="10256" max="10256" width="8.1796875" customWidth="1"/>
    <col min="10257" max="10257" width="0" hidden="1" customWidth="1"/>
    <col min="10497" max="10497" width="6.81640625" customWidth="1"/>
    <col min="10498" max="10498" width="11.453125" customWidth="1"/>
    <col min="10499" max="10499" width="30.1796875" customWidth="1"/>
    <col min="10500" max="10500" width="25.26953125" customWidth="1"/>
    <col min="10501" max="10501" width="8.81640625" customWidth="1"/>
    <col min="10502" max="10502" width="4.26953125" customWidth="1"/>
    <col min="10503" max="10503" width="5" bestFit="1" customWidth="1"/>
    <col min="10504" max="10511" width="0" hidden="1" customWidth="1"/>
    <col min="10512" max="10512" width="8.1796875" customWidth="1"/>
    <col min="10513" max="10513" width="0" hidden="1" customWidth="1"/>
    <col min="10753" max="10753" width="6.81640625" customWidth="1"/>
    <col min="10754" max="10754" width="11.453125" customWidth="1"/>
    <col min="10755" max="10755" width="30.1796875" customWidth="1"/>
    <col min="10756" max="10756" width="25.26953125" customWidth="1"/>
    <col min="10757" max="10757" width="8.81640625" customWidth="1"/>
    <col min="10758" max="10758" width="4.26953125" customWidth="1"/>
    <col min="10759" max="10759" width="5" bestFit="1" customWidth="1"/>
    <col min="10760" max="10767" width="0" hidden="1" customWidth="1"/>
    <col min="10768" max="10768" width="8.1796875" customWidth="1"/>
    <col min="10769" max="10769" width="0" hidden="1" customWidth="1"/>
    <col min="11009" max="11009" width="6.81640625" customWidth="1"/>
    <col min="11010" max="11010" width="11.453125" customWidth="1"/>
    <col min="11011" max="11011" width="30.1796875" customWidth="1"/>
    <col min="11012" max="11012" width="25.26953125" customWidth="1"/>
    <col min="11013" max="11013" width="8.81640625" customWidth="1"/>
    <col min="11014" max="11014" width="4.26953125" customWidth="1"/>
    <col min="11015" max="11015" width="5" bestFit="1" customWidth="1"/>
    <col min="11016" max="11023" width="0" hidden="1" customWidth="1"/>
    <col min="11024" max="11024" width="8.1796875" customWidth="1"/>
    <col min="11025" max="11025" width="0" hidden="1" customWidth="1"/>
    <col min="11265" max="11265" width="6.81640625" customWidth="1"/>
    <col min="11266" max="11266" width="11.453125" customWidth="1"/>
    <col min="11267" max="11267" width="30.1796875" customWidth="1"/>
    <col min="11268" max="11268" width="25.26953125" customWidth="1"/>
    <col min="11269" max="11269" width="8.81640625" customWidth="1"/>
    <col min="11270" max="11270" width="4.26953125" customWidth="1"/>
    <col min="11271" max="11271" width="5" bestFit="1" customWidth="1"/>
    <col min="11272" max="11279" width="0" hidden="1" customWidth="1"/>
    <col min="11280" max="11280" width="8.1796875" customWidth="1"/>
    <col min="11281" max="11281" width="0" hidden="1" customWidth="1"/>
    <col min="11521" max="11521" width="6.81640625" customWidth="1"/>
    <col min="11522" max="11522" width="11.453125" customWidth="1"/>
    <col min="11523" max="11523" width="30.1796875" customWidth="1"/>
    <col min="11524" max="11524" width="25.26953125" customWidth="1"/>
    <col min="11525" max="11525" width="8.81640625" customWidth="1"/>
    <col min="11526" max="11526" width="4.26953125" customWidth="1"/>
    <col min="11527" max="11527" width="5" bestFit="1" customWidth="1"/>
    <col min="11528" max="11535" width="0" hidden="1" customWidth="1"/>
    <col min="11536" max="11536" width="8.1796875" customWidth="1"/>
    <col min="11537" max="11537" width="0" hidden="1" customWidth="1"/>
    <col min="11777" max="11777" width="6.81640625" customWidth="1"/>
    <col min="11778" max="11778" width="11.453125" customWidth="1"/>
    <col min="11779" max="11779" width="30.1796875" customWidth="1"/>
    <col min="11780" max="11780" width="25.26953125" customWidth="1"/>
    <col min="11781" max="11781" width="8.81640625" customWidth="1"/>
    <col min="11782" max="11782" width="4.26953125" customWidth="1"/>
    <col min="11783" max="11783" width="5" bestFit="1" customWidth="1"/>
    <col min="11784" max="11791" width="0" hidden="1" customWidth="1"/>
    <col min="11792" max="11792" width="8.1796875" customWidth="1"/>
    <col min="11793" max="11793" width="0" hidden="1" customWidth="1"/>
    <col min="12033" max="12033" width="6.81640625" customWidth="1"/>
    <col min="12034" max="12034" width="11.453125" customWidth="1"/>
    <col min="12035" max="12035" width="30.1796875" customWidth="1"/>
    <col min="12036" max="12036" width="25.26953125" customWidth="1"/>
    <col min="12037" max="12037" width="8.81640625" customWidth="1"/>
    <col min="12038" max="12038" width="4.26953125" customWidth="1"/>
    <col min="12039" max="12039" width="5" bestFit="1" customWidth="1"/>
    <col min="12040" max="12047" width="0" hidden="1" customWidth="1"/>
    <col min="12048" max="12048" width="8.1796875" customWidth="1"/>
    <col min="12049" max="12049" width="0" hidden="1" customWidth="1"/>
    <col min="12289" max="12289" width="6.81640625" customWidth="1"/>
    <col min="12290" max="12290" width="11.453125" customWidth="1"/>
    <col min="12291" max="12291" width="30.1796875" customWidth="1"/>
    <col min="12292" max="12292" width="25.26953125" customWidth="1"/>
    <col min="12293" max="12293" width="8.81640625" customWidth="1"/>
    <col min="12294" max="12294" width="4.26953125" customWidth="1"/>
    <col min="12295" max="12295" width="5" bestFit="1" customWidth="1"/>
    <col min="12296" max="12303" width="0" hidden="1" customWidth="1"/>
    <col min="12304" max="12304" width="8.1796875" customWidth="1"/>
    <col min="12305" max="12305" width="0" hidden="1" customWidth="1"/>
    <col min="12545" max="12545" width="6.81640625" customWidth="1"/>
    <col min="12546" max="12546" width="11.453125" customWidth="1"/>
    <col min="12547" max="12547" width="30.1796875" customWidth="1"/>
    <col min="12548" max="12548" width="25.26953125" customWidth="1"/>
    <col min="12549" max="12549" width="8.81640625" customWidth="1"/>
    <col min="12550" max="12550" width="4.26953125" customWidth="1"/>
    <col min="12551" max="12551" width="5" bestFit="1" customWidth="1"/>
    <col min="12552" max="12559" width="0" hidden="1" customWidth="1"/>
    <col min="12560" max="12560" width="8.1796875" customWidth="1"/>
    <col min="12561" max="12561" width="0" hidden="1" customWidth="1"/>
    <col min="12801" max="12801" width="6.81640625" customWidth="1"/>
    <col min="12802" max="12802" width="11.453125" customWidth="1"/>
    <col min="12803" max="12803" width="30.1796875" customWidth="1"/>
    <col min="12804" max="12804" width="25.26953125" customWidth="1"/>
    <col min="12805" max="12805" width="8.81640625" customWidth="1"/>
    <col min="12806" max="12806" width="4.26953125" customWidth="1"/>
    <col min="12807" max="12807" width="5" bestFit="1" customWidth="1"/>
    <col min="12808" max="12815" width="0" hidden="1" customWidth="1"/>
    <col min="12816" max="12816" width="8.1796875" customWidth="1"/>
    <col min="12817" max="12817" width="0" hidden="1" customWidth="1"/>
    <col min="13057" max="13057" width="6.81640625" customWidth="1"/>
    <col min="13058" max="13058" width="11.453125" customWidth="1"/>
    <col min="13059" max="13059" width="30.1796875" customWidth="1"/>
    <col min="13060" max="13060" width="25.26953125" customWidth="1"/>
    <col min="13061" max="13061" width="8.81640625" customWidth="1"/>
    <col min="13062" max="13062" width="4.26953125" customWidth="1"/>
    <col min="13063" max="13063" width="5" bestFit="1" customWidth="1"/>
    <col min="13064" max="13071" width="0" hidden="1" customWidth="1"/>
    <col min="13072" max="13072" width="8.1796875" customWidth="1"/>
    <col min="13073" max="13073" width="0" hidden="1" customWidth="1"/>
    <col min="13313" max="13313" width="6.81640625" customWidth="1"/>
    <col min="13314" max="13314" width="11.453125" customWidth="1"/>
    <col min="13315" max="13315" width="30.1796875" customWidth="1"/>
    <col min="13316" max="13316" width="25.26953125" customWidth="1"/>
    <col min="13317" max="13317" width="8.81640625" customWidth="1"/>
    <col min="13318" max="13318" width="4.26953125" customWidth="1"/>
    <col min="13319" max="13319" width="5" bestFit="1" customWidth="1"/>
    <col min="13320" max="13327" width="0" hidden="1" customWidth="1"/>
    <col min="13328" max="13328" width="8.1796875" customWidth="1"/>
    <col min="13329" max="13329" width="0" hidden="1" customWidth="1"/>
    <col min="13569" max="13569" width="6.81640625" customWidth="1"/>
    <col min="13570" max="13570" width="11.453125" customWidth="1"/>
    <col min="13571" max="13571" width="30.1796875" customWidth="1"/>
    <col min="13572" max="13572" width="25.26953125" customWidth="1"/>
    <col min="13573" max="13573" width="8.81640625" customWidth="1"/>
    <col min="13574" max="13574" width="4.26953125" customWidth="1"/>
    <col min="13575" max="13575" width="5" bestFit="1" customWidth="1"/>
    <col min="13576" max="13583" width="0" hidden="1" customWidth="1"/>
    <col min="13584" max="13584" width="8.1796875" customWidth="1"/>
    <col min="13585" max="13585" width="0" hidden="1" customWidth="1"/>
    <col min="13825" max="13825" width="6.81640625" customWidth="1"/>
    <col min="13826" max="13826" width="11.453125" customWidth="1"/>
    <col min="13827" max="13827" width="30.1796875" customWidth="1"/>
    <col min="13828" max="13828" width="25.26953125" customWidth="1"/>
    <col min="13829" max="13829" width="8.81640625" customWidth="1"/>
    <col min="13830" max="13830" width="4.26953125" customWidth="1"/>
    <col min="13831" max="13831" width="5" bestFit="1" customWidth="1"/>
    <col min="13832" max="13839" width="0" hidden="1" customWidth="1"/>
    <col min="13840" max="13840" width="8.1796875" customWidth="1"/>
    <col min="13841" max="13841" width="0" hidden="1" customWidth="1"/>
    <col min="14081" max="14081" width="6.81640625" customWidth="1"/>
    <col min="14082" max="14082" width="11.453125" customWidth="1"/>
    <col min="14083" max="14083" width="30.1796875" customWidth="1"/>
    <col min="14084" max="14084" width="25.26953125" customWidth="1"/>
    <col min="14085" max="14085" width="8.81640625" customWidth="1"/>
    <col min="14086" max="14086" width="4.26953125" customWidth="1"/>
    <col min="14087" max="14087" width="5" bestFit="1" customWidth="1"/>
    <col min="14088" max="14095" width="0" hidden="1" customWidth="1"/>
    <col min="14096" max="14096" width="8.1796875" customWidth="1"/>
    <col min="14097" max="14097" width="0" hidden="1" customWidth="1"/>
    <col min="14337" max="14337" width="6.81640625" customWidth="1"/>
    <col min="14338" max="14338" width="11.453125" customWidth="1"/>
    <col min="14339" max="14339" width="30.1796875" customWidth="1"/>
    <col min="14340" max="14340" width="25.26953125" customWidth="1"/>
    <col min="14341" max="14341" width="8.81640625" customWidth="1"/>
    <col min="14342" max="14342" width="4.26953125" customWidth="1"/>
    <col min="14343" max="14343" width="5" bestFit="1" customWidth="1"/>
    <col min="14344" max="14351" width="0" hidden="1" customWidth="1"/>
    <col min="14352" max="14352" width="8.1796875" customWidth="1"/>
    <col min="14353" max="14353" width="0" hidden="1" customWidth="1"/>
    <col min="14593" max="14593" width="6.81640625" customWidth="1"/>
    <col min="14594" max="14594" width="11.453125" customWidth="1"/>
    <col min="14595" max="14595" width="30.1796875" customWidth="1"/>
    <col min="14596" max="14596" width="25.26953125" customWidth="1"/>
    <col min="14597" max="14597" width="8.81640625" customWidth="1"/>
    <col min="14598" max="14598" width="4.26953125" customWidth="1"/>
    <col min="14599" max="14599" width="5" bestFit="1" customWidth="1"/>
    <col min="14600" max="14607" width="0" hidden="1" customWidth="1"/>
    <col min="14608" max="14608" width="8.1796875" customWidth="1"/>
    <col min="14609" max="14609" width="0" hidden="1" customWidth="1"/>
    <col min="14849" max="14849" width="6.81640625" customWidth="1"/>
    <col min="14850" max="14850" width="11.453125" customWidth="1"/>
    <col min="14851" max="14851" width="30.1796875" customWidth="1"/>
    <col min="14852" max="14852" width="25.26953125" customWidth="1"/>
    <col min="14853" max="14853" width="8.81640625" customWidth="1"/>
    <col min="14854" max="14854" width="4.26953125" customWidth="1"/>
    <col min="14855" max="14855" width="5" bestFit="1" customWidth="1"/>
    <col min="14856" max="14863" width="0" hidden="1" customWidth="1"/>
    <col min="14864" max="14864" width="8.1796875" customWidth="1"/>
    <col min="14865" max="14865" width="0" hidden="1" customWidth="1"/>
    <col min="15105" max="15105" width="6.81640625" customWidth="1"/>
    <col min="15106" max="15106" width="11.453125" customWidth="1"/>
    <col min="15107" max="15107" width="30.1796875" customWidth="1"/>
    <col min="15108" max="15108" width="25.26953125" customWidth="1"/>
    <col min="15109" max="15109" width="8.81640625" customWidth="1"/>
    <col min="15110" max="15110" width="4.26953125" customWidth="1"/>
    <col min="15111" max="15111" width="5" bestFit="1" customWidth="1"/>
    <col min="15112" max="15119" width="0" hidden="1" customWidth="1"/>
    <col min="15120" max="15120" width="8.1796875" customWidth="1"/>
    <col min="15121" max="15121" width="0" hidden="1" customWidth="1"/>
    <col min="15361" max="15361" width="6.81640625" customWidth="1"/>
    <col min="15362" max="15362" width="11.453125" customWidth="1"/>
    <col min="15363" max="15363" width="30.1796875" customWidth="1"/>
    <col min="15364" max="15364" width="25.26953125" customWidth="1"/>
    <col min="15365" max="15365" width="8.81640625" customWidth="1"/>
    <col min="15366" max="15366" width="4.26953125" customWidth="1"/>
    <col min="15367" max="15367" width="5" bestFit="1" customWidth="1"/>
    <col min="15368" max="15375" width="0" hidden="1" customWidth="1"/>
    <col min="15376" max="15376" width="8.1796875" customWidth="1"/>
    <col min="15377" max="15377" width="0" hidden="1" customWidth="1"/>
    <col min="15617" max="15617" width="6.81640625" customWidth="1"/>
    <col min="15618" max="15618" width="11.453125" customWidth="1"/>
    <col min="15619" max="15619" width="30.1796875" customWidth="1"/>
    <col min="15620" max="15620" width="25.26953125" customWidth="1"/>
    <col min="15621" max="15621" width="8.81640625" customWidth="1"/>
    <col min="15622" max="15622" width="4.26953125" customWidth="1"/>
    <col min="15623" max="15623" width="5" bestFit="1" customWidth="1"/>
    <col min="15624" max="15631" width="0" hidden="1" customWidth="1"/>
    <col min="15632" max="15632" width="8.1796875" customWidth="1"/>
    <col min="15633" max="15633" width="0" hidden="1" customWidth="1"/>
    <col min="15873" max="15873" width="6.81640625" customWidth="1"/>
    <col min="15874" max="15874" width="11.453125" customWidth="1"/>
    <col min="15875" max="15875" width="30.1796875" customWidth="1"/>
    <col min="15876" max="15876" width="25.26953125" customWidth="1"/>
    <col min="15877" max="15877" width="8.81640625" customWidth="1"/>
    <col min="15878" max="15878" width="4.26953125" customWidth="1"/>
    <col min="15879" max="15879" width="5" bestFit="1" customWidth="1"/>
    <col min="15880" max="15887" width="0" hidden="1" customWidth="1"/>
    <col min="15888" max="15888" width="8.1796875" customWidth="1"/>
    <col min="15889" max="15889" width="0" hidden="1" customWidth="1"/>
    <col min="16129" max="16129" width="6.81640625" customWidth="1"/>
    <col min="16130" max="16130" width="11.453125" customWidth="1"/>
    <col min="16131" max="16131" width="30.1796875" customWidth="1"/>
    <col min="16132" max="16132" width="25.26953125" customWidth="1"/>
    <col min="16133" max="16133" width="8.81640625" customWidth="1"/>
    <col min="16134" max="16134" width="4.26953125" customWidth="1"/>
    <col min="16135" max="16135" width="5" bestFit="1" customWidth="1"/>
    <col min="16136" max="16143" width="0" hidden="1" customWidth="1"/>
    <col min="16144" max="16144" width="8.1796875" customWidth="1"/>
    <col min="16145" max="16145" width="0" hidden="1" customWidth="1"/>
  </cols>
  <sheetData>
    <row r="1" spans="1:17" ht="15.5" x14ac:dyDescent="0.35">
      <c r="B1" s="2" t="str">
        <f>[1]Dec!B1</f>
        <v xml:space="preserve">Sussex Under 13 League - East Division </v>
      </c>
      <c r="C1" s="3"/>
      <c r="D1" s="3"/>
      <c r="E1" s="3"/>
      <c r="F1" s="3"/>
      <c r="G1" s="4"/>
    </row>
    <row r="2" spans="1:17" x14ac:dyDescent="0.35">
      <c r="A2" s="5"/>
      <c r="B2" s="6"/>
      <c r="C2" s="7" t="s">
        <v>0</v>
      </c>
      <c r="D2" s="7" t="s">
        <v>1</v>
      </c>
      <c r="E2" s="8"/>
      <c r="F2" s="9"/>
      <c r="G2" s="10"/>
      <c r="H2" s="11"/>
      <c r="I2" s="11"/>
      <c r="J2" s="11"/>
      <c r="K2" s="11"/>
      <c r="L2" s="11"/>
      <c r="M2" s="11"/>
      <c r="N2" s="11"/>
      <c r="O2" s="11"/>
      <c r="P2" s="11"/>
    </row>
    <row r="3" spans="1:17" x14ac:dyDescent="0.35">
      <c r="A3" s="12"/>
      <c r="B3" s="13" t="s">
        <v>2</v>
      </c>
      <c r="C3" s="14" t="s">
        <v>3</v>
      </c>
      <c r="D3" s="15">
        <f>$I$304</f>
        <v>230</v>
      </c>
      <c r="E3" s="16" t="s">
        <v>4</v>
      </c>
      <c r="F3" s="9"/>
      <c r="G3" s="10"/>
      <c r="H3" s="11"/>
      <c r="I3" s="11"/>
      <c r="J3" s="11"/>
      <c r="K3" s="11"/>
      <c r="L3" s="11"/>
      <c r="M3" s="11"/>
      <c r="N3" s="11"/>
      <c r="O3" s="11"/>
      <c r="P3" s="11"/>
    </row>
    <row r="4" spans="1:17" x14ac:dyDescent="0.35">
      <c r="A4" s="12"/>
      <c r="B4" s="13" t="s">
        <v>5</v>
      </c>
      <c r="C4" s="14" t="s">
        <v>6</v>
      </c>
      <c r="D4" s="15">
        <f>$L$304</f>
        <v>154</v>
      </c>
      <c r="E4" s="16" t="s">
        <v>7</v>
      </c>
      <c r="F4" s="9"/>
      <c r="G4" s="10"/>
      <c r="H4" s="11"/>
      <c r="I4" s="11"/>
      <c r="J4" s="11"/>
      <c r="K4" s="11"/>
      <c r="L4" s="11"/>
      <c r="M4" s="11"/>
      <c r="N4" s="11"/>
      <c r="O4" s="11"/>
      <c r="P4" s="11"/>
    </row>
    <row r="5" spans="1:17" x14ac:dyDescent="0.35">
      <c r="A5" s="12"/>
      <c r="B5" s="13" t="s">
        <v>8</v>
      </c>
      <c r="C5" s="14" t="s">
        <v>9</v>
      </c>
      <c r="D5" s="15">
        <f>$K$304</f>
        <v>95</v>
      </c>
      <c r="E5" s="16" t="s">
        <v>10</v>
      </c>
      <c r="F5" s="9"/>
      <c r="G5" s="10"/>
      <c r="H5" s="11"/>
      <c r="I5" s="11"/>
      <c r="J5" s="11"/>
      <c r="K5" s="11"/>
      <c r="L5" s="11"/>
      <c r="M5" s="11"/>
      <c r="N5" s="11"/>
      <c r="O5" s="11"/>
      <c r="P5" s="11"/>
    </row>
    <row r="6" spans="1:17" x14ac:dyDescent="0.35">
      <c r="A6" s="12"/>
      <c r="B6" s="13" t="s">
        <v>11</v>
      </c>
      <c r="C6" s="14" t="s">
        <v>12</v>
      </c>
      <c r="D6" s="15">
        <f>$J$304</f>
        <v>80</v>
      </c>
      <c r="E6" s="16" t="s">
        <v>13</v>
      </c>
      <c r="F6" s="9"/>
      <c r="G6" s="10"/>
      <c r="H6" s="11"/>
      <c r="I6" s="11"/>
      <c r="J6" s="11"/>
      <c r="K6" s="11"/>
      <c r="L6" s="11"/>
      <c r="M6" s="11"/>
      <c r="N6" s="11"/>
      <c r="O6" s="11"/>
      <c r="P6" s="11"/>
    </row>
    <row r="7" spans="1:17" x14ac:dyDescent="0.35">
      <c r="A7" s="12"/>
      <c r="B7" s="13" t="s">
        <v>14</v>
      </c>
      <c r="C7" s="14" t="s">
        <v>15</v>
      </c>
      <c r="D7" s="15">
        <f>$M$304</f>
        <v>50</v>
      </c>
      <c r="E7" s="16" t="s">
        <v>16</v>
      </c>
      <c r="F7" s="9"/>
      <c r="G7" s="10"/>
      <c r="H7" s="11"/>
      <c r="I7" s="11"/>
      <c r="J7" s="11"/>
      <c r="K7" s="11"/>
      <c r="L7" s="11"/>
      <c r="M7" s="11"/>
      <c r="N7" s="11"/>
      <c r="O7" s="11"/>
      <c r="P7" s="11"/>
    </row>
    <row r="8" spans="1:17" x14ac:dyDescent="0.35">
      <c r="A8" s="12"/>
      <c r="B8" s="13" t="s">
        <v>17</v>
      </c>
      <c r="C8" s="14" t="s">
        <v>18</v>
      </c>
      <c r="D8" s="15">
        <f>$H$304</f>
        <v>23</v>
      </c>
      <c r="E8" s="16" t="s">
        <v>19</v>
      </c>
      <c r="F8" s="9"/>
      <c r="G8" s="10"/>
      <c r="H8" s="11"/>
      <c r="I8" s="11"/>
      <c r="J8" s="11"/>
      <c r="K8" s="11"/>
      <c r="L8" s="11"/>
      <c r="M8" s="11"/>
      <c r="N8" s="11"/>
      <c r="O8" s="11"/>
      <c r="P8" s="11"/>
    </row>
    <row r="9" spans="1:17" ht="35.25" customHeight="1" x14ac:dyDescent="0.9">
      <c r="A9" s="12"/>
      <c r="B9" s="17"/>
      <c r="C9" s="18"/>
      <c r="D9" s="7"/>
      <c r="E9" s="19"/>
      <c r="F9" s="20"/>
      <c r="G9" s="10"/>
      <c r="H9" s="21" t="str">
        <f>LEFT([1]Dec!B3,6)</f>
        <v>Hastin</v>
      </c>
      <c r="I9" s="21" t="str">
        <f>LEFT([1]Dec!B4,6)</f>
        <v>Bright</v>
      </c>
      <c r="J9" s="21" t="str">
        <f>LEFT([1]Dec!B5,6)</f>
        <v>Eastbo</v>
      </c>
      <c r="K9" s="21" t="str">
        <f>LEFT([1]Dec!B6,6)</f>
        <v>HYAC</v>
      </c>
      <c r="L9" s="21" t="str">
        <f>LEFT([1]Dec!B7,6)</f>
        <v>Lewes</v>
      </c>
      <c r="M9" s="21" t="str">
        <f>LEFT([1]Dec!B8,6)</f>
        <v>Phoeni</v>
      </c>
      <c r="N9" s="22" t="s">
        <v>20</v>
      </c>
      <c r="O9" s="11"/>
      <c r="P9" s="11"/>
    </row>
    <row r="10" spans="1:17" x14ac:dyDescent="0.35">
      <c r="A10" s="23" t="s">
        <v>21</v>
      </c>
      <c r="B10" s="17"/>
      <c r="C10" s="24" t="s">
        <v>22</v>
      </c>
      <c r="D10" s="25"/>
      <c r="E10" s="26"/>
      <c r="F10" s="9"/>
      <c r="G10" s="10"/>
      <c r="H10" s="16" t="str">
        <f>[1]Dec!A3</f>
        <v>A</v>
      </c>
      <c r="I10" s="16" t="str">
        <f>[1]Dec!A4</f>
        <v>B</v>
      </c>
      <c r="J10" s="16" t="str">
        <f>[1]Dec!A5</f>
        <v>E</v>
      </c>
      <c r="K10" s="16" t="str">
        <f>[1]Dec!A6</f>
        <v>H</v>
      </c>
      <c r="L10" s="16" t="str">
        <f>[1]Dec!A7</f>
        <v>L</v>
      </c>
      <c r="M10" s="16" t="str">
        <f>[1]Dec!A8</f>
        <v>P</v>
      </c>
      <c r="N10" s="27"/>
      <c r="O10" s="11" t="s">
        <v>23</v>
      </c>
    </row>
    <row r="11" spans="1:17" x14ac:dyDescent="0.35">
      <c r="A11" s="12" t="s">
        <v>24</v>
      </c>
      <c r="B11" s="28">
        <v>1</v>
      </c>
      <c r="C11" s="29" t="str">
        <f>IF(A11="","",VLOOKUP($A10,IF(LEN(A11)=2,MSB,MSA),VLOOKUP(LEFT(A11,1),Teams,4,FALSE),FALSE))</f>
        <v>Zachary Soan</v>
      </c>
      <c r="D11" s="29" t="str">
        <f t="shared" ref="D11:D16" si="0">IF(A11="","",VLOOKUP(LEFT(A11,1),Teams,2,FALSE))</f>
        <v>Eastbourne</v>
      </c>
      <c r="E11" s="30" t="s">
        <v>25</v>
      </c>
      <c r="F11" s="31">
        <v>6</v>
      </c>
      <c r="G11" s="10"/>
      <c r="H11" s="27" t="str">
        <f t="shared" ref="H11:M26" si="1">IF($A11="","",IF(LEFT($A11,1)=H$10,$F11,""))</f>
        <v/>
      </c>
      <c r="I11" s="27" t="str">
        <f t="shared" si="1"/>
        <v/>
      </c>
      <c r="J11" s="27">
        <f t="shared" si="1"/>
        <v>6</v>
      </c>
      <c r="K11" s="27" t="str">
        <f t="shared" si="1"/>
        <v/>
      </c>
      <c r="L11" s="27" t="str">
        <f t="shared" si="1"/>
        <v/>
      </c>
      <c r="M11" s="27" t="str">
        <f t="shared" si="1"/>
        <v/>
      </c>
      <c r="N11" s="27"/>
      <c r="O11" s="11"/>
      <c r="Q11" t="s">
        <v>26</v>
      </c>
    </row>
    <row r="12" spans="1:17" x14ac:dyDescent="0.35">
      <c r="A12" s="12" t="s">
        <v>27</v>
      </c>
      <c r="B12" s="28">
        <v>2</v>
      </c>
      <c r="C12" s="29" t="str">
        <f>IF(A12="","",VLOOKUP($A10,IF(LEN(A12)=2,MSB,MSA),VLOOKUP(LEFT(A12,1),Teams,4,FALSE),FALSE))</f>
        <v>Samuel Trotman</v>
      </c>
      <c r="D12" s="29" t="str">
        <f t="shared" si="0"/>
        <v>Lewes</v>
      </c>
      <c r="E12" s="30" t="s">
        <v>28</v>
      </c>
      <c r="F12" s="31">
        <v>5</v>
      </c>
      <c r="G12" s="10"/>
      <c r="H12" s="27" t="str">
        <f t="shared" si="1"/>
        <v/>
      </c>
      <c r="I12" s="27" t="str">
        <f t="shared" si="1"/>
        <v/>
      </c>
      <c r="J12" s="27" t="str">
        <f t="shared" si="1"/>
        <v/>
      </c>
      <c r="K12" s="27" t="str">
        <f t="shared" si="1"/>
        <v/>
      </c>
      <c r="L12" s="27">
        <f t="shared" si="1"/>
        <v>5</v>
      </c>
      <c r="M12" s="27" t="str">
        <f t="shared" si="1"/>
        <v/>
      </c>
      <c r="N12" s="27"/>
      <c r="O12" s="11"/>
      <c r="Q12" t="s">
        <v>26</v>
      </c>
    </row>
    <row r="13" spans="1:17" x14ac:dyDescent="0.35">
      <c r="A13" s="12" t="s">
        <v>29</v>
      </c>
      <c r="B13" s="28" t="s">
        <v>8</v>
      </c>
      <c r="C13" s="29" t="str">
        <f>IF(A13="","",VLOOKUP($A10,IF(LEN(A13)=2,MSB,MSA),VLOOKUP(LEFT(A13,1),Teams,4,FALSE),FALSE))</f>
        <v>David Otero</v>
      </c>
      <c r="D13" s="29" t="str">
        <f t="shared" si="0"/>
        <v>Phoenix</v>
      </c>
      <c r="E13" s="30" t="s">
        <v>30</v>
      </c>
      <c r="F13" s="31">
        <v>4</v>
      </c>
      <c r="G13" s="10"/>
      <c r="H13" s="27" t="str">
        <f t="shared" si="1"/>
        <v/>
      </c>
      <c r="I13" s="27" t="str">
        <f t="shared" si="1"/>
        <v/>
      </c>
      <c r="J13" s="27" t="str">
        <f t="shared" si="1"/>
        <v/>
      </c>
      <c r="K13" s="27" t="str">
        <f t="shared" si="1"/>
        <v/>
      </c>
      <c r="L13" s="27" t="str">
        <f t="shared" si="1"/>
        <v/>
      </c>
      <c r="M13" s="27">
        <f t="shared" si="1"/>
        <v>4</v>
      </c>
      <c r="N13" s="27"/>
      <c r="O13" s="11"/>
    </row>
    <row r="14" spans="1:17" x14ac:dyDescent="0.35">
      <c r="A14" s="12" t="s">
        <v>31</v>
      </c>
      <c r="B14" s="28" t="s">
        <v>11</v>
      </c>
      <c r="C14" s="29" t="str">
        <f>IF(A14="","",VLOOKUP($A10,IF(LEN(A14)=2,MSB,MSA),VLOOKUP(LEFT(A14,1),Teams,4,FALSE),FALSE))</f>
        <v>Jack Torode-Cooke</v>
      </c>
      <c r="D14" s="29" t="str">
        <f t="shared" si="0"/>
        <v>Brighton &amp; Hove</v>
      </c>
      <c r="E14" s="30" t="s">
        <v>32</v>
      </c>
      <c r="F14" s="31">
        <v>3</v>
      </c>
      <c r="G14" s="10"/>
      <c r="H14" s="27" t="str">
        <f t="shared" si="1"/>
        <v/>
      </c>
      <c r="I14" s="27">
        <f t="shared" si="1"/>
        <v>3</v>
      </c>
      <c r="J14" s="27" t="str">
        <f t="shared" si="1"/>
        <v/>
      </c>
      <c r="K14" s="27" t="str">
        <f t="shared" si="1"/>
        <v/>
      </c>
      <c r="L14" s="27" t="str">
        <f t="shared" si="1"/>
        <v/>
      </c>
      <c r="M14" s="27" t="str">
        <f t="shared" si="1"/>
        <v/>
      </c>
      <c r="N14" s="27"/>
      <c r="O14" s="11"/>
      <c r="Q14" t="s">
        <v>26</v>
      </c>
    </row>
    <row r="15" spans="1:17" x14ac:dyDescent="0.35">
      <c r="A15" s="12"/>
      <c r="B15" s="28" t="s">
        <v>17</v>
      </c>
      <c r="C15" s="29" t="str">
        <f>IF(A15="","",VLOOKUP($A10,IF(LEN(A15)=2,MSB,MSA),VLOOKUP(LEFT(A15,1),Teams,4,FALSE),FALSE))</f>
        <v/>
      </c>
      <c r="D15" s="29" t="str">
        <f t="shared" si="0"/>
        <v/>
      </c>
      <c r="E15" s="30"/>
      <c r="F15" s="31">
        <v>2</v>
      </c>
      <c r="G15" s="10"/>
      <c r="H15" s="27" t="str">
        <f t="shared" si="1"/>
        <v/>
      </c>
      <c r="I15" s="27" t="str">
        <f t="shared" si="1"/>
        <v/>
      </c>
      <c r="J15" s="27" t="str">
        <f t="shared" si="1"/>
        <v/>
      </c>
      <c r="K15" s="27" t="str">
        <f t="shared" si="1"/>
        <v/>
      </c>
      <c r="L15" s="27" t="str">
        <f t="shared" si="1"/>
        <v/>
      </c>
      <c r="M15" s="27" t="str">
        <f t="shared" si="1"/>
        <v/>
      </c>
      <c r="N15" s="27"/>
      <c r="O15" s="11"/>
    </row>
    <row r="16" spans="1:17" x14ac:dyDescent="0.35">
      <c r="A16" s="12"/>
      <c r="B16" s="28" t="s">
        <v>14</v>
      </c>
      <c r="C16" s="29" t="str">
        <f>IF(A16="","",VLOOKUP($A10,IF(LEN(A16)=2,MSB,MSA),VLOOKUP(LEFT(A16,1),Teams,4,FALSE),FALSE))</f>
        <v/>
      </c>
      <c r="D16" s="29" t="str">
        <f t="shared" si="0"/>
        <v/>
      </c>
      <c r="E16" s="30"/>
      <c r="F16" s="31">
        <v>1</v>
      </c>
      <c r="G16" s="10"/>
      <c r="H16" s="27" t="str">
        <f t="shared" si="1"/>
        <v/>
      </c>
      <c r="I16" s="27" t="str">
        <f t="shared" si="1"/>
        <v/>
      </c>
      <c r="J16" s="27" t="str">
        <f t="shared" si="1"/>
        <v/>
      </c>
      <c r="K16" s="27" t="str">
        <f t="shared" si="1"/>
        <v/>
      </c>
      <c r="L16" s="27" t="str">
        <f t="shared" si="1"/>
        <v/>
      </c>
      <c r="M16" s="27" t="str">
        <f t="shared" si="1"/>
        <v/>
      </c>
      <c r="N16" s="27">
        <f>21-SUM(H11:M16)</f>
        <v>3</v>
      </c>
      <c r="O16" s="11"/>
      <c r="Q16" t="s">
        <v>26</v>
      </c>
    </row>
    <row r="17" spans="1:17" x14ac:dyDescent="0.35">
      <c r="A17" s="23" t="s">
        <v>21</v>
      </c>
      <c r="B17" s="17"/>
      <c r="C17" s="32" t="s">
        <v>33</v>
      </c>
      <c r="D17" s="25"/>
      <c r="E17" s="26"/>
      <c r="F17" s="9"/>
      <c r="G17" s="10"/>
      <c r="H17" s="27"/>
      <c r="I17" s="27"/>
      <c r="J17" s="27"/>
      <c r="K17" s="27"/>
      <c r="L17" s="27"/>
      <c r="M17" s="27"/>
      <c r="N17" s="27"/>
      <c r="O17" s="11" t="s">
        <v>34</v>
      </c>
    </row>
    <row r="18" spans="1:17" x14ac:dyDescent="0.35">
      <c r="A18" s="12" t="s">
        <v>35</v>
      </c>
      <c r="B18" s="28">
        <v>1</v>
      </c>
      <c r="C18" s="29" t="str">
        <f>IF(A18="","",VLOOKUP($A17,IF(LEN(A18)=2,MSB,MSA),VLOOKUP(LEFT(A18,1),Teams,4,FALSE),FALSE))</f>
        <v>Rainbow Love</v>
      </c>
      <c r="D18" s="29" t="str">
        <f t="shared" ref="D18:D23" si="2">IF(A18="","",VLOOKUP(LEFT(A18,1),Teams,2,FALSE))</f>
        <v>Lewes</v>
      </c>
      <c r="E18" s="30" t="s">
        <v>36</v>
      </c>
      <c r="F18" s="31">
        <v>6</v>
      </c>
      <c r="G18" s="10"/>
      <c r="H18" s="27" t="str">
        <f t="shared" si="1"/>
        <v/>
      </c>
      <c r="I18" s="27" t="str">
        <f t="shared" si="1"/>
        <v/>
      </c>
      <c r="J18" s="27" t="str">
        <f t="shared" si="1"/>
        <v/>
      </c>
      <c r="K18" s="27" t="str">
        <f t="shared" si="1"/>
        <v/>
      </c>
      <c r="L18" s="27">
        <f t="shared" si="1"/>
        <v>6</v>
      </c>
      <c r="M18" s="27" t="str">
        <f t="shared" si="1"/>
        <v/>
      </c>
      <c r="N18" s="27"/>
      <c r="O18" s="11"/>
      <c r="Q18" t="s">
        <v>26</v>
      </c>
    </row>
    <row r="19" spans="1:17" x14ac:dyDescent="0.35">
      <c r="A19" s="12" t="s">
        <v>37</v>
      </c>
      <c r="B19" s="28">
        <v>2</v>
      </c>
      <c r="C19" s="29" t="str">
        <f>IF(A19="","",VLOOKUP($A17,IF(LEN(A19)=2,MSB,MSA),VLOOKUP(LEFT(A19,1),Teams,4,FALSE),FALSE))</f>
        <v>Daniel Oakden</v>
      </c>
      <c r="D19" s="29" t="str">
        <f t="shared" si="2"/>
        <v>Brighton &amp; Hove</v>
      </c>
      <c r="E19" s="30" t="s">
        <v>38</v>
      </c>
      <c r="F19" s="31">
        <v>5</v>
      </c>
      <c r="G19" s="10"/>
      <c r="H19" s="27" t="str">
        <f t="shared" si="1"/>
        <v/>
      </c>
      <c r="I19" s="27">
        <f t="shared" si="1"/>
        <v>5</v>
      </c>
      <c r="J19" s="27" t="str">
        <f t="shared" si="1"/>
        <v/>
      </c>
      <c r="K19" s="27" t="str">
        <f t="shared" si="1"/>
        <v/>
      </c>
      <c r="L19" s="27" t="str">
        <f t="shared" si="1"/>
        <v/>
      </c>
      <c r="M19" s="27" t="str">
        <f t="shared" si="1"/>
        <v/>
      </c>
      <c r="N19" s="27"/>
      <c r="O19" s="11"/>
      <c r="Q19" t="s">
        <v>26</v>
      </c>
    </row>
    <row r="20" spans="1:17" x14ac:dyDescent="0.35">
      <c r="A20" s="12" t="s">
        <v>39</v>
      </c>
      <c r="B20" s="28" t="s">
        <v>8</v>
      </c>
      <c r="C20" s="29" t="str">
        <f>IF(A20="","",VLOOKUP($A17,IF(LEN(A20)=2,MSB,MSA),VLOOKUP(LEFT(A20,1),Teams,4,FALSE),FALSE))</f>
        <v>Harley Hoad</v>
      </c>
      <c r="D20" s="29" t="str">
        <f t="shared" si="2"/>
        <v>Eastbourne</v>
      </c>
      <c r="E20" s="30" t="s">
        <v>40</v>
      </c>
      <c r="F20" s="31">
        <v>4</v>
      </c>
      <c r="G20" s="10"/>
      <c r="H20" s="27" t="str">
        <f t="shared" si="1"/>
        <v/>
      </c>
      <c r="I20" s="27" t="str">
        <f t="shared" si="1"/>
        <v/>
      </c>
      <c r="J20" s="27">
        <f t="shared" si="1"/>
        <v>4</v>
      </c>
      <c r="K20" s="27" t="str">
        <f t="shared" si="1"/>
        <v/>
      </c>
      <c r="L20" s="27" t="str">
        <f t="shared" si="1"/>
        <v/>
      </c>
      <c r="M20" s="27" t="str">
        <f t="shared" si="1"/>
        <v/>
      </c>
      <c r="N20" s="27"/>
      <c r="O20" s="11"/>
    </row>
    <row r="21" spans="1:17" x14ac:dyDescent="0.35">
      <c r="A21" s="12"/>
      <c r="B21" s="28" t="s">
        <v>11</v>
      </c>
      <c r="C21" s="29" t="str">
        <f>IF(A21="","",VLOOKUP($A17,IF(LEN(A21)=2,MSB,MSA),VLOOKUP(LEFT(A21,1),Teams,4,FALSE),FALSE))</f>
        <v/>
      </c>
      <c r="D21" s="29" t="str">
        <f t="shared" si="2"/>
        <v/>
      </c>
      <c r="E21" s="30"/>
      <c r="F21" s="31">
        <v>3</v>
      </c>
      <c r="G21" s="10"/>
      <c r="H21" s="27" t="str">
        <f t="shared" si="1"/>
        <v/>
      </c>
      <c r="I21" s="27" t="str">
        <f t="shared" si="1"/>
        <v/>
      </c>
      <c r="J21" s="27" t="str">
        <f t="shared" si="1"/>
        <v/>
      </c>
      <c r="K21" s="27" t="str">
        <f t="shared" si="1"/>
        <v/>
      </c>
      <c r="L21" s="27" t="str">
        <f t="shared" si="1"/>
        <v/>
      </c>
      <c r="M21" s="27" t="str">
        <f t="shared" si="1"/>
        <v/>
      </c>
      <c r="N21" s="27"/>
      <c r="O21" s="11"/>
      <c r="Q21" t="s">
        <v>26</v>
      </c>
    </row>
    <row r="22" spans="1:17" x14ac:dyDescent="0.35">
      <c r="A22" s="12"/>
      <c r="B22" s="28" t="s">
        <v>17</v>
      </c>
      <c r="C22" s="29" t="str">
        <f>IF(A22="","",VLOOKUP($A17,IF(LEN(A22)=2,MSB,MSA),VLOOKUP(LEFT(A22,1),Teams,4,FALSE),FALSE))</f>
        <v/>
      </c>
      <c r="D22" s="29" t="str">
        <f t="shared" si="2"/>
        <v/>
      </c>
      <c r="E22" s="30"/>
      <c r="F22" s="31">
        <v>2</v>
      </c>
      <c r="G22" s="10"/>
      <c r="H22" s="27" t="str">
        <f t="shared" si="1"/>
        <v/>
      </c>
      <c r="I22" s="27" t="str">
        <f t="shared" si="1"/>
        <v/>
      </c>
      <c r="J22" s="27" t="str">
        <f t="shared" si="1"/>
        <v/>
      </c>
      <c r="K22" s="27" t="str">
        <f t="shared" si="1"/>
        <v/>
      </c>
      <c r="L22" s="27" t="str">
        <f t="shared" si="1"/>
        <v/>
      </c>
      <c r="M22" s="27" t="str">
        <f t="shared" si="1"/>
        <v/>
      </c>
      <c r="N22" s="27"/>
      <c r="O22" s="11"/>
    </row>
    <row r="23" spans="1:17" x14ac:dyDescent="0.35">
      <c r="A23" s="12"/>
      <c r="B23" s="28" t="s">
        <v>14</v>
      </c>
      <c r="C23" s="29" t="str">
        <f>IF(A23="","",VLOOKUP($A17,IF(LEN(A23)=2,MSB,MSA),VLOOKUP(LEFT(A23,1),Teams,4,FALSE),FALSE))</f>
        <v/>
      </c>
      <c r="D23" s="29" t="str">
        <f t="shared" si="2"/>
        <v/>
      </c>
      <c r="E23" s="30"/>
      <c r="F23" s="31">
        <v>1</v>
      </c>
      <c r="G23" s="10"/>
      <c r="H23" s="27" t="str">
        <f t="shared" si="1"/>
        <v/>
      </c>
      <c r="I23" s="27" t="str">
        <f t="shared" si="1"/>
        <v/>
      </c>
      <c r="J23" s="27" t="str">
        <f t="shared" si="1"/>
        <v/>
      </c>
      <c r="K23" s="27" t="str">
        <f t="shared" si="1"/>
        <v/>
      </c>
      <c r="L23" s="27" t="str">
        <f t="shared" si="1"/>
        <v/>
      </c>
      <c r="M23" s="27" t="str">
        <f t="shared" si="1"/>
        <v/>
      </c>
      <c r="N23" s="27">
        <f>21-SUM(H18:M23)</f>
        <v>6</v>
      </c>
      <c r="O23" s="11"/>
      <c r="Q23" t="s">
        <v>26</v>
      </c>
    </row>
    <row r="24" spans="1:17" x14ac:dyDescent="0.35">
      <c r="A24" s="23" t="s">
        <v>41</v>
      </c>
      <c r="B24" s="17"/>
      <c r="C24" s="24" t="s">
        <v>42</v>
      </c>
      <c r="D24" s="25"/>
      <c r="E24" s="26"/>
      <c r="F24" s="9"/>
      <c r="G24" s="10"/>
      <c r="H24" s="27"/>
      <c r="I24" s="27"/>
      <c r="J24" s="27"/>
      <c r="K24" s="27"/>
      <c r="L24" s="27"/>
      <c r="M24" s="27"/>
      <c r="N24" s="27"/>
      <c r="O24" s="11" t="s">
        <v>43</v>
      </c>
    </row>
    <row r="25" spans="1:17" x14ac:dyDescent="0.35">
      <c r="A25" s="12" t="s">
        <v>24</v>
      </c>
      <c r="B25" s="28">
        <v>1</v>
      </c>
      <c r="C25" s="29" t="str">
        <f>IF(A25="","",VLOOKUP($A24,IF(LEN(A25)=2,MSB,MSA),VLOOKUP(LEFT(A25,1),Teams,4,FALSE),FALSE))</f>
        <v>Zachary Soan</v>
      </c>
      <c r="D25" s="29" t="str">
        <f t="shared" ref="D25:D30" si="3">IF(A25="","",VLOOKUP(LEFT(A25,1),Teams,2,FALSE))</f>
        <v>Eastbourne</v>
      </c>
      <c r="E25" s="30" t="s">
        <v>44</v>
      </c>
      <c r="F25" s="31">
        <v>6</v>
      </c>
      <c r="G25" s="10"/>
      <c r="H25" s="27" t="str">
        <f t="shared" si="1"/>
        <v/>
      </c>
      <c r="I25" s="27" t="str">
        <f t="shared" si="1"/>
        <v/>
      </c>
      <c r="J25" s="27">
        <f t="shared" si="1"/>
        <v>6</v>
      </c>
      <c r="K25" s="27" t="str">
        <f t="shared" si="1"/>
        <v/>
      </c>
      <c r="L25" s="27" t="str">
        <f t="shared" si="1"/>
        <v/>
      </c>
      <c r="M25" s="27" t="str">
        <f t="shared" si="1"/>
        <v/>
      </c>
      <c r="N25" s="27"/>
      <c r="O25" s="11"/>
      <c r="Q25" t="s">
        <v>45</v>
      </c>
    </row>
    <row r="26" spans="1:17" x14ac:dyDescent="0.35">
      <c r="A26" s="12" t="s">
        <v>31</v>
      </c>
      <c r="B26" s="28">
        <v>2</v>
      </c>
      <c r="C26" s="29" t="str">
        <f>IF(A26="","",VLOOKUP($A24,IF(LEN(A26)=2,MSB,MSA),VLOOKUP(LEFT(A26,1),Teams,4,FALSE),FALSE))</f>
        <v>Ethan Taites</v>
      </c>
      <c r="D26" s="29" t="str">
        <f t="shared" si="3"/>
        <v>Brighton &amp; Hove</v>
      </c>
      <c r="E26" s="30" t="s">
        <v>46</v>
      </c>
      <c r="F26" s="31">
        <v>5</v>
      </c>
      <c r="G26" s="10"/>
      <c r="H26" s="27" t="str">
        <f t="shared" si="1"/>
        <v/>
      </c>
      <c r="I26" s="27">
        <f t="shared" si="1"/>
        <v>5</v>
      </c>
      <c r="J26" s="27" t="str">
        <f t="shared" si="1"/>
        <v/>
      </c>
      <c r="K26" s="27" t="str">
        <f t="shared" si="1"/>
        <v/>
      </c>
      <c r="L26" s="27" t="str">
        <f t="shared" si="1"/>
        <v/>
      </c>
      <c r="M26" s="27" t="str">
        <f t="shared" si="1"/>
        <v/>
      </c>
      <c r="N26" s="27"/>
      <c r="O26" s="11"/>
      <c r="Q26" t="s">
        <v>45</v>
      </c>
    </row>
    <row r="27" spans="1:17" x14ac:dyDescent="0.35">
      <c r="A27" s="12" t="s">
        <v>27</v>
      </c>
      <c r="B27" s="28" t="s">
        <v>8</v>
      </c>
      <c r="C27" s="29" t="str">
        <f>IF(A27="","",VLOOKUP($A24,IF(LEN(A27)=2,MSB,MSA),VLOOKUP(LEFT(A27,1),Teams,4,FALSE),FALSE))</f>
        <v>Daniel Tennant</v>
      </c>
      <c r="D27" s="29" t="str">
        <f t="shared" si="3"/>
        <v>Lewes</v>
      </c>
      <c r="E27" s="30" t="s">
        <v>47</v>
      </c>
      <c r="F27" s="31">
        <v>4</v>
      </c>
      <c r="G27" s="10"/>
      <c r="H27" s="27" t="str">
        <f t="shared" ref="H27:M30" si="4">IF($A27="","",IF(LEFT($A27,1)=H$10,$F27,""))</f>
        <v/>
      </c>
      <c r="I27" s="27" t="str">
        <f t="shared" si="4"/>
        <v/>
      </c>
      <c r="J27" s="27" t="str">
        <f t="shared" si="4"/>
        <v/>
      </c>
      <c r="K27" s="27" t="str">
        <f t="shared" si="4"/>
        <v/>
      </c>
      <c r="L27" s="27">
        <f t="shared" si="4"/>
        <v>4</v>
      </c>
      <c r="M27" s="27" t="str">
        <f t="shared" si="4"/>
        <v/>
      </c>
      <c r="N27" s="27"/>
      <c r="O27" s="11"/>
    </row>
    <row r="28" spans="1:17" x14ac:dyDescent="0.35">
      <c r="A28" s="12" t="s">
        <v>29</v>
      </c>
      <c r="B28" s="28" t="s">
        <v>11</v>
      </c>
      <c r="C28" s="29" t="str">
        <f>IF(A28="","",VLOOKUP($A24,IF(LEN(A28)=2,MSB,MSA),VLOOKUP(LEFT(A28,1),Teams,4,FALSE),FALSE))</f>
        <v>Marcus Robinson</v>
      </c>
      <c r="D28" s="29" t="str">
        <f t="shared" si="3"/>
        <v>Phoenix</v>
      </c>
      <c r="E28" s="30" t="s">
        <v>48</v>
      </c>
      <c r="F28" s="31">
        <v>3</v>
      </c>
      <c r="G28" s="10"/>
      <c r="H28" s="27" t="str">
        <f t="shared" si="4"/>
        <v/>
      </c>
      <c r="I28" s="27" t="str">
        <f t="shared" si="4"/>
        <v/>
      </c>
      <c r="J28" s="27" t="str">
        <f t="shared" si="4"/>
        <v/>
      </c>
      <c r="K28" s="27" t="str">
        <f t="shared" si="4"/>
        <v/>
      </c>
      <c r="L28" s="27" t="str">
        <f t="shared" si="4"/>
        <v/>
      </c>
      <c r="M28" s="27">
        <f t="shared" si="4"/>
        <v>3</v>
      </c>
      <c r="N28" s="27"/>
      <c r="O28" s="11"/>
      <c r="Q28" t="s">
        <v>45</v>
      </c>
    </row>
    <row r="29" spans="1:17" x14ac:dyDescent="0.35">
      <c r="A29" s="12"/>
      <c r="B29" s="28" t="s">
        <v>17</v>
      </c>
      <c r="C29" s="29" t="str">
        <f>IF(A29="","",VLOOKUP($A24,IF(LEN(A29)=2,MSB,MSA),VLOOKUP(LEFT(A29,1),Teams,4,FALSE),FALSE))</f>
        <v/>
      </c>
      <c r="D29" s="29" t="str">
        <f t="shared" si="3"/>
        <v/>
      </c>
      <c r="E29" s="30"/>
      <c r="F29" s="31">
        <v>2</v>
      </c>
      <c r="G29" s="10"/>
      <c r="H29" s="27" t="str">
        <f t="shared" si="4"/>
        <v/>
      </c>
      <c r="I29" s="27" t="str">
        <f t="shared" si="4"/>
        <v/>
      </c>
      <c r="J29" s="27" t="str">
        <f t="shared" si="4"/>
        <v/>
      </c>
      <c r="K29" s="27" t="str">
        <f t="shared" si="4"/>
        <v/>
      </c>
      <c r="L29" s="27" t="str">
        <f t="shared" si="4"/>
        <v/>
      </c>
      <c r="M29" s="27" t="str">
        <f t="shared" si="4"/>
        <v/>
      </c>
      <c r="N29" s="27"/>
      <c r="O29" s="11"/>
    </row>
    <row r="30" spans="1:17" x14ac:dyDescent="0.35">
      <c r="A30" s="12"/>
      <c r="B30" s="28" t="s">
        <v>14</v>
      </c>
      <c r="C30" s="29" t="str">
        <f>IF(A30="","",VLOOKUP($A24,IF(LEN(A30)=2,MSB,MSA),VLOOKUP(LEFT(A30,1),Teams,4,FALSE),FALSE))</f>
        <v/>
      </c>
      <c r="D30" s="29" t="str">
        <f t="shared" si="3"/>
        <v/>
      </c>
      <c r="E30" s="30"/>
      <c r="F30" s="31">
        <v>1</v>
      </c>
      <c r="G30" s="10"/>
      <c r="H30" s="27" t="str">
        <f t="shared" si="4"/>
        <v/>
      </c>
      <c r="I30" s="27" t="str">
        <f t="shared" si="4"/>
        <v/>
      </c>
      <c r="J30" s="27" t="str">
        <f t="shared" si="4"/>
        <v/>
      </c>
      <c r="K30" s="27" t="str">
        <f t="shared" si="4"/>
        <v/>
      </c>
      <c r="L30" s="27" t="str">
        <f t="shared" si="4"/>
        <v/>
      </c>
      <c r="M30" s="27" t="str">
        <f t="shared" si="4"/>
        <v/>
      </c>
      <c r="N30" s="27">
        <f>21-SUM(H25:M30)</f>
        <v>3</v>
      </c>
      <c r="O30" s="11"/>
      <c r="Q30" t="s">
        <v>45</v>
      </c>
    </row>
    <row r="31" spans="1:17" x14ac:dyDescent="0.35">
      <c r="A31" s="23" t="s">
        <v>41</v>
      </c>
      <c r="B31" s="17"/>
      <c r="C31" s="32" t="s">
        <v>49</v>
      </c>
      <c r="D31" s="25"/>
      <c r="E31" s="26"/>
      <c r="F31" s="9"/>
      <c r="G31" s="10"/>
      <c r="H31" s="27"/>
      <c r="I31" s="27"/>
      <c r="J31" s="27"/>
      <c r="K31" s="27"/>
      <c r="L31" s="27"/>
      <c r="M31" s="27"/>
      <c r="N31" s="27"/>
      <c r="O31" s="11" t="s">
        <v>50</v>
      </c>
    </row>
    <row r="32" spans="1:17" x14ac:dyDescent="0.35">
      <c r="A32" s="12" t="s">
        <v>39</v>
      </c>
      <c r="B32" s="28">
        <v>1</v>
      </c>
      <c r="C32" s="29" t="str">
        <f>IF(A32="","",VLOOKUP($A31,IF(LEN(A32)=2,MSB,MSA),VLOOKUP(LEFT(A32,1),Teams,4,FALSE),FALSE))</f>
        <v>William Holloway</v>
      </c>
      <c r="D32" s="29" t="str">
        <f t="shared" ref="D32:D37" si="5">IF(A32="","",VLOOKUP(LEFT(A32,1),Teams,2,FALSE))</f>
        <v>Eastbourne</v>
      </c>
      <c r="E32" s="30" t="s">
        <v>51</v>
      </c>
      <c r="F32" s="31">
        <v>6</v>
      </c>
      <c r="G32" s="10"/>
      <c r="H32" s="27" t="str">
        <f t="shared" ref="H32:M37" si="6">IF($A32="","",IF(LEFT($A32,1)=H$10,$F32,""))</f>
        <v/>
      </c>
      <c r="I32" s="27" t="str">
        <f t="shared" si="6"/>
        <v/>
      </c>
      <c r="J32" s="27">
        <f t="shared" si="6"/>
        <v>6</v>
      </c>
      <c r="K32" s="27" t="str">
        <f t="shared" si="6"/>
        <v/>
      </c>
      <c r="L32" s="27" t="str">
        <f t="shared" si="6"/>
        <v/>
      </c>
      <c r="M32" s="27" t="str">
        <f t="shared" si="6"/>
        <v/>
      </c>
      <c r="N32" s="27"/>
      <c r="O32" s="11"/>
      <c r="Q32" t="s">
        <v>45</v>
      </c>
    </row>
    <row r="33" spans="1:17" x14ac:dyDescent="0.35">
      <c r="A33" s="12" t="s">
        <v>37</v>
      </c>
      <c r="B33" s="28">
        <v>2</v>
      </c>
      <c r="C33" s="29" t="str">
        <f>IF(A33="","",VLOOKUP($A31,IF(LEN(A33)=2,MSB,MSA),VLOOKUP(LEFT(A33,1),Teams,4,FALSE),FALSE))</f>
        <v>Ben Sorrell</v>
      </c>
      <c r="D33" s="29" t="str">
        <f t="shared" si="5"/>
        <v>Brighton &amp; Hove</v>
      </c>
      <c r="E33" s="30" t="s">
        <v>52</v>
      </c>
      <c r="F33" s="31">
        <v>5</v>
      </c>
      <c r="G33" s="10"/>
      <c r="H33" s="27" t="str">
        <f t="shared" si="6"/>
        <v/>
      </c>
      <c r="I33" s="27">
        <f t="shared" si="6"/>
        <v>5</v>
      </c>
      <c r="J33" s="27" t="str">
        <f t="shared" si="6"/>
        <v/>
      </c>
      <c r="K33" s="27" t="str">
        <f t="shared" si="6"/>
        <v/>
      </c>
      <c r="L33" s="27" t="str">
        <f t="shared" si="6"/>
        <v/>
      </c>
      <c r="M33" s="27" t="str">
        <f t="shared" si="6"/>
        <v/>
      </c>
      <c r="N33" s="27"/>
      <c r="O33" s="11"/>
    </row>
    <row r="34" spans="1:17" x14ac:dyDescent="0.35">
      <c r="A34" s="12" t="s">
        <v>35</v>
      </c>
      <c r="B34" s="28" t="s">
        <v>8</v>
      </c>
      <c r="C34" s="29" t="str">
        <f>IF(A34="","",VLOOKUP($A31,IF(LEN(A34)=2,MSB,MSA),VLOOKUP(LEFT(A34,1),Teams,4,FALSE),FALSE))</f>
        <v>Miles Levy</v>
      </c>
      <c r="D34" s="29" t="str">
        <f t="shared" si="5"/>
        <v>Lewes</v>
      </c>
      <c r="E34" s="30" t="s">
        <v>53</v>
      </c>
      <c r="F34" s="31">
        <v>4</v>
      </c>
      <c r="G34" s="10"/>
      <c r="H34" s="27" t="str">
        <f t="shared" si="6"/>
        <v/>
      </c>
      <c r="I34" s="27" t="str">
        <f t="shared" si="6"/>
        <v/>
      </c>
      <c r="J34" s="27" t="str">
        <f t="shared" si="6"/>
        <v/>
      </c>
      <c r="K34" s="27" t="str">
        <f t="shared" si="6"/>
        <v/>
      </c>
      <c r="L34" s="27">
        <f t="shared" si="6"/>
        <v>4</v>
      </c>
      <c r="M34" s="27" t="str">
        <f t="shared" si="6"/>
        <v/>
      </c>
      <c r="N34" s="27"/>
      <c r="O34" s="11"/>
      <c r="Q34" t="s">
        <v>45</v>
      </c>
    </row>
    <row r="35" spans="1:17" x14ac:dyDescent="0.35">
      <c r="A35" s="12" t="s">
        <v>54</v>
      </c>
      <c r="B35" s="28" t="s">
        <v>11</v>
      </c>
      <c r="C35" s="29" t="str">
        <f>IF(A35="","",VLOOKUP($A31,IF(LEN(A35)=2,MSB,MSA),VLOOKUP(LEFT(A35,1),Teams,4,FALSE),FALSE))</f>
        <v>Sonny Chumnansin</v>
      </c>
      <c r="D35" s="29" t="str">
        <f t="shared" si="5"/>
        <v>Phoenix</v>
      </c>
      <c r="E35" s="30" t="s">
        <v>55</v>
      </c>
      <c r="F35" s="31">
        <v>3</v>
      </c>
      <c r="G35" s="10"/>
      <c r="H35" s="27" t="str">
        <f t="shared" si="6"/>
        <v/>
      </c>
      <c r="I35" s="27" t="str">
        <f t="shared" si="6"/>
        <v/>
      </c>
      <c r="J35" s="27" t="str">
        <f t="shared" si="6"/>
        <v/>
      </c>
      <c r="K35" s="27" t="str">
        <f t="shared" si="6"/>
        <v/>
      </c>
      <c r="L35" s="27" t="str">
        <f t="shared" si="6"/>
        <v/>
      </c>
      <c r="M35" s="27">
        <f t="shared" si="6"/>
        <v>3</v>
      </c>
      <c r="N35" s="27"/>
      <c r="O35" s="11"/>
      <c r="Q35" t="s">
        <v>45</v>
      </c>
    </row>
    <row r="36" spans="1:17" x14ac:dyDescent="0.35">
      <c r="A36" s="12"/>
      <c r="B36" s="28" t="s">
        <v>17</v>
      </c>
      <c r="C36" s="29" t="str">
        <f>IF(A36="","",VLOOKUP($A31,IF(LEN(A36)=2,MSB,MSA),VLOOKUP(LEFT(A36,1),Teams,4,FALSE),FALSE))</f>
        <v/>
      </c>
      <c r="D36" s="29" t="str">
        <f t="shared" si="5"/>
        <v/>
      </c>
      <c r="E36" s="30"/>
      <c r="F36" s="31">
        <v>2</v>
      </c>
      <c r="G36" s="10"/>
      <c r="H36" s="27" t="str">
        <f t="shared" si="6"/>
        <v/>
      </c>
      <c r="I36" s="27" t="str">
        <f t="shared" si="6"/>
        <v/>
      </c>
      <c r="J36" s="27" t="str">
        <f t="shared" si="6"/>
        <v/>
      </c>
      <c r="K36" s="27" t="str">
        <f t="shared" si="6"/>
        <v/>
      </c>
      <c r="L36" s="27" t="str">
        <f t="shared" si="6"/>
        <v/>
      </c>
      <c r="M36" s="27" t="str">
        <f t="shared" si="6"/>
        <v/>
      </c>
      <c r="N36" s="27"/>
      <c r="O36" s="11"/>
    </row>
    <row r="37" spans="1:17" x14ac:dyDescent="0.35">
      <c r="A37" s="12"/>
      <c r="B37" s="28" t="s">
        <v>14</v>
      </c>
      <c r="C37" s="29" t="str">
        <f>IF(A37="","",VLOOKUP($A31,IF(LEN(A37)=2,MSB,MSA),VLOOKUP(LEFT(A37,1),Teams,4,FALSE),FALSE))</f>
        <v/>
      </c>
      <c r="D37" s="29" t="str">
        <f t="shared" si="5"/>
        <v/>
      </c>
      <c r="E37" s="30"/>
      <c r="F37" s="31">
        <v>1</v>
      </c>
      <c r="G37" s="10"/>
      <c r="H37" s="27" t="str">
        <f t="shared" si="6"/>
        <v/>
      </c>
      <c r="I37" s="27" t="str">
        <f t="shared" si="6"/>
        <v/>
      </c>
      <c r="J37" s="27" t="str">
        <f t="shared" si="6"/>
        <v/>
      </c>
      <c r="K37" s="27" t="str">
        <f t="shared" si="6"/>
        <v/>
      </c>
      <c r="L37" s="27" t="str">
        <f t="shared" si="6"/>
        <v/>
      </c>
      <c r="M37" s="27" t="str">
        <f t="shared" si="6"/>
        <v/>
      </c>
      <c r="N37" s="27">
        <f>21-SUM(H32:M37)</f>
        <v>3</v>
      </c>
      <c r="O37" s="11"/>
      <c r="Q37" t="s">
        <v>45</v>
      </c>
    </row>
    <row r="38" spans="1:17" x14ac:dyDescent="0.35">
      <c r="A38" s="23" t="s">
        <v>56</v>
      </c>
      <c r="B38" s="17"/>
      <c r="C38" s="33" t="s">
        <v>57</v>
      </c>
      <c r="D38" s="34"/>
      <c r="E38" s="26"/>
      <c r="F38" s="9"/>
      <c r="G38" s="10"/>
      <c r="H38" s="27"/>
      <c r="I38" s="27"/>
      <c r="J38" s="27"/>
      <c r="K38" s="27"/>
      <c r="L38" s="27"/>
      <c r="M38" s="27"/>
      <c r="N38" s="27"/>
      <c r="O38" s="11" t="s">
        <v>58</v>
      </c>
    </row>
    <row r="39" spans="1:17" x14ac:dyDescent="0.35">
      <c r="A39" s="1" t="s">
        <v>31</v>
      </c>
      <c r="B39" s="28">
        <v>1</v>
      </c>
      <c r="C39" s="29" t="str">
        <f>IF(A39="","",VLOOKUP($A38,IF(LEN(A39)=2,MSB,MSA),VLOOKUP(LEFT(A39,1),Teams,4,FALSE),FALSE))</f>
        <v>Rory Grant</v>
      </c>
      <c r="D39" s="29" t="str">
        <f t="shared" ref="D39:D44" si="7">IF(A39="","",VLOOKUP(LEFT(A39,1),Teams,2,FALSE))</f>
        <v>Brighton &amp; Hove</v>
      </c>
      <c r="E39" s="30" t="s">
        <v>59</v>
      </c>
      <c r="F39" s="31">
        <v>6</v>
      </c>
      <c r="G39" s="10"/>
      <c r="H39" s="27" t="str">
        <f t="shared" ref="H39:M44" si="8">IF($A39="","",IF(LEFT($A39,1)=H$10,$F39,""))</f>
        <v/>
      </c>
      <c r="I39" s="27">
        <f t="shared" si="8"/>
        <v>6</v>
      </c>
      <c r="J39" s="27" t="str">
        <f t="shared" si="8"/>
        <v/>
      </c>
      <c r="K39" s="27" t="str">
        <f t="shared" si="8"/>
        <v/>
      </c>
      <c r="L39" s="27" t="str">
        <f t="shared" si="8"/>
        <v/>
      </c>
      <c r="M39" s="27" t="str">
        <f t="shared" si="8"/>
        <v/>
      </c>
      <c r="N39" s="27"/>
      <c r="O39" s="11"/>
      <c r="Q39" t="s">
        <v>60</v>
      </c>
    </row>
    <row r="40" spans="1:17" x14ac:dyDescent="0.35">
      <c r="A40" s="1" t="s">
        <v>61</v>
      </c>
      <c r="B40" s="28">
        <v>2</v>
      </c>
      <c r="C40" s="29" t="str">
        <f>IF(A40="","",VLOOKUP($A38,IF(LEN(A40)=2,MSB,MSA),VLOOKUP(LEFT(A40,1),Teams,4,FALSE),FALSE))</f>
        <v>Cobey Buckley</v>
      </c>
      <c r="D40" s="29" t="str">
        <f t="shared" si="7"/>
        <v>Hastings</v>
      </c>
      <c r="E40" s="30" t="s">
        <v>62</v>
      </c>
      <c r="F40" s="31">
        <v>5</v>
      </c>
      <c r="G40" s="10"/>
      <c r="H40" s="27">
        <f t="shared" si="8"/>
        <v>5</v>
      </c>
      <c r="I40" s="27" t="str">
        <f t="shared" si="8"/>
        <v/>
      </c>
      <c r="J40" s="27" t="str">
        <f t="shared" si="8"/>
        <v/>
      </c>
      <c r="K40" s="27" t="str">
        <f t="shared" si="8"/>
        <v/>
      </c>
      <c r="L40" s="27" t="str">
        <f t="shared" si="8"/>
        <v/>
      </c>
      <c r="M40" s="27" t="str">
        <f t="shared" si="8"/>
        <v/>
      </c>
      <c r="N40" s="27"/>
      <c r="O40" s="11"/>
      <c r="Q40" t="s">
        <v>60</v>
      </c>
    </row>
    <row r="41" spans="1:17" x14ac:dyDescent="0.35">
      <c r="A41" s="1" t="s">
        <v>29</v>
      </c>
      <c r="B41" s="28" t="s">
        <v>8</v>
      </c>
      <c r="C41" s="29" t="str">
        <f>IF(A41="","",VLOOKUP($A38,IF(LEN(A41)=2,MSB,MSA),VLOOKUP(LEFT(A41,1),Teams,4,FALSE),FALSE))</f>
        <v>Marcus Robinson</v>
      </c>
      <c r="D41" s="29" t="str">
        <f t="shared" si="7"/>
        <v>Phoenix</v>
      </c>
      <c r="E41" s="30" t="s">
        <v>63</v>
      </c>
      <c r="F41" s="31">
        <v>4</v>
      </c>
      <c r="G41" s="10"/>
      <c r="H41" s="27" t="str">
        <f t="shared" si="8"/>
        <v/>
      </c>
      <c r="I41" s="27" t="str">
        <f t="shared" si="8"/>
        <v/>
      </c>
      <c r="J41" s="27" t="str">
        <f t="shared" si="8"/>
        <v/>
      </c>
      <c r="K41" s="27" t="str">
        <f t="shared" si="8"/>
        <v/>
      </c>
      <c r="L41" s="27" t="str">
        <f t="shared" si="8"/>
        <v/>
      </c>
      <c r="M41" s="27">
        <f t="shared" si="8"/>
        <v>4</v>
      </c>
      <c r="N41" s="27"/>
      <c r="O41" s="11"/>
    </row>
    <row r="42" spans="1:17" x14ac:dyDescent="0.35">
      <c r="A42" s="1" t="s">
        <v>27</v>
      </c>
      <c r="B42" s="28" t="s">
        <v>11</v>
      </c>
      <c r="C42" s="29" t="str">
        <f>IF(A42="","",VLOOKUP($A38,IF(LEN(A42)=2,MSB,MSA),VLOOKUP(LEFT(A42,1),Teams,4,FALSE),FALSE))</f>
        <v>Samuel Trotman</v>
      </c>
      <c r="D42" s="29" t="str">
        <f t="shared" si="7"/>
        <v>Lewes</v>
      </c>
      <c r="E42" s="30" t="s">
        <v>64</v>
      </c>
      <c r="F42" s="31">
        <v>3</v>
      </c>
      <c r="G42" s="10"/>
      <c r="H42" s="27" t="str">
        <f t="shared" si="8"/>
        <v/>
      </c>
      <c r="I42" s="27" t="str">
        <f t="shared" si="8"/>
        <v/>
      </c>
      <c r="J42" s="27" t="str">
        <f t="shared" si="8"/>
        <v/>
      </c>
      <c r="K42" s="27" t="str">
        <f t="shared" si="8"/>
        <v/>
      </c>
      <c r="L42" s="27">
        <f t="shared" si="8"/>
        <v>3</v>
      </c>
      <c r="M42" s="27" t="str">
        <f t="shared" si="8"/>
        <v/>
      </c>
      <c r="N42" s="27"/>
      <c r="O42" s="11"/>
      <c r="Q42" t="s">
        <v>60</v>
      </c>
    </row>
    <row r="43" spans="1:17" x14ac:dyDescent="0.35">
      <c r="A43" s="1" t="s">
        <v>24</v>
      </c>
      <c r="B43" s="28" t="s">
        <v>17</v>
      </c>
      <c r="C43" s="29" t="str">
        <f>IF(A43="","",VLOOKUP($A38,IF(LEN(A43)=2,MSB,MSA),VLOOKUP(LEFT(A43,1),Teams,4,FALSE),FALSE))</f>
        <v>Jackson Walker</v>
      </c>
      <c r="D43" s="29" t="str">
        <f t="shared" si="7"/>
        <v>Eastbourne</v>
      </c>
      <c r="E43" s="30" t="s">
        <v>65</v>
      </c>
      <c r="F43" s="31">
        <v>2</v>
      </c>
      <c r="G43" s="10"/>
      <c r="H43" s="27" t="str">
        <f t="shared" si="8"/>
        <v/>
      </c>
      <c r="I43" s="27" t="str">
        <f t="shared" si="8"/>
        <v/>
      </c>
      <c r="J43" s="27">
        <f t="shared" si="8"/>
        <v>2</v>
      </c>
      <c r="K43" s="27" t="str">
        <f t="shared" si="8"/>
        <v/>
      </c>
      <c r="L43" s="27" t="str">
        <f t="shared" si="8"/>
        <v/>
      </c>
      <c r="M43" s="27" t="str">
        <f t="shared" si="8"/>
        <v/>
      </c>
      <c r="N43" s="27"/>
      <c r="O43" s="11"/>
    </row>
    <row r="44" spans="1:17" x14ac:dyDescent="0.35">
      <c r="A44" s="1" t="s">
        <v>66</v>
      </c>
      <c r="B44" s="28" t="s">
        <v>14</v>
      </c>
      <c r="C44" s="29" t="str">
        <f>IF(A44="","",VLOOKUP($A38,IF(LEN(A44)=2,MSB,MSA),VLOOKUP(LEFT(A44,1),Teams,4,FALSE),FALSE))</f>
        <v>Ben Sims</v>
      </c>
      <c r="D44" s="29" t="str">
        <f t="shared" si="7"/>
        <v>HYAC</v>
      </c>
      <c r="E44" s="30" t="s">
        <v>67</v>
      </c>
      <c r="F44" s="31">
        <v>1</v>
      </c>
      <c r="G44" s="10"/>
      <c r="H44" s="27" t="str">
        <f t="shared" si="8"/>
        <v/>
      </c>
      <c r="I44" s="27" t="str">
        <f t="shared" si="8"/>
        <v/>
      </c>
      <c r="J44" s="27" t="str">
        <f t="shared" si="8"/>
        <v/>
      </c>
      <c r="K44" s="27">
        <f t="shared" si="8"/>
        <v>1</v>
      </c>
      <c r="L44" s="27" t="str">
        <f t="shared" si="8"/>
        <v/>
      </c>
      <c r="M44" s="27" t="str">
        <f t="shared" si="8"/>
        <v/>
      </c>
      <c r="N44" s="27">
        <f>21-SUM(H39:M44)</f>
        <v>0</v>
      </c>
      <c r="O44" s="11"/>
      <c r="Q44" t="s">
        <v>60</v>
      </c>
    </row>
    <row r="45" spans="1:17" x14ac:dyDescent="0.35">
      <c r="A45" s="23" t="s">
        <v>56</v>
      </c>
      <c r="B45" s="17"/>
      <c r="C45" s="32" t="s">
        <v>68</v>
      </c>
      <c r="D45" s="34"/>
      <c r="E45" s="26"/>
      <c r="F45" s="9"/>
      <c r="G45" s="10"/>
      <c r="H45" s="27"/>
      <c r="I45" s="27"/>
      <c r="J45" s="27"/>
      <c r="K45" s="27"/>
      <c r="L45" s="27"/>
      <c r="M45" s="27"/>
      <c r="N45" s="27"/>
      <c r="O45" s="11" t="s">
        <v>69</v>
      </c>
    </row>
    <row r="46" spans="1:17" x14ac:dyDescent="0.35">
      <c r="A46" s="12" t="s">
        <v>37</v>
      </c>
      <c r="B46" s="28">
        <v>1</v>
      </c>
      <c r="C46" s="29" t="str">
        <f>IF(A46="","",VLOOKUP($A45,IF(LEN(A46)=2,MSB,MSA),VLOOKUP(LEFT(A46,1),Teams,4,FALSE),FALSE))</f>
        <v>Ben Sorrell</v>
      </c>
      <c r="D46" s="29" t="str">
        <f t="shared" ref="D46:D51" si="9">IF(A46="","",VLOOKUP(LEFT(A46,1),Teams,2,FALSE))</f>
        <v>Brighton &amp; Hove</v>
      </c>
      <c r="E46" s="30" t="s">
        <v>70</v>
      </c>
      <c r="F46" s="31">
        <v>6</v>
      </c>
      <c r="G46" s="10"/>
      <c r="H46" s="27" t="str">
        <f t="shared" ref="H46:M51" si="10">IF($A46="","",IF(LEFT($A46,1)=H$10,$F46,""))</f>
        <v/>
      </c>
      <c r="I46" s="27">
        <f t="shared" si="10"/>
        <v>6</v>
      </c>
      <c r="J46" s="27" t="str">
        <f t="shared" si="10"/>
        <v/>
      </c>
      <c r="K46" s="27" t="str">
        <f t="shared" si="10"/>
        <v/>
      </c>
      <c r="L46" s="27" t="str">
        <f t="shared" si="10"/>
        <v/>
      </c>
      <c r="M46" s="27" t="str">
        <f t="shared" si="10"/>
        <v/>
      </c>
      <c r="N46" s="27"/>
      <c r="O46" s="11"/>
      <c r="Q46" t="s">
        <v>60</v>
      </c>
    </row>
    <row r="47" spans="1:17" x14ac:dyDescent="0.35">
      <c r="A47" s="12" t="s">
        <v>54</v>
      </c>
      <c r="B47" s="28">
        <v>2</v>
      </c>
      <c r="C47" s="29" t="str">
        <f>IF(A47="","",VLOOKUP($A45,IF(LEN(A47)=2,MSB,MSA),VLOOKUP(LEFT(A47,1),Teams,4,FALSE),FALSE))</f>
        <v>Dillon Mudie</v>
      </c>
      <c r="D47" s="29" t="str">
        <f t="shared" si="9"/>
        <v>Phoenix</v>
      </c>
      <c r="E47" s="30" t="s">
        <v>71</v>
      </c>
      <c r="F47" s="31">
        <v>5</v>
      </c>
      <c r="G47" s="10"/>
      <c r="H47" s="27" t="str">
        <f t="shared" si="10"/>
        <v/>
      </c>
      <c r="I47" s="27" t="str">
        <f t="shared" si="10"/>
        <v/>
      </c>
      <c r="J47" s="27" t="str">
        <f t="shared" si="10"/>
        <v/>
      </c>
      <c r="K47" s="27" t="str">
        <f t="shared" si="10"/>
        <v/>
      </c>
      <c r="L47" s="27" t="str">
        <f t="shared" si="10"/>
        <v/>
      </c>
      <c r="M47" s="27">
        <f t="shared" si="10"/>
        <v>5</v>
      </c>
      <c r="N47" s="27"/>
      <c r="O47" s="11"/>
      <c r="Q47" t="s">
        <v>60</v>
      </c>
    </row>
    <row r="48" spans="1:17" x14ac:dyDescent="0.35">
      <c r="A48" s="12" t="s">
        <v>35</v>
      </c>
      <c r="B48" s="28" t="s">
        <v>8</v>
      </c>
      <c r="C48" s="29" t="str">
        <f>IF(A48="","",VLOOKUP($A45,IF(LEN(A48)=2,MSB,MSA),VLOOKUP(LEFT(A48,1),Teams,4,FALSE),FALSE))</f>
        <v>Seth Muddle</v>
      </c>
      <c r="D48" s="29" t="str">
        <f t="shared" si="9"/>
        <v>Lewes</v>
      </c>
      <c r="E48" s="30" t="s">
        <v>72</v>
      </c>
      <c r="F48" s="31">
        <v>4</v>
      </c>
      <c r="G48" s="10"/>
      <c r="H48" s="27" t="str">
        <f t="shared" si="10"/>
        <v/>
      </c>
      <c r="I48" s="27" t="str">
        <f t="shared" si="10"/>
        <v/>
      </c>
      <c r="J48" s="27" t="str">
        <f t="shared" si="10"/>
        <v/>
      </c>
      <c r="K48" s="27" t="str">
        <f t="shared" si="10"/>
        <v/>
      </c>
      <c r="L48" s="27">
        <f t="shared" si="10"/>
        <v>4</v>
      </c>
      <c r="M48" s="27" t="str">
        <f t="shared" si="10"/>
        <v/>
      </c>
      <c r="N48" s="27"/>
      <c r="O48" s="11"/>
    </row>
    <row r="49" spans="1:17" x14ac:dyDescent="0.35">
      <c r="A49" s="12"/>
      <c r="B49" s="28" t="s">
        <v>11</v>
      </c>
      <c r="C49" s="29" t="str">
        <f>IF(A49="","",VLOOKUP($A45,IF(LEN(A49)=2,MSB,MSA),VLOOKUP(LEFT(A49,1),Teams,4,FALSE),FALSE))</f>
        <v/>
      </c>
      <c r="D49" s="29" t="str">
        <f t="shared" si="9"/>
        <v/>
      </c>
      <c r="E49" s="30"/>
      <c r="F49" s="31">
        <v>3</v>
      </c>
      <c r="G49" s="10"/>
      <c r="H49" s="27" t="str">
        <f t="shared" si="10"/>
        <v/>
      </c>
      <c r="I49" s="27" t="str">
        <f t="shared" si="10"/>
        <v/>
      </c>
      <c r="J49" s="27" t="str">
        <f t="shared" si="10"/>
        <v/>
      </c>
      <c r="K49" s="27" t="str">
        <f t="shared" si="10"/>
        <v/>
      </c>
      <c r="L49" s="27" t="str">
        <f t="shared" si="10"/>
        <v/>
      </c>
      <c r="M49" s="27" t="str">
        <f t="shared" si="10"/>
        <v/>
      </c>
      <c r="N49" s="27"/>
      <c r="O49" s="11"/>
      <c r="Q49" t="s">
        <v>60</v>
      </c>
    </row>
    <row r="50" spans="1:17" x14ac:dyDescent="0.35">
      <c r="A50" s="12"/>
      <c r="B50" s="28" t="s">
        <v>17</v>
      </c>
      <c r="C50" s="29" t="str">
        <f>IF(A50="","",VLOOKUP($A45,IF(LEN(A50)=2,MSB,MSA),VLOOKUP(LEFT(A50,1),Teams,4,FALSE),FALSE))</f>
        <v/>
      </c>
      <c r="D50" s="29" t="str">
        <f t="shared" si="9"/>
        <v/>
      </c>
      <c r="E50" s="30"/>
      <c r="F50" s="31">
        <v>2</v>
      </c>
      <c r="G50" s="10"/>
      <c r="H50" s="27" t="str">
        <f t="shared" si="10"/>
        <v/>
      </c>
      <c r="I50" s="27" t="str">
        <f t="shared" si="10"/>
        <v/>
      </c>
      <c r="J50" s="27" t="str">
        <f t="shared" si="10"/>
        <v/>
      </c>
      <c r="K50" s="27" t="str">
        <f t="shared" si="10"/>
        <v/>
      </c>
      <c r="L50" s="27" t="str">
        <f t="shared" si="10"/>
        <v/>
      </c>
      <c r="M50" s="27" t="str">
        <f t="shared" si="10"/>
        <v/>
      </c>
      <c r="N50" s="27"/>
      <c r="O50" s="11"/>
    </row>
    <row r="51" spans="1:17" x14ac:dyDescent="0.35">
      <c r="A51" s="12"/>
      <c r="B51" s="28" t="s">
        <v>14</v>
      </c>
      <c r="C51" s="29" t="str">
        <f>IF(A51="","",VLOOKUP($A45,IF(LEN(A51)=2,MSB,MSA),VLOOKUP(LEFT(A51,1),Teams,4,FALSE),FALSE))</f>
        <v/>
      </c>
      <c r="D51" s="29" t="str">
        <f t="shared" si="9"/>
        <v/>
      </c>
      <c r="E51" s="30"/>
      <c r="F51" s="31">
        <v>1</v>
      </c>
      <c r="G51" s="10"/>
      <c r="H51" s="27" t="str">
        <f t="shared" si="10"/>
        <v/>
      </c>
      <c r="I51" s="27" t="str">
        <f t="shared" si="10"/>
        <v/>
      </c>
      <c r="J51" s="27" t="str">
        <f t="shared" si="10"/>
        <v/>
      </c>
      <c r="K51" s="27" t="str">
        <f t="shared" si="10"/>
        <v/>
      </c>
      <c r="L51" s="27" t="str">
        <f t="shared" si="10"/>
        <v/>
      </c>
      <c r="M51" s="27" t="str">
        <f t="shared" si="10"/>
        <v/>
      </c>
      <c r="N51" s="27">
        <f>21-SUM(H46:M51)</f>
        <v>6</v>
      </c>
      <c r="O51" s="11"/>
      <c r="Q51" t="s">
        <v>60</v>
      </c>
    </row>
    <row r="52" spans="1:17" x14ac:dyDescent="0.35">
      <c r="A52" s="23" t="s">
        <v>73</v>
      </c>
      <c r="B52" s="17"/>
      <c r="C52" s="33" t="s">
        <v>74</v>
      </c>
      <c r="D52" s="34"/>
      <c r="E52" s="35"/>
      <c r="F52" s="9"/>
      <c r="G52" s="10"/>
      <c r="H52" s="27"/>
      <c r="I52" s="27"/>
      <c r="J52" s="27"/>
      <c r="K52" s="27"/>
      <c r="L52" s="27"/>
      <c r="M52" s="27"/>
      <c r="N52" s="27"/>
      <c r="O52" s="11" t="s">
        <v>75</v>
      </c>
    </row>
    <row r="53" spans="1:17" x14ac:dyDescent="0.35">
      <c r="A53" s="12" t="s">
        <v>66</v>
      </c>
      <c r="B53" s="28">
        <v>1</v>
      </c>
      <c r="C53" s="29" t="str">
        <f>IF(A53="","",VLOOKUP($A52,IF(LEN(A53)=2,MSB,MSA),VLOOKUP(LEFT(A53,1),Teams,4,FALSE),FALSE))</f>
        <v>Henry Sully</v>
      </c>
      <c r="D53" s="29" t="str">
        <f t="shared" ref="D53:D58" si="11">IF(A53="","",VLOOKUP(LEFT(A53,1),Teams,2,FALSE))</f>
        <v>HYAC</v>
      </c>
      <c r="E53" s="30" t="s">
        <v>76</v>
      </c>
      <c r="F53" s="31">
        <v>6</v>
      </c>
      <c r="G53" s="10"/>
      <c r="H53" s="27" t="str">
        <f t="shared" ref="H53:M58" si="12">IF($A53="","",IF(LEFT($A53,1)=H$10,$F53,""))</f>
        <v/>
      </c>
      <c r="I53" s="27" t="str">
        <f t="shared" si="12"/>
        <v/>
      </c>
      <c r="J53" s="27" t="str">
        <f t="shared" si="12"/>
        <v/>
      </c>
      <c r="K53" s="27">
        <f t="shared" si="12"/>
        <v>6</v>
      </c>
      <c r="L53" s="27" t="str">
        <f t="shared" si="12"/>
        <v/>
      </c>
      <c r="M53" s="27" t="str">
        <f t="shared" si="12"/>
        <v/>
      </c>
      <c r="N53" s="27"/>
      <c r="O53" s="11"/>
      <c r="Q53" t="s">
        <v>77</v>
      </c>
    </row>
    <row r="54" spans="1:17" x14ac:dyDescent="0.35">
      <c r="A54" s="12" t="s">
        <v>31</v>
      </c>
      <c r="B54" s="28">
        <v>2</v>
      </c>
      <c r="C54" s="29" t="str">
        <f>IF(A54="","",VLOOKUP($A52,IF(LEN(A54)=2,MSB,MSA),VLOOKUP(LEFT(A54,1),Teams,4,FALSE),FALSE))</f>
        <v>Jem Marshall</v>
      </c>
      <c r="D54" s="29" t="str">
        <f t="shared" si="11"/>
        <v>Brighton &amp; Hove</v>
      </c>
      <c r="E54" s="30" t="s">
        <v>78</v>
      </c>
      <c r="F54" s="31">
        <v>5</v>
      </c>
      <c r="G54" s="10"/>
      <c r="H54" s="27" t="str">
        <f t="shared" si="12"/>
        <v/>
      </c>
      <c r="I54" s="27">
        <f t="shared" si="12"/>
        <v>5</v>
      </c>
      <c r="J54" s="27" t="str">
        <f t="shared" si="12"/>
        <v/>
      </c>
      <c r="K54" s="27" t="str">
        <f t="shared" si="12"/>
        <v/>
      </c>
      <c r="L54" s="27" t="str">
        <f t="shared" si="12"/>
        <v/>
      </c>
      <c r="M54" s="27" t="str">
        <f t="shared" si="12"/>
        <v/>
      </c>
      <c r="N54" s="27"/>
      <c r="O54" s="11"/>
      <c r="Q54" t="s">
        <v>77</v>
      </c>
    </row>
    <row r="55" spans="1:17" x14ac:dyDescent="0.35">
      <c r="A55" s="12" t="s">
        <v>35</v>
      </c>
      <c r="B55" s="28" t="s">
        <v>8</v>
      </c>
      <c r="C55" s="29" t="str">
        <f>IF(A55="","",VLOOKUP($A52,IF(LEN(A55)=2,MSB,MSA),VLOOKUP(LEFT(A55,1),Teams,4,FALSE),FALSE))</f>
        <v>Rex Hastings</v>
      </c>
      <c r="D55" s="29" t="str">
        <f t="shared" si="11"/>
        <v>Lewes</v>
      </c>
      <c r="E55" s="30" t="s">
        <v>79</v>
      </c>
      <c r="F55" s="31">
        <v>4</v>
      </c>
      <c r="G55" s="10"/>
      <c r="H55" s="27" t="str">
        <f t="shared" si="12"/>
        <v/>
      </c>
      <c r="I55" s="27" t="str">
        <f t="shared" si="12"/>
        <v/>
      </c>
      <c r="J55" s="27" t="str">
        <f t="shared" si="12"/>
        <v/>
      </c>
      <c r="K55" s="27" t="str">
        <f t="shared" si="12"/>
        <v/>
      </c>
      <c r="L55" s="27">
        <f t="shared" si="12"/>
        <v>4</v>
      </c>
      <c r="M55" s="27" t="str">
        <f t="shared" si="12"/>
        <v/>
      </c>
      <c r="N55" s="27"/>
      <c r="O55" s="11"/>
    </row>
    <row r="56" spans="1:17" x14ac:dyDescent="0.35">
      <c r="A56" s="12" t="s">
        <v>54</v>
      </c>
      <c r="B56" s="28" t="s">
        <v>11</v>
      </c>
      <c r="C56" s="29" t="str">
        <f>IF(A56="","",VLOOKUP($A52,IF(LEN(A56)=2,MSB,MSA),VLOOKUP(LEFT(A56,1),Teams,4,FALSE),FALSE))</f>
        <v>Lucas Hart</v>
      </c>
      <c r="D56" s="29" t="str">
        <f t="shared" si="11"/>
        <v>Phoenix</v>
      </c>
      <c r="E56" s="30" t="s">
        <v>80</v>
      </c>
      <c r="F56" s="31">
        <v>3</v>
      </c>
      <c r="G56" s="10"/>
      <c r="H56" s="27" t="str">
        <f t="shared" si="12"/>
        <v/>
      </c>
      <c r="I56" s="27" t="str">
        <f t="shared" si="12"/>
        <v/>
      </c>
      <c r="J56" s="27" t="str">
        <f t="shared" si="12"/>
        <v/>
      </c>
      <c r="K56" s="27" t="str">
        <f t="shared" si="12"/>
        <v/>
      </c>
      <c r="L56" s="27" t="str">
        <f t="shared" si="12"/>
        <v/>
      </c>
      <c r="M56" s="27">
        <f t="shared" si="12"/>
        <v>3</v>
      </c>
      <c r="N56" s="27"/>
      <c r="O56" s="11"/>
      <c r="Q56" t="s">
        <v>77</v>
      </c>
    </row>
    <row r="57" spans="1:17" x14ac:dyDescent="0.35">
      <c r="A57" s="12"/>
      <c r="B57" s="28" t="s">
        <v>17</v>
      </c>
      <c r="C57" s="29" t="str">
        <f>IF(A57="","",VLOOKUP($A52,IF(LEN(A57)=2,MSB,MSA),VLOOKUP(LEFT(A57,1),Teams,4,FALSE),FALSE))</f>
        <v/>
      </c>
      <c r="D57" s="29" t="str">
        <f t="shared" si="11"/>
        <v/>
      </c>
      <c r="E57" s="30"/>
      <c r="F57" s="31">
        <v>2</v>
      </c>
      <c r="G57" s="10"/>
      <c r="H57" s="27" t="str">
        <f t="shared" si="12"/>
        <v/>
      </c>
      <c r="I57" s="27" t="str">
        <f t="shared" si="12"/>
        <v/>
      </c>
      <c r="J57" s="27" t="str">
        <f t="shared" si="12"/>
        <v/>
      </c>
      <c r="K57" s="27" t="str">
        <f t="shared" si="12"/>
        <v/>
      </c>
      <c r="L57" s="27" t="str">
        <f t="shared" si="12"/>
        <v/>
      </c>
      <c r="M57" s="27" t="str">
        <f t="shared" si="12"/>
        <v/>
      </c>
      <c r="N57" s="27"/>
      <c r="O57" s="11"/>
    </row>
    <row r="58" spans="1:17" x14ac:dyDescent="0.35">
      <c r="A58" s="12"/>
      <c r="B58" s="28" t="s">
        <v>14</v>
      </c>
      <c r="C58" s="29" t="str">
        <f>IF(A58="","",VLOOKUP($A52,IF(LEN(A58)=2,MSB,MSA),VLOOKUP(LEFT(A58,1),Teams,4,FALSE),FALSE))</f>
        <v/>
      </c>
      <c r="D58" s="29" t="str">
        <f t="shared" si="11"/>
        <v/>
      </c>
      <c r="E58" s="30"/>
      <c r="F58" s="31">
        <v>1</v>
      </c>
      <c r="G58" s="10"/>
      <c r="H58" s="27" t="str">
        <f t="shared" si="12"/>
        <v/>
      </c>
      <c r="I58" s="27" t="str">
        <f t="shared" si="12"/>
        <v/>
      </c>
      <c r="J58" s="27" t="str">
        <f t="shared" si="12"/>
        <v/>
      </c>
      <c r="K58" s="27" t="str">
        <f t="shared" si="12"/>
        <v/>
      </c>
      <c r="L58" s="27" t="str">
        <f t="shared" si="12"/>
        <v/>
      </c>
      <c r="M58" s="27" t="str">
        <f t="shared" si="12"/>
        <v/>
      </c>
      <c r="N58" s="27">
        <f>21-SUM(H53:M58)</f>
        <v>3</v>
      </c>
      <c r="O58" s="11"/>
      <c r="Q58" t="s">
        <v>77</v>
      </c>
    </row>
    <row r="59" spans="1:17" x14ac:dyDescent="0.35">
      <c r="A59" s="23" t="s">
        <v>73</v>
      </c>
      <c r="B59" s="17"/>
      <c r="C59" s="32" t="s">
        <v>81</v>
      </c>
      <c r="D59" s="34"/>
      <c r="E59" s="35"/>
      <c r="F59" s="9"/>
      <c r="G59" s="10"/>
      <c r="H59" s="27"/>
      <c r="I59" s="27"/>
      <c r="J59" s="27"/>
      <c r="K59" s="27"/>
      <c r="L59" s="27"/>
      <c r="M59" s="27"/>
      <c r="N59" s="27"/>
      <c r="O59" s="11" t="s">
        <v>82</v>
      </c>
    </row>
    <row r="60" spans="1:17" x14ac:dyDescent="0.35">
      <c r="A60" s="12" t="s">
        <v>37</v>
      </c>
      <c r="B60" s="28">
        <v>1</v>
      </c>
      <c r="C60" s="29" t="str">
        <f>IF(A60="","",VLOOKUP($A59,IF(LEN(A60)=2,MSB,MSA),VLOOKUP(LEFT(A60,1),Teams,4,FALSE),FALSE))</f>
        <v>Samuel Gill</v>
      </c>
      <c r="D60" s="29" t="str">
        <f t="shared" ref="D60:D65" si="13">IF(A60="","",VLOOKUP(LEFT(A60,1),Teams,2,FALSE))</f>
        <v>Brighton &amp; Hove</v>
      </c>
      <c r="E60" s="30" t="s">
        <v>83</v>
      </c>
      <c r="F60" s="31">
        <v>6</v>
      </c>
      <c r="G60" s="10"/>
      <c r="H60" s="27" t="str">
        <f t="shared" ref="H60:M65" si="14">IF($A60="","",IF(LEFT($A60,1)=H$10,$F60,""))</f>
        <v/>
      </c>
      <c r="I60" s="27">
        <f t="shared" si="14"/>
        <v>6</v>
      </c>
      <c r="J60" s="27" t="str">
        <f t="shared" si="14"/>
        <v/>
      </c>
      <c r="K60" s="27" t="str">
        <f t="shared" si="14"/>
        <v/>
      </c>
      <c r="L60" s="27" t="str">
        <f t="shared" si="14"/>
        <v/>
      </c>
      <c r="M60" s="27" t="str">
        <f t="shared" si="14"/>
        <v/>
      </c>
      <c r="N60" s="27"/>
      <c r="O60" s="11"/>
      <c r="Q60" t="s">
        <v>77</v>
      </c>
    </row>
    <row r="61" spans="1:17" x14ac:dyDescent="0.35">
      <c r="A61" s="12" t="s">
        <v>27</v>
      </c>
      <c r="B61" s="28">
        <v>2</v>
      </c>
      <c r="C61" s="29" t="str">
        <f>IF(A61="","",VLOOKUP($A59,IF(LEN(A61)=2,MSB,MSA),VLOOKUP(LEFT(A61,1),Teams,4,FALSE),FALSE))</f>
        <v>Ralf Pelkonen</v>
      </c>
      <c r="D61" s="29" t="str">
        <f t="shared" si="13"/>
        <v>Lewes</v>
      </c>
      <c r="E61" s="30" t="s">
        <v>84</v>
      </c>
      <c r="F61" s="31">
        <v>5</v>
      </c>
      <c r="G61" s="10"/>
      <c r="H61" s="27" t="str">
        <f t="shared" si="14"/>
        <v/>
      </c>
      <c r="I61" s="27" t="str">
        <f t="shared" si="14"/>
        <v/>
      </c>
      <c r="J61" s="27" t="str">
        <f t="shared" si="14"/>
        <v/>
      </c>
      <c r="K61" s="27" t="str">
        <f t="shared" si="14"/>
        <v/>
      </c>
      <c r="L61" s="27">
        <f t="shared" si="14"/>
        <v>5</v>
      </c>
      <c r="M61" s="27" t="str">
        <f t="shared" si="14"/>
        <v/>
      </c>
      <c r="N61" s="27"/>
      <c r="O61" s="11"/>
      <c r="Q61" t="s">
        <v>77</v>
      </c>
    </row>
    <row r="62" spans="1:17" x14ac:dyDescent="0.35">
      <c r="A62" s="12" t="s">
        <v>85</v>
      </c>
      <c r="B62" s="28" t="s">
        <v>8</v>
      </c>
      <c r="C62" s="29" t="str">
        <f>IF(A62="","",VLOOKUP($A59,IF(LEN(A62)=2,MSB,MSA),VLOOKUP(LEFT(A62,1),Teams,4,FALSE),FALSE))</f>
        <v>Tommy Mills</v>
      </c>
      <c r="D62" s="29" t="str">
        <f t="shared" si="13"/>
        <v>HYAC</v>
      </c>
      <c r="E62" s="30" t="s">
        <v>86</v>
      </c>
      <c r="F62" s="31">
        <v>4</v>
      </c>
      <c r="G62" s="10"/>
      <c r="H62" s="27" t="str">
        <f t="shared" si="14"/>
        <v/>
      </c>
      <c r="I62" s="27" t="str">
        <f t="shared" si="14"/>
        <v/>
      </c>
      <c r="J62" s="27" t="str">
        <f t="shared" si="14"/>
        <v/>
      </c>
      <c r="K62" s="27">
        <f t="shared" si="14"/>
        <v>4</v>
      </c>
      <c r="L62" s="27" t="str">
        <f t="shared" si="14"/>
        <v/>
      </c>
      <c r="M62" s="27" t="str">
        <f t="shared" si="14"/>
        <v/>
      </c>
      <c r="N62" s="27"/>
      <c r="O62" s="11"/>
    </row>
    <row r="63" spans="1:17" x14ac:dyDescent="0.35">
      <c r="A63" s="12"/>
      <c r="B63" s="28" t="s">
        <v>11</v>
      </c>
      <c r="C63" s="29" t="str">
        <f>IF(A63="","",VLOOKUP($A59,IF(LEN(A63)=2,MSB,MSA),VLOOKUP(LEFT(A63,1),Teams,4,FALSE),FALSE))</f>
        <v/>
      </c>
      <c r="D63" s="29" t="str">
        <f t="shared" si="13"/>
        <v/>
      </c>
      <c r="E63" s="30"/>
      <c r="F63" s="31">
        <v>3</v>
      </c>
      <c r="G63" s="10"/>
      <c r="H63" s="27" t="str">
        <f t="shared" si="14"/>
        <v/>
      </c>
      <c r="I63" s="27" t="str">
        <f t="shared" si="14"/>
        <v/>
      </c>
      <c r="J63" s="27" t="str">
        <f t="shared" si="14"/>
        <v/>
      </c>
      <c r="K63" s="27" t="str">
        <f t="shared" si="14"/>
        <v/>
      </c>
      <c r="L63" s="27" t="str">
        <f t="shared" si="14"/>
        <v/>
      </c>
      <c r="M63" s="27" t="str">
        <f t="shared" si="14"/>
        <v/>
      </c>
      <c r="N63" s="27"/>
      <c r="O63" s="11"/>
      <c r="Q63" t="s">
        <v>77</v>
      </c>
    </row>
    <row r="64" spans="1:17" x14ac:dyDescent="0.35">
      <c r="A64" s="12"/>
      <c r="B64" s="28" t="s">
        <v>17</v>
      </c>
      <c r="C64" s="29" t="str">
        <f>IF(A64="","",VLOOKUP($A59,IF(LEN(A64)=2,MSB,MSA),VLOOKUP(LEFT(A64,1),Teams,4,FALSE),FALSE))</f>
        <v/>
      </c>
      <c r="D64" s="29" t="str">
        <f t="shared" si="13"/>
        <v/>
      </c>
      <c r="E64" s="30"/>
      <c r="F64" s="31">
        <v>2</v>
      </c>
      <c r="G64" s="10"/>
      <c r="H64" s="27" t="str">
        <f t="shared" si="14"/>
        <v/>
      </c>
      <c r="I64" s="27" t="str">
        <f t="shared" si="14"/>
        <v/>
      </c>
      <c r="J64" s="27" t="str">
        <f t="shared" si="14"/>
        <v/>
      </c>
      <c r="K64" s="27" t="str">
        <f t="shared" si="14"/>
        <v/>
      </c>
      <c r="L64" s="27" t="str">
        <f t="shared" si="14"/>
        <v/>
      </c>
      <c r="M64" s="27" t="str">
        <f t="shared" si="14"/>
        <v/>
      </c>
      <c r="N64" s="27"/>
      <c r="O64" s="11"/>
    </row>
    <row r="65" spans="1:17" x14ac:dyDescent="0.35">
      <c r="A65" s="12"/>
      <c r="B65" s="28" t="s">
        <v>14</v>
      </c>
      <c r="C65" s="29" t="str">
        <f>IF(A65="","",VLOOKUP($A59,IF(LEN(A65)=2,MSB,MSA),VLOOKUP(LEFT(A65,1),Teams,4,FALSE),FALSE))</f>
        <v/>
      </c>
      <c r="D65" s="29" t="str">
        <f t="shared" si="13"/>
        <v/>
      </c>
      <c r="E65" s="30"/>
      <c r="F65" s="31">
        <v>1</v>
      </c>
      <c r="G65" s="10"/>
      <c r="H65" s="27" t="str">
        <f t="shared" si="14"/>
        <v/>
      </c>
      <c r="I65" s="27" t="str">
        <f t="shared" si="14"/>
        <v/>
      </c>
      <c r="J65" s="27" t="str">
        <f t="shared" si="14"/>
        <v/>
      </c>
      <c r="K65" s="27" t="str">
        <f t="shared" si="14"/>
        <v/>
      </c>
      <c r="L65" s="27" t="str">
        <f t="shared" si="14"/>
        <v/>
      </c>
      <c r="M65" s="27" t="str">
        <f t="shared" si="14"/>
        <v/>
      </c>
      <c r="N65" s="27">
        <f>21-SUM(H60:M65)</f>
        <v>6</v>
      </c>
      <c r="O65" s="11"/>
      <c r="Q65" t="s">
        <v>77</v>
      </c>
    </row>
    <row r="66" spans="1:17" x14ac:dyDescent="0.35">
      <c r="A66" s="36" t="s">
        <v>87</v>
      </c>
      <c r="B66" s="17"/>
      <c r="C66" s="32" t="s">
        <v>88</v>
      </c>
      <c r="D66" s="25"/>
      <c r="E66" s="26"/>
      <c r="F66" s="9"/>
      <c r="G66" s="10"/>
      <c r="H66" s="27"/>
      <c r="I66" s="27"/>
      <c r="J66" s="27"/>
      <c r="K66" s="27"/>
      <c r="L66" s="27"/>
      <c r="M66" s="27"/>
      <c r="N66" s="27"/>
      <c r="O66" s="11">
        <v>75</v>
      </c>
    </row>
    <row r="67" spans="1:17" x14ac:dyDescent="0.35">
      <c r="A67" s="12" t="s">
        <v>31</v>
      </c>
      <c r="B67" s="28">
        <v>1</v>
      </c>
      <c r="C67" s="29" t="str">
        <f>IF(A67="","",VLOOKUP($A66,IF(LEN(A67)=2,MSB,MSA),VLOOKUP(LEFT(A67,1),Teams,4,FALSE),FALSE))</f>
        <v>Isaac Machin</v>
      </c>
      <c r="D67" s="29" t="str">
        <f t="shared" ref="D67:D72" si="15">IF(A67="","",VLOOKUP(LEFT(A67,1),Teams,2,FALSE))</f>
        <v>Brighton &amp; Hove</v>
      </c>
      <c r="E67" s="30" t="s">
        <v>89</v>
      </c>
      <c r="F67" s="31">
        <v>6</v>
      </c>
      <c r="G67" s="10"/>
      <c r="H67" s="27" t="str">
        <f t="shared" ref="H67:M72" si="16">IF($A67="","",IF(LEFT($A67,1)=H$10,$F67,""))</f>
        <v/>
      </c>
      <c r="I67" s="27">
        <f t="shared" si="16"/>
        <v>6</v>
      </c>
      <c r="J67" s="27" t="str">
        <f t="shared" si="16"/>
        <v/>
      </c>
      <c r="K67" s="27" t="str">
        <f t="shared" si="16"/>
        <v/>
      </c>
      <c r="L67" s="27" t="str">
        <f t="shared" si="16"/>
        <v/>
      </c>
      <c r="M67" s="27" t="str">
        <f t="shared" si="16"/>
        <v/>
      </c>
      <c r="N67" s="27"/>
      <c r="O67" s="11"/>
      <c r="Q67" t="s">
        <v>90</v>
      </c>
    </row>
    <row r="68" spans="1:17" x14ac:dyDescent="0.35">
      <c r="A68" s="12"/>
      <c r="B68" s="28">
        <v>2</v>
      </c>
      <c r="C68" s="29" t="str">
        <f>IF(A68="","",VLOOKUP($A66,IF(LEN(A68)=2,MSB,MSA),VLOOKUP(LEFT(A68,1),Teams,4,FALSE),FALSE))</f>
        <v/>
      </c>
      <c r="D68" s="29" t="str">
        <f t="shared" si="15"/>
        <v/>
      </c>
      <c r="E68" s="30"/>
      <c r="F68" s="31">
        <v>5</v>
      </c>
      <c r="G68" s="10"/>
      <c r="H68" s="27" t="str">
        <f t="shared" si="16"/>
        <v/>
      </c>
      <c r="I68" s="27" t="str">
        <f t="shared" si="16"/>
        <v/>
      </c>
      <c r="J68" s="27" t="str">
        <f t="shared" si="16"/>
        <v/>
      </c>
      <c r="K68" s="27" t="str">
        <f t="shared" si="16"/>
        <v/>
      </c>
      <c r="L68" s="27" t="str">
        <f t="shared" si="16"/>
        <v/>
      </c>
      <c r="M68" s="27" t="str">
        <f t="shared" si="16"/>
        <v/>
      </c>
      <c r="N68" s="27"/>
      <c r="O68" s="11"/>
      <c r="Q68" t="s">
        <v>90</v>
      </c>
    </row>
    <row r="69" spans="1:17" x14ac:dyDescent="0.35">
      <c r="A69" s="12"/>
      <c r="B69" s="28" t="s">
        <v>8</v>
      </c>
      <c r="C69" s="29" t="str">
        <f>IF(A69="","",VLOOKUP($A66,IF(LEN(A69)=2,MSB,MSA),VLOOKUP(LEFT(A69,1),Teams,4,FALSE),FALSE))</f>
        <v/>
      </c>
      <c r="D69" s="29" t="str">
        <f t="shared" si="15"/>
        <v/>
      </c>
      <c r="E69" s="30"/>
      <c r="F69" s="31">
        <v>4</v>
      </c>
      <c r="G69" s="10"/>
      <c r="H69" s="27" t="str">
        <f t="shared" si="16"/>
        <v/>
      </c>
      <c r="I69" s="27" t="str">
        <f t="shared" si="16"/>
        <v/>
      </c>
      <c r="J69" s="27" t="str">
        <f t="shared" si="16"/>
        <v/>
      </c>
      <c r="K69" s="27" t="str">
        <f t="shared" si="16"/>
        <v/>
      </c>
      <c r="L69" s="27" t="str">
        <f t="shared" si="16"/>
        <v/>
      </c>
      <c r="M69" s="27" t="str">
        <f t="shared" si="16"/>
        <v/>
      </c>
      <c r="N69" s="27"/>
      <c r="O69" s="11"/>
    </row>
    <row r="70" spans="1:17" x14ac:dyDescent="0.35">
      <c r="A70" s="12"/>
      <c r="B70" s="28" t="s">
        <v>11</v>
      </c>
      <c r="C70" s="29" t="str">
        <f>IF(A70="","",VLOOKUP($A66,IF(LEN(A70)=2,MSB,MSA),VLOOKUP(LEFT(A70,1),Teams,4,FALSE),FALSE))</f>
        <v/>
      </c>
      <c r="D70" s="29" t="str">
        <f t="shared" si="15"/>
        <v/>
      </c>
      <c r="E70" s="30"/>
      <c r="F70" s="31">
        <v>3</v>
      </c>
      <c r="G70" s="10"/>
      <c r="H70" s="27" t="str">
        <f t="shared" si="16"/>
        <v/>
      </c>
      <c r="I70" s="27" t="str">
        <f t="shared" si="16"/>
        <v/>
      </c>
      <c r="J70" s="27" t="str">
        <f t="shared" si="16"/>
        <v/>
      </c>
      <c r="K70" s="27" t="str">
        <f t="shared" si="16"/>
        <v/>
      </c>
      <c r="L70" s="27" t="str">
        <f t="shared" si="16"/>
        <v/>
      </c>
      <c r="M70" s="27" t="str">
        <f t="shared" si="16"/>
        <v/>
      </c>
      <c r="N70" s="27"/>
      <c r="O70" s="11"/>
      <c r="Q70" t="s">
        <v>90</v>
      </c>
    </row>
    <row r="71" spans="1:17" x14ac:dyDescent="0.35">
      <c r="A71" s="12"/>
      <c r="B71" s="28" t="s">
        <v>17</v>
      </c>
      <c r="C71" s="29" t="str">
        <f>IF(A71="","",VLOOKUP($A66,IF(LEN(A71)=2,MSB,MSA),VLOOKUP(LEFT(A71,1),Teams,4,FALSE),FALSE))</f>
        <v/>
      </c>
      <c r="D71" s="29" t="str">
        <f t="shared" si="15"/>
        <v/>
      </c>
      <c r="E71" s="30"/>
      <c r="F71" s="31">
        <v>2</v>
      </c>
      <c r="G71" s="10"/>
      <c r="H71" s="27" t="str">
        <f t="shared" si="16"/>
        <v/>
      </c>
      <c r="I71" s="27" t="str">
        <f t="shared" si="16"/>
        <v/>
      </c>
      <c r="J71" s="27" t="str">
        <f t="shared" si="16"/>
        <v/>
      </c>
      <c r="K71" s="27" t="str">
        <f t="shared" si="16"/>
        <v/>
      </c>
      <c r="L71" s="27" t="str">
        <f t="shared" si="16"/>
        <v/>
      </c>
      <c r="M71" s="27" t="str">
        <f t="shared" si="16"/>
        <v/>
      </c>
      <c r="N71" s="27"/>
      <c r="O71" s="11"/>
    </row>
    <row r="72" spans="1:17" x14ac:dyDescent="0.35">
      <c r="A72" s="12"/>
      <c r="B72" s="28" t="s">
        <v>14</v>
      </c>
      <c r="C72" s="29" t="str">
        <f>IF(A72="","",VLOOKUP($A66,IF(LEN(A72)=2,MSB,MSA),VLOOKUP(LEFT(A72,1),Teams,4,FALSE),FALSE))</f>
        <v/>
      </c>
      <c r="D72" s="29" t="str">
        <f t="shared" si="15"/>
        <v/>
      </c>
      <c r="E72" s="30"/>
      <c r="F72" s="31">
        <v>1</v>
      </c>
      <c r="G72" s="10"/>
      <c r="H72" s="27" t="str">
        <f t="shared" si="16"/>
        <v/>
      </c>
      <c r="I72" s="27" t="str">
        <f t="shared" si="16"/>
        <v/>
      </c>
      <c r="J72" s="27" t="str">
        <f t="shared" si="16"/>
        <v/>
      </c>
      <c r="K72" s="27" t="str">
        <f t="shared" si="16"/>
        <v/>
      </c>
      <c r="L72" s="27" t="str">
        <f t="shared" si="16"/>
        <v/>
      </c>
      <c r="M72" s="27" t="str">
        <f t="shared" si="16"/>
        <v/>
      </c>
      <c r="N72" s="27">
        <f>21-SUM(H67:M72)</f>
        <v>15</v>
      </c>
      <c r="O72" s="11"/>
      <c r="Q72" t="s">
        <v>90</v>
      </c>
    </row>
    <row r="73" spans="1:17" x14ac:dyDescent="0.35">
      <c r="A73" s="36" t="s">
        <v>87</v>
      </c>
      <c r="B73" s="17"/>
      <c r="C73" s="32" t="s">
        <v>91</v>
      </c>
      <c r="D73" s="25"/>
      <c r="E73" s="26"/>
      <c r="F73" s="9"/>
      <c r="G73" s="10"/>
      <c r="H73" s="27"/>
      <c r="I73" s="27"/>
      <c r="J73" s="27"/>
      <c r="K73" s="27"/>
      <c r="L73" s="27"/>
      <c r="M73" s="27"/>
      <c r="N73" s="27"/>
      <c r="O73" s="11" t="s">
        <v>92</v>
      </c>
    </row>
    <row r="74" spans="1:17" x14ac:dyDescent="0.35">
      <c r="A74" s="12" t="s">
        <v>37</v>
      </c>
      <c r="B74" s="28">
        <v>1</v>
      </c>
      <c r="C74" s="29" t="str">
        <f>IF(A74="","",VLOOKUP($A73,IF(LEN(A74)=2,MSB,MSA),VLOOKUP(LEFT(A74,1),Teams,4,FALSE),FALSE))</f>
        <v>Stanley Rogers</v>
      </c>
      <c r="D74" s="29" t="str">
        <f t="shared" ref="D74:D79" si="17">IF(A74="","",VLOOKUP(LEFT(A74,1),Teams,2,FALSE))</f>
        <v>Brighton &amp; Hove</v>
      </c>
      <c r="E74" s="30" t="s">
        <v>93</v>
      </c>
      <c r="F74" s="31">
        <v>6</v>
      </c>
      <c r="G74" s="10"/>
      <c r="H74" s="27" t="str">
        <f t="shared" ref="H74:M79" si="18">IF($A74="","",IF(LEFT($A74,1)=H$10,$F74,""))</f>
        <v/>
      </c>
      <c r="I74" s="27">
        <f t="shared" si="18"/>
        <v>6</v>
      </c>
      <c r="J74" s="27" t="str">
        <f t="shared" si="18"/>
        <v/>
      </c>
      <c r="K74" s="27" t="str">
        <f t="shared" si="18"/>
        <v/>
      </c>
      <c r="L74" s="27" t="str">
        <f t="shared" si="18"/>
        <v/>
      </c>
      <c r="M74" s="27" t="str">
        <f t="shared" si="18"/>
        <v/>
      </c>
      <c r="N74" s="27"/>
      <c r="O74" s="11"/>
      <c r="Q74" t="s">
        <v>90</v>
      </c>
    </row>
    <row r="75" spans="1:17" x14ac:dyDescent="0.35">
      <c r="A75" s="12"/>
      <c r="B75" s="28">
        <v>2</v>
      </c>
      <c r="C75" s="29" t="str">
        <f>IF(A75="","",VLOOKUP($A73,IF(LEN(A75)=2,MSB,MSA),VLOOKUP(LEFT(A75,1),Teams,4,FALSE),FALSE))</f>
        <v/>
      </c>
      <c r="D75" s="29" t="str">
        <f t="shared" si="17"/>
        <v/>
      </c>
      <c r="E75" s="30"/>
      <c r="F75" s="31">
        <v>5</v>
      </c>
      <c r="G75" s="10"/>
      <c r="H75" s="27" t="str">
        <f t="shared" si="18"/>
        <v/>
      </c>
      <c r="I75" s="27" t="str">
        <f t="shared" si="18"/>
        <v/>
      </c>
      <c r="J75" s="27" t="str">
        <f t="shared" si="18"/>
        <v/>
      </c>
      <c r="K75" s="27" t="str">
        <f t="shared" si="18"/>
        <v/>
      </c>
      <c r="L75" s="27" t="str">
        <f t="shared" si="18"/>
        <v/>
      </c>
      <c r="M75" s="27" t="str">
        <f t="shared" si="18"/>
        <v/>
      </c>
      <c r="N75" s="27"/>
      <c r="O75" s="11"/>
      <c r="Q75" t="s">
        <v>90</v>
      </c>
    </row>
    <row r="76" spans="1:17" x14ac:dyDescent="0.35">
      <c r="A76" s="12"/>
      <c r="B76" s="28" t="s">
        <v>8</v>
      </c>
      <c r="C76" s="29" t="str">
        <f>IF(A76="","",VLOOKUP($A73,IF(LEN(A76)=2,MSB,MSA),VLOOKUP(LEFT(A76,1),Teams,4,FALSE),FALSE))</f>
        <v/>
      </c>
      <c r="D76" s="29" t="str">
        <f t="shared" si="17"/>
        <v/>
      </c>
      <c r="E76" s="30"/>
      <c r="F76" s="31">
        <v>4</v>
      </c>
      <c r="G76" s="10"/>
      <c r="H76" s="27" t="str">
        <f t="shared" si="18"/>
        <v/>
      </c>
      <c r="I76" s="27" t="str">
        <f t="shared" si="18"/>
        <v/>
      </c>
      <c r="J76" s="27" t="str">
        <f t="shared" si="18"/>
        <v/>
      </c>
      <c r="K76" s="27" t="str">
        <f t="shared" si="18"/>
        <v/>
      </c>
      <c r="L76" s="27" t="str">
        <f t="shared" si="18"/>
        <v/>
      </c>
      <c r="M76" s="27" t="str">
        <f t="shared" si="18"/>
        <v/>
      </c>
      <c r="N76" s="27"/>
      <c r="O76" s="11"/>
    </row>
    <row r="77" spans="1:17" x14ac:dyDescent="0.35">
      <c r="A77" s="12"/>
      <c r="B77" s="28" t="s">
        <v>11</v>
      </c>
      <c r="C77" s="29" t="str">
        <f>IF(A77="","",VLOOKUP($A73,IF(LEN(A77)=2,MSB,MSA),VLOOKUP(LEFT(A77,1),Teams,4,FALSE),FALSE))</f>
        <v/>
      </c>
      <c r="D77" s="29" t="str">
        <f t="shared" si="17"/>
        <v/>
      </c>
      <c r="E77" s="30"/>
      <c r="F77" s="31">
        <v>3</v>
      </c>
      <c r="G77" s="10"/>
      <c r="H77" s="27" t="str">
        <f t="shared" si="18"/>
        <v/>
      </c>
      <c r="I77" s="27" t="str">
        <f t="shared" si="18"/>
        <v/>
      </c>
      <c r="J77" s="27" t="str">
        <f t="shared" si="18"/>
        <v/>
      </c>
      <c r="K77" s="27" t="str">
        <f t="shared" si="18"/>
        <v/>
      </c>
      <c r="L77" s="27" t="str">
        <f t="shared" si="18"/>
        <v/>
      </c>
      <c r="M77" s="27" t="str">
        <f t="shared" si="18"/>
        <v/>
      </c>
      <c r="N77" s="27"/>
      <c r="O77" s="11"/>
      <c r="Q77" t="s">
        <v>90</v>
      </c>
    </row>
    <row r="78" spans="1:17" x14ac:dyDescent="0.35">
      <c r="A78" s="12"/>
      <c r="B78" s="28" t="s">
        <v>17</v>
      </c>
      <c r="C78" s="29" t="str">
        <f>IF(A78="","",VLOOKUP($A73,IF(LEN(A78)=2,MSB,MSA),VLOOKUP(LEFT(A78,1),Teams,4,FALSE),FALSE))</f>
        <v/>
      </c>
      <c r="D78" s="29" t="str">
        <f t="shared" si="17"/>
        <v/>
      </c>
      <c r="E78" s="30"/>
      <c r="F78" s="31">
        <v>2</v>
      </c>
      <c r="G78" s="10"/>
      <c r="H78" s="27" t="str">
        <f t="shared" si="18"/>
        <v/>
      </c>
      <c r="I78" s="27" t="str">
        <f t="shared" si="18"/>
        <v/>
      </c>
      <c r="J78" s="27" t="str">
        <f t="shared" si="18"/>
        <v/>
      </c>
      <c r="K78" s="27" t="str">
        <f t="shared" si="18"/>
        <v/>
      </c>
      <c r="L78" s="27" t="str">
        <f t="shared" si="18"/>
        <v/>
      </c>
      <c r="M78" s="27" t="str">
        <f t="shared" si="18"/>
        <v/>
      </c>
      <c r="N78" s="27"/>
      <c r="O78" s="11"/>
    </row>
    <row r="79" spans="1:17" x14ac:dyDescent="0.35">
      <c r="A79" s="12"/>
      <c r="B79" s="28" t="s">
        <v>14</v>
      </c>
      <c r="C79" s="29" t="str">
        <f>IF(A79="","",VLOOKUP($A73,IF(LEN(A79)=2,MSB,MSA),VLOOKUP(LEFT(A79,1),Teams,4,FALSE),FALSE))</f>
        <v/>
      </c>
      <c r="D79" s="29" t="str">
        <f t="shared" si="17"/>
        <v/>
      </c>
      <c r="E79" s="30"/>
      <c r="F79" s="31">
        <v>1</v>
      </c>
      <c r="G79" s="10"/>
      <c r="H79" s="27" t="str">
        <f t="shared" si="18"/>
        <v/>
      </c>
      <c r="I79" s="27" t="str">
        <f t="shared" si="18"/>
        <v/>
      </c>
      <c r="J79" s="27" t="str">
        <f t="shared" si="18"/>
        <v/>
      </c>
      <c r="K79" s="27" t="str">
        <f t="shared" si="18"/>
        <v/>
      </c>
      <c r="L79" s="27" t="str">
        <f t="shared" si="18"/>
        <v/>
      </c>
      <c r="M79" s="27" t="str">
        <f t="shared" si="18"/>
        <v/>
      </c>
      <c r="N79" s="27">
        <f>21-SUM(H74:M79)</f>
        <v>15</v>
      </c>
      <c r="O79" s="11"/>
      <c r="Q79" t="s">
        <v>90</v>
      </c>
    </row>
    <row r="80" spans="1:17" x14ac:dyDescent="0.35">
      <c r="A80" s="36" t="s">
        <v>94</v>
      </c>
      <c r="B80" s="17"/>
      <c r="C80" s="32" t="s">
        <v>95</v>
      </c>
      <c r="D80" s="34"/>
      <c r="E80" s="35"/>
      <c r="F80" s="9"/>
      <c r="G80" s="10"/>
      <c r="H80" s="27"/>
      <c r="I80" s="27"/>
      <c r="J80" s="27"/>
      <c r="K80" s="27"/>
      <c r="L80" s="27"/>
      <c r="M80" s="27"/>
      <c r="N80" s="27"/>
      <c r="O80" s="11" t="s">
        <v>96</v>
      </c>
    </row>
    <row r="81" spans="1:17" x14ac:dyDescent="0.35">
      <c r="A81" s="12" t="s">
        <v>31</v>
      </c>
      <c r="B81" s="28">
        <v>1</v>
      </c>
      <c r="C81" s="29" t="str">
        <f>IF(A81="","",VLOOKUP($A80,IF(LEN(A81)=2,MSB,MSA),VLOOKUP(LEFT(A81,1),Teams,4,FALSE),FALSE))</f>
        <v>Isaac Machin</v>
      </c>
      <c r="D81" s="29" t="str">
        <f t="shared" ref="D81:D86" si="19">IF(A81="","",VLOOKUP(LEFT(A81,1),Teams,2,FALSE))</f>
        <v>Brighton &amp; Hove</v>
      </c>
      <c r="E81" s="30" t="s">
        <v>97</v>
      </c>
      <c r="F81" s="31">
        <v>6</v>
      </c>
      <c r="G81" s="10"/>
      <c r="H81" s="27" t="str">
        <f t="shared" ref="H81:M86" si="20">IF($A81="","",IF(LEFT($A81,1)=H$10,$F81,""))</f>
        <v/>
      </c>
      <c r="I81" s="27">
        <f t="shared" si="20"/>
        <v>6</v>
      </c>
      <c r="J81" s="27" t="str">
        <f t="shared" si="20"/>
        <v/>
      </c>
      <c r="K81" s="27" t="str">
        <f t="shared" si="20"/>
        <v/>
      </c>
      <c r="L81" s="27" t="str">
        <f t="shared" si="20"/>
        <v/>
      </c>
      <c r="M81" s="27" t="str">
        <f t="shared" si="20"/>
        <v/>
      </c>
      <c r="N81" s="27"/>
      <c r="O81" s="11"/>
      <c r="Q81" t="s">
        <v>98</v>
      </c>
    </row>
    <row r="82" spans="1:17" x14ac:dyDescent="0.35">
      <c r="A82" s="12" t="s">
        <v>24</v>
      </c>
      <c r="B82" s="28">
        <v>2</v>
      </c>
      <c r="C82" s="29" t="str">
        <f>IF(A82="","",VLOOKUP($A80,IF(LEN(A82)=2,MSB,MSA),VLOOKUP(LEFT(A82,1),Teams,4,FALSE),FALSE))</f>
        <v>Max Smith</v>
      </c>
      <c r="D82" s="29" t="str">
        <f t="shared" si="19"/>
        <v>Eastbourne</v>
      </c>
      <c r="E82" s="30" t="s">
        <v>99</v>
      </c>
      <c r="F82" s="31">
        <v>5</v>
      </c>
      <c r="G82" s="10"/>
      <c r="H82" s="27" t="str">
        <f t="shared" si="20"/>
        <v/>
      </c>
      <c r="I82" s="27" t="str">
        <f t="shared" si="20"/>
        <v/>
      </c>
      <c r="J82" s="27">
        <f t="shared" si="20"/>
        <v>5</v>
      </c>
      <c r="K82" s="27" t="str">
        <f t="shared" si="20"/>
        <v/>
      </c>
      <c r="L82" s="27" t="str">
        <f t="shared" si="20"/>
        <v/>
      </c>
      <c r="M82" s="27" t="str">
        <f t="shared" si="20"/>
        <v/>
      </c>
      <c r="N82" s="27"/>
      <c r="O82" s="11"/>
      <c r="Q82" t="s">
        <v>98</v>
      </c>
    </row>
    <row r="83" spans="1:17" x14ac:dyDescent="0.35">
      <c r="A83" s="12" t="s">
        <v>27</v>
      </c>
      <c r="B83" s="28" t="s">
        <v>8</v>
      </c>
      <c r="C83" s="29" t="str">
        <f>IF(A83="","",VLOOKUP($A80,IF(LEN(A83)=2,MSB,MSA),VLOOKUP(LEFT(A83,1),Teams,4,FALSE),FALSE))</f>
        <v>Antoine Dohmatob</v>
      </c>
      <c r="D83" s="29" t="str">
        <f t="shared" si="19"/>
        <v>Lewes</v>
      </c>
      <c r="E83" s="30" t="s">
        <v>100</v>
      </c>
      <c r="F83" s="31">
        <v>4</v>
      </c>
      <c r="G83" s="10"/>
      <c r="H83" s="27" t="str">
        <f t="shared" si="20"/>
        <v/>
      </c>
      <c r="I83" s="27" t="str">
        <f t="shared" si="20"/>
        <v/>
      </c>
      <c r="J83" s="27" t="str">
        <f t="shared" si="20"/>
        <v/>
      </c>
      <c r="K83" s="27" t="str">
        <f t="shared" si="20"/>
        <v/>
      </c>
      <c r="L83" s="27">
        <f t="shared" si="20"/>
        <v>4</v>
      </c>
      <c r="M83" s="27" t="str">
        <f t="shared" si="20"/>
        <v/>
      </c>
      <c r="N83" s="27"/>
      <c r="O83" s="11"/>
    </row>
    <row r="84" spans="1:17" x14ac:dyDescent="0.35">
      <c r="A84" s="12"/>
      <c r="B84" s="28" t="s">
        <v>11</v>
      </c>
      <c r="C84" s="29" t="str">
        <f>IF(A84="","",VLOOKUP($A80,IF(LEN(A84)=2,MSB,MSA),VLOOKUP(LEFT(A84,1),Teams,4,FALSE),FALSE))</f>
        <v/>
      </c>
      <c r="D84" s="29" t="str">
        <f t="shared" si="19"/>
        <v/>
      </c>
      <c r="E84" s="30"/>
      <c r="F84" s="31">
        <v>3</v>
      </c>
      <c r="G84" s="10"/>
      <c r="H84" s="27" t="str">
        <f t="shared" si="20"/>
        <v/>
      </c>
      <c r="I84" s="27" t="str">
        <f t="shared" si="20"/>
        <v/>
      </c>
      <c r="J84" s="27" t="str">
        <f t="shared" si="20"/>
        <v/>
      </c>
      <c r="K84" s="27" t="str">
        <f t="shared" si="20"/>
        <v/>
      </c>
      <c r="L84" s="27" t="str">
        <f t="shared" si="20"/>
        <v/>
      </c>
      <c r="M84" s="27" t="str">
        <f t="shared" si="20"/>
        <v/>
      </c>
      <c r="N84" s="27"/>
      <c r="O84" s="11"/>
      <c r="Q84" t="s">
        <v>98</v>
      </c>
    </row>
    <row r="85" spans="1:17" x14ac:dyDescent="0.35">
      <c r="A85" s="12"/>
      <c r="B85" s="28" t="s">
        <v>17</v>
      </c>
      <c r="C85" s="29" t="str">
        <f>IF(A85="","",VLOOKUP($A80,IF(LEN(A85)=2,MSB,MSA),VLOOKUP(LEFT(A85,1),Teams,4,FALSE),FALSE))</f>
        <v/>
      </c>
      <c r="D85" s="29" t="str">
        <f t="shared" si="19"/>
        <v/>
      </c>
      <c r="E85" s="30"/>
      <c r="F85" s="31">
        <v>2</v>
      </c>
      <c r="G85" s="10"/>
      <c r="H85" s="27" t="str">
        <f t="shared" si="20"/>
        <v/>
      </c>
      <c r="I85" s="27" t="str">
        <f t="shared" si="20"/>
        <v/>
      </c>
      <c r="J85" s="27" t="str">
        <f t="shared" si="20"/>
        <v/>
      </c>
      <c r="K85" s="27" t="str">
        <f t="shared" si="20"/>
        <v/>
      </c>
      <c r="L85" s="27" t="str">
        <f t="shared" si="20"/>
        <v/>
      </c>
      <c r="M85" s="27" t="str">
        <f t="shared" si="20"/>
        <v/>
      </c>
      <c r="N85" s="27"/>
      <c r="O85" s="11"/>
    </row>
    <row r="86" spans="1:17" x14ac:dyDescent="0.35">
      <c r="A86" s="12"/>
      <c r="B86" s="28" t="s">
        <v>14</v>
      </c>
      <c r="C86" s="29" t="str">
        <f>IF(A86="","",VLOOKUP($A80,IF(LEN(A86)=2,MSB,MSA),VLOOKUP(LEFT(A86,1),Teams,4,FALSE),FALSE))</f>
        <v/>
      </c>
      <c r="D86" s="29" t="str">
        <f t="shared" si="19"/>
        <v/>
      </c>
      <c r="E86" s="30"/>
      <c r="F86" s="31">
        <v>1</v>
      </c>
      <c r="G86" s="10"/>
      <c r="H86" s="27" t="str">
        <f t="shared" si="20"/>
        <v/>
      </c>
      <c r="I86" s="27" t="str">
        <f t="shared" si="20"/>
        <v/>
      </c>
      <c r="J86" s="27" t="str">
        <f t="shared" si="20"/>
        <v/>
      </c>
      <c r="K86" s="27" t="str">
        <f t="shared" si="20"/>
        <v/>
      </c>
      <c r="L86" s="27" t="str">
        <f t="shared" si="20"/>
        <v/>
      </c>
      <c r="M86" s="27" t="str">
        <f t="shared" si="20"/>
        <v/>
      </c>
      <c r="N86" s="27">
        <f>21-SUM(H81:M86)</f>
        <v>6</v>
      </c>
      <c r="O86" s="11"/>
      <c r="Q86" t="s">
        <v>98</v>
      </c>
    </row>
    <row r="87" spans="1:17" x14ac:dyDescent="0.35">
      <c r="A87" s="36" t="s">
        <v>94</v>
      </c>
      <c r="B87" s="17"/>
      <c r="C87" s="32" t="s">
        <v>101</v>
      </c>
      <c r="D87" s="34"/>
      <c r="E87" s="35"/>
      <c r="F87" s="9"/>
      <c r="G87" s="10"/>
      <c r="H87" s="27"/>
      <c r="I87" s="27"/>
      <c r="J87" s="27"/>
      <c r="K87" s="27"/>
      <c r="L87" s="27"/>
      <c r="M87" s="27"/>
      <c r="N87" s="27"/>
      <c r="O87" s="11" t="s">
        <v>102</v>
      </c>
    </row>
    <row r="88" spans="1:17" x14ac:dyDescent="0.35">
      <c r="A88" s="12" t="s">
        <v>35</v>
      </c>
      <c r="B88" s="28">
        <v>1</v>
      </c>
      <c r="C88" s="29" t="str">
        <f>IF(A88="","",VLOOKUP($A87,IF(LEN(A88)=2,MSB,MSA),VLOOKUP(LEFT(A88,1),Teams,4,FALSE),FALSE))</f>
        <v>Stanley Taylor</v>
      </c>
      <c r="D88" s="29" t="str">
        <f t="shared" ref="D88:D93" si="21">IF(A88="","",VLOOKUP(LEFT(A88,1),Teams,2,FALSE))</f>
        <v>Lewes</v>
      </c>
      <c r="E88" s="30" t="s">
        <v>100</v>
      </c>
      <c r="F88" s="31">
        <v>6</v>
      </c>
      <c r="G88" s="10"/>
      <c r="H88" s="27" t="str">
        <f t="shared" ref="H88:M93" si="22">IF($A88="","",IF(LEFT($A88,1)=H$10,$F88,""))</f>
        <v/>
      </c>
      <c r="I88" s="27" t="str">
        <f t="shared" si="22"/>
        <v/>
      </c>
      <c r="J88" s="27" t="str">
        <f t="shared" si="22"/>
        <v/>
      </c>
      <c r="K88" s="27" t="str">
        <f t="shared" si="22"/>
        <v/>
      </c>
      <c r="L88" s="27">
        <f t="shared" si="22"/>
        <v>6</v>
      </c>
      <c r="M88" s="27" t="str">
        <f t="shared" si="22"/>
        <v/>
      </c>
      <c r="N88" s="27"/>
      <c r="O88" s="11"/>
      <c r="Q88" t="s">
        <v>98</v>
      </c>
    </row>
    <row r="89" spans="1:17" x14ac:dyDescent="0.35">
      <c r="A89" s="12"/>
      <c r="B89" s="28">
        <v>2</v>
      </c>
      <c r="C89" s="29" t="str">
        <f>IF(A89="","",VLOOKUP($A87,IF(LEN(A89)=2,MSB,MSA),VLOOKUP(LEFT(A89,1),Teams,4,FALSE),FALSE))</f>
        <v/>
      </c>
      <c r="D89" s="29" t="str">
        <f t="shared" si="21"/>
        <v/>
      </c>
      <c r="E89" s="30"/>
      <c r="F89" s="31">
        <v>5</v>
      </c>
      <c r="G89" s="10"/>
      <c r="H89" s="27" t="str">
        <f t="shared" si="22"/>
        <v/>
      </c>
      <c r="I89" s="27" t="str">
        <f t="shared" si="22"/>
        <v/>
      </c>
      <c r="J89" s="27" t="str">
        <f t="shared" si="22"/>
        <v/>
      </c>
      <c r="K89" s="27" t="str">
        <f t="shared" si="22"/>
        <v/>
      </c>
      <c r="L89" s="27" t="str">
        <f t="shared" si="22"/>
        <v/>
      </c>
      <c r="M89" s="27" t="str">
        <f t="shared" si="22"/>
        <v/>
      </c>
      <c r="N89" s="27"/>
      <c r="O89" s="11"/>
      <c r="Q89" t="s">
        <v>98</v>
      </c>
    </row>
    <row r="90" spans="1:17" x14ac:dyDescent="0.35">
      <c r="A90" s="12"/>
      <c r="B90" s="28" t="s">
        <v>8</v>
      </c>
      <c r="C90" s="29" t="str">
        <f>IF(A90="","",VLOOKUP($A87,IF(LEN(A90)=2,MSB,MSA),VLOOKUP(LEFT(A90,1),Teams,4,FALSE),FALSE))</f>
        <v/>
      </c>
      <c r="D90" s="29" t="str">
        <f t="shared" si="21"/>
        <v/>
      </c>
      <c r="E90" s="30"/>
      <c r="F90" s="31">
        <v>4</v>
      </c>
      <c r="G90" s="10"/>
      <c r="H90" s="27" t="str">
        <f t="shared" si="22"/>
        <v/>
      </c>
      <c r="I90" s="27" t="str">
        <f t="shared" si="22"/>
        <v/>
      </c>
      <c r="J90" s="27" t="str">
        <f t="shared" si="22"/>
        <v/>
      </c>
      <c r="K90" s="27" t="str">
        <f t="shared" si="22"/>
        <v/>
      </c>
      <c r="L90" s="27" t="str">
        <f t="shared" si="22"/>
        <v/>
      </c>
      <c r="M90" s="27" t="str">
        <f t="shared" si="22"/>
        <v/>
      </c>
      <c r="N90" s="27"/>
      <c r="O90" s="11"/>
    </row>
    <row r="91" spans="1:17" x14ac:dyDescent="0.35">
      <c r="A91" s="12"/>
      <c r="B91" s="28" t="s">
        <v>11</v>
      </c>
      <c r="C91" s="29" t="str">
        <f>IF(A91="","",VLOOKUP($A87,IF(LEN(A91)=2,MSB,MSA),VLOOKUP(LEFT(A91,1),Teams,4,FALSE),FALSE))</f>
        <v/>
      </c>
      <c r="D91" s="29" t="str">
        <f t="shared" si="21"/>
        <v/>
      </c>
      <c r="E91" s="30"/>
      <c r="F91" s="31">
        <v>3</v>
      </c>
      <c r="G91" s="10"/>
      <c r="H91" s="27" t="str">
        <f t="shared" si="22"/>
        <v/>
      </c>
      <c r="I91" s="27" t="str">
        <f t="shared" si="22"/>
        <v/>
      </c>
      <c r="J91" s="27" t="str">
        <f t="shared" si="22"/>
        <v/>
      </c>
      <c r="K91" s="27" t="str">
        <f t="shared" si="22"/>
        <v/>
      </c>
      <c r="L91" s="27" t="str">
        <f t="shared" si="22"/>
        <v/>
      </c>
      <c r="M91" s="27" t="str">
        <f t="shared" si="22"/>
        <v/>
      </c>
      <c r="N91" s="27"/>
      <c r="O91" s="11"/>
      <c r="Q91" t="s">
        <v>98</v>
      </c>
    </row>
    <row r="92" spans="1:17" x14ac:dyDescent="0.35">
      <c r="A92" s="12"/>
      <c r="B92" s="28" t="s">
        <v>17</v>
      </c>
      <c r="C92" s="29" t="str">
        <f>IF(A92="","",VLOOKUP($A87,IF(LEN(A92)=2,MSB,MSA),VLOOKUP(LEFT(A92,1),Teams,4,FALSE),FALSE))</f>
        <v/>
      </c>
      <c r="D92" s="29" t="str">
        <f t="shared" si="21"/>
        <v/>
      </c>
      <c r="E92" s="30"/>
      <c r="F92" s="31">
        <v>2</v>
      </c>
      <c r="G92" s="10"/>
      <c r="H92" s="27" t="str">
        <f t="shared" si="22"/>
        <v/>
      </c>
      <c r="I92" s="27" t="str">
        <f t="shared" si="22"/>
        <v/>
      </c>
      <c r="J92" s="27" t="str">
        <f t="shared" si="22"/>
        <v/>
      </c>
      <c r="K92" s="27" t="str">
        <f t="shared" si="22"/>
        <v/>
      </c>
      <c r="L92" s="27" t="str">
        <f t="shared" si="22"/>
        <v/>
      </c>
      <c r="M92" s="27" t="str">
        <f t="shared" si="22"/>
        <v/>
      </c>
      <c r="N92" s="27"/>
      <c r="O92" s="11"/>
    </row>
    <row r="93" spans="1:17" x14ac:dyDescent="0.35">
      <c r="A93" s="12"/>
      <c r="B93" s="28" t="s">
        <v>14</v>
      </c>
      <c r="C93" s="29" t="str">
        <f>IF(A93="","",VLOOKUP($A87,IF(LEN(A93)=2,MSB,MSA),VLOOKUP(LEFT(A93,1),Teams,4,FALSE),FALSE))</f>
        <v/>
      </c>
      <c r="D93" s="29" t="str">
        <f t="shared" si="21"/>
        <v/>
      </c>
      <c r="E93" s="30"/>
      <c r="F93" s="31">
        <v>1</v>
      </c>
      <c r="G93" s="10"/>
      <c r="H93" s="27" t="str">
        <f t="shared" si="22"/>
        <v/>
      </c>
      <c r="I93" s="27" t="str">
        <f t="shared" si="22"/>
        <v/>
      </c>
      <c r="J93" s="27" t="str">
        <f t="shared" si="22"/>
        <v/>
      </c>
      <c r="K93" s="27" t="str">
        <f t="shared" si="22"/>
        <v/>
      </c>
      <c r="L93" s="27" t="str">
        <f t="shared" si="22"/>
        <v/>
      </c>
      <c r="M93" s="27" t="str">
        <f t="shared" si="22"/>
        <v/>
      </c>
      <c r="N93" s="27">
        <f>21-SUM(H88:M93)</f>
        <v>15</v>
      </c>
      <c r="O93" s="11"/>
      <c r="Q93" t="s">
        <v>98</v>
      </c>
    </row>
    <row r="94" spans="1:17" x14ac:dyDescent="0.35">
      <c r="A94" s="36" t="s">
        <v>103</v>
      </c>
      <c r="B94" s="17"/>
      <c r="C94" s="32" t="s">
        <v>104</v>
      </c>
      <c r="D94" s="34"/>
      <c r="E94" s="35"/>
      <c r="F94" s="9"/>
      <c r="G94" s="10"/>
      <c r="H94" s="27"/>
      <c r="I94" s="27"/>
      <c r="J94" s="27"/>
      <c r="K94" s="27"/>
      <c r="L94" s="27"/>
      <c r="M94" s="27"/>
      <c r="N94" s="27"/>
      <c r="O94" s="11" t="s">
        <v>105</v>
      </c>
    </row>
    <row r="95" spans="1:17" x14ac:dyDescent="0.35">
      <c r="A95" s="12" t="s">
        <v>39</v>
      </c>
      <c r="B95" s="28">
        <v>1</v>
      </c>
      <c r="C95" s="29" t="str">
        <f>IF(A95="","",VLOOKUP($A94,IF(LEN(A95)=2,MSB,MSA),VLOOKUP(LEFT(A95,1),Teams,4,FALSE),FALSE))</f>
        <v>Max Smith</v>
      </c>
      <c r="D95" s="29" t="str">
        <f t="shared" ref="D95:D100" si="23">IF(A95="","",VLOOKUP(LEFT(A95,1),Teams,2,FALSE))</f>
        <v>Eastbourne</v>
      </c>
      <c r="E95" s="30" t="s">
        <v>106</v>
      </c>
      <c r="F95" s="31">
        <v>6</v>
      </c>
      <c r="G95" s="10"/>
      <c r="H95" s="27" t="str">
        <f t="shared" ref="H95:M100" si="24">IF($A95="","",IF(LEFT($A95,1)=H$10,$F95,""))</f>
        <v/>
      </c>
      <c r="I95" s="27" t="str">
        <f t="shared" si="24"/>
        <v/>
      </c>
      <c r="J95" s="27">
        <f t="shared" si="24"/>
        <v>6</v>
      </c>
      <c r="K95" s="27" t="str">
        <f t="shared" si="24"/>
        <v/>
      </c>
      <c r="L95" s="27" t="str">
        <f t="shared" si="24"/>
        <v/>
      </c>
      <c r="M95" s="27" t="str">
        <f t="shared" si="24"/>
        <v/>
      </c>
      <c r="N95" s="27"/>
      <c r="O95" s="11"/>
      <c r="Q95" t="s">
        <v>107</v>
      </c>
    </row>
    <row r="96" spans="1:17" x14ac:dyDescent="0.35">
      <c r="A96" s="12" t="s">
        <v>31</v>
      </c>
      <c r="B96" s="28">
        <v>2</v>
      </c>
      <c r="C96" s="29" t="str">
        <f>IF(A96="","",VLOOKUP($A94,IF(LEN(A96)=2,MSB,MSA),VLOOKUP(LEFT(A96,1),Teams,4,FALSE),FALSE))</f>
        <v>Ethan Taites</v>
      </c>
      <c r="D96" s="29" t="str">
        <f t="shared" si="23"/>
        <v>Brighton &amp; Hove</v>
      </c>
      <c r="E96" s="30" t="s">
        <v>108</v>
      </c>
      <c r="F96" s="31">
        <v>5</v>
      </c>
      <c r="G96" s="10"/>
      <c r="H96" s="27" t="str">
        <f t="shared" si="24"/>
        <v/>
      </c>
      <c r="I96" s="27">
        <f t="shared" si="24"/>
        <v>5</v>
      </c>
      <c r="J96" s="27" t="str">
        <f t="shared" si="24"/>
        <v/>
      </c>
      <c r="K96" s="27" t="str">
        <f t="shared" si="24"/>
        <v/>
      </c>
      <c r="L96" s="27" t="str">
        <f t="shared" si="24"/>
        <v/>
      </c>
      <c r="M96" s="27" t="str">
        <f t="shared" si="24"/>
        <v/>
      </c>
      <c r="N96" s="27"/>
      <c r="O96" s="11"/>
      <c r="Q96" t="s">
        <v>107</v>
      </c>
    </row>
    <row r="97" spans="1:17" x14ac:dyDescent="0.35">
      <c r="A97" s="12" t="s">
        <v>27</v>
      </c>
      <c r="B97" s="28" t="s">
        <v>8</v>
      </c>
      <c r="C97" s="29" t="str">
        <f>IF(A97="","",VLOOKUP($A94,IF(LEN(A97)=2,MSB,MSA),VLOOKUP(LEFT(A97,1),Teams,4,FALSE),FALSE))</f>
        <v>Daniel Tennant</v>
      </c>
      <c r="D97" s="29" t="str">
        <f t="shared" si="23"/>
        <v>Lewes</v>
      </c>
      <c r="E97" s="30" t="s">
        <v>109</v>
      </c>
      <c r="F97" s="31">
        <v>4</v>
      </c>
      <c r="G97" s="10"/>
      <c r="H97" s="27" t="str">
        <f t="shared" si="24"/>
        <v/>
      </c>
      <c r="I97" s="27" t="str">
        <f t="shared" si="24"/>
        <v/>
      </c>
      <c r="J97" s="27" t="str">
        <f t="shared" si="24"/>
        <v/>
      </c>
      <c r="K97" s="27" t="str">
        <f t="shared" si="24"/>
        <v/>
      </c>
      <c r="L97" s="27">
        <f t="shared" si="24"/>
        <v>4</v>
      </c>
      <c r="M97" s="27" t="str">
        <f t="shared" si="24"/>
        <v/>
      </c>
      <c r="N97" s="27"/>
      <c r="O97" s="11"/>
    </row>
    <row r="98" spans="1:17" x14ac:dyDescent="0.35">
      <c r="A98" s="12" t="s">
        <v>85</v>
      </c>
      <c r="B98" s="28" t="s">
        <v>11</v>
      </c>
      <c r="C98" s="29" t="str">
        <f>IF(A98="","",VLOOKUP($A94,IF(LEN(A98)=2,MSB,MSA),VLOOKUP(LEFT(A98,1),Teams,4,FALSE),FALSE))</f>
        <v>Tommy Mills</v>
      </c>
      <c r="D98" s="29" t="str">
        <f t="shared" si="23"/>
        <v>HYAC</v>
      </c>
      <c r="E98" s="30" t="s">
        <v>110</v>
      </c>
      <c r="F98" s="31">
        <v>3</v>
      </c>
      <c r="G98" s="10"/>
      <c r="H98" s="27" t="str">
        <f t="shared" si="24"/>
        <v/>
      </c>
      <c r="I98" s="27" t="str">
        <f t="shared" si="24"/>
        <v/>
      </c>
      <c r="J98" s="27" t="str">
        <f t="shared" si="24"/>
        <v/>
      </c>
      <c r="K98" s="27">
        <f t="shared" si="24"/>
        <v>3</v>
      </c>
      <c r="L98" s="27" t="str">
        <f t="shared" si="24"/>
        <v/>
      </c>
      <c r="M98" s="27" t="str">
        <f t="shared" si="24"/>
        <v/>
      </c>
      <c r="N98" s="27"/>
      <c r="O98" s="11"/>
      <c r="Q98" t="s">
        <v>107</v>
      </c>
    </row>
    <row r="99" spans="1:17" x14ac:dyDescent="0.35">
      <c r="A99" s="12"/>
      <c r="B99" s="28" t="s">
        <v>17</v>
      </c>
      <c r="C99" s="29" t="str">
        <f>IF(A99="","",VLOOKUP($A94,IF(LEN(A99)=2,MSB,MSA),VLOOKUP(LEFT(A99,1),Teams,4,FALSE),FALSE))</f>
        <v/>
      </c>
      <c r="D99" s="29" t="str">
        <f t="shared" si="23"/>
        <v/>
      </c>
      <c r="E99" s="30"/>
      <c r="F99" s="31">
        <v>2</v>
      </c>
      <c r="G99" s="10"/>
      <c r="H99" s="27" t="str">
        <f t="shared" si="24"/>
        <v/>
      </c>
      <c r="I99" s="27" t="str">
        <f t="shared" si="24"/>
        <v/>
      </c>
      <c r="J99" s="27" t="str">
        <f t="shared" si="24"/>
        <v/>
      </c>
      <c r="K99" s="27" t="str">
        <f t="shared" si="24"/>
        <v/>
      </c>
      <c r="L99" s="27" t="str">
        <f t="shared" si="24"/>
        <v/>
      </c>
      <c r="M99" s="27" t="str">
        <f t="shared" si="24"/>
        <v/>
      </c>
      <c r="N99" s="27"/>
      <c r="O99" s="11"/>
    </row>
    <row r="100" spans="1:17" x14ac:dyDescent="0.35">
      <c r="A100" s="12"/>
      <c r="B100" s="28" t="s">
        <v>14</v>
      </c>
      <c r="C100" s="29" t="str">
        <f>IF(A100="","",VLOOKUP($A94,IF(LEN(A100)=2,MSB,MSA),VLOOKUP(LEFT(A100,1),Teams,4,FALSE),FALSE))</f>
        <v/>
      </c>
      <c r="D100" s="29" t="str">
        <f t="shared" si="23"/>
        <v/>
      </c>
      <c r="E100" s="30"/>
      <c r="F100" s="31">
        <v>1</v>
      </c>
      <c r="G100" s="10"/>
      <c r="H100" s="27" t="str">
        <f t="shared" si="24"/>
        <v/>
      </c>
      <c r="I100" s="27" t="str">
        <f t="shared" si="24"/>
        <v/>
      </c>
      <c r="J100" s="27" t="str">
        <f t="shared" si="24"/>
        <v/>
      </c>
      <c r="K100" s="27" t="str">
        <f t="shared" si="24"/>
        <v/>
      </c>
      <c r="L100" s="27" t="str">
        <f t="shared" si="24"/>
        <v/>
      </c>
      <c r="M100" s="27" t="str">
        <f t="shared" si="24"/>
        <v/>
      </c>
      <c r="N100" s="27">
        <f>21-SUM(H95:M100)</f>
        <v>3</v>
      </c>
      <c r="O100" s="11"/>
      <c r="Q100" t="s">
        <v>107</v>
      </c>
    </row>
    <row r="101" spans="1:17" x14ac:dyDescent="0.35">
      <c r="A101" s="36" t="s">
        <v>103</v>
      </c>
      <c r="B101" s="17"/>
      <c r="C101" s="32" t="s">
        <v>111</v>
      </c>
      <c r="D101" s="34"/>
      <c r="E101" s="35"/>
      <c r="F101" s="9"/>
      <c r="G101" s="10"/>
      <c r="H101" s="27"/>
      <c r="I101" s="27"/>
      <c r="J101" s="27"/>
      <c r="K101" s="27"/>
      <c r="L101" s="27"/>
      <c r="M101" s="27"/>
      <c r="N101" s="27"/>
      <c r="O101" s="11" t="s">
        <v>112</v>
      </c>
    </row>
    <row r="102" spans="1:17" x14ac:dyDescent="0.35">
      <c r="A102" s="12" t="s">
        <v>37</v>
      </c>
      <c r="B102" s="28">
        <v>1</v>
      </c>
      <c r="C102" s="29" t="str">
        <f>IF(A102="","",VLOOKUP($A101,IF(LEN(A102)=2,MSB,MSA),VLOOKUP(LEFT(A102,1),Teams,4,FALSE),FALSE))</f>
        <v>Barnaby Moyes</v>
      </c>
      <c r="D102" s="29" t="str">
        <f t="shared" ref="D102:D107" si="25">IF(A102="","",VLOOKUP(LEFT(A102,1),Teams,2,FALSE))</f>
        <v>Brighton &amp; Hove</v>
      </c>
      <c r="E102" s="30" t="s">
        <v>113</v>
      </c>
      <c r="F102" s="31">
        <v>6</v>
      </c>
      <c r="G102" s="10"/>
      <c r="H102" s="27" t="str">
        <f t="shared" ref="H102:M107" si="26">IF($A102="","",IF(LEFT($A102,1)=H$10,$F102,""))</f>
        <v/>
      </c>
      <c r="I102" s="27">
        <f t="shared" si="26"/>
        <v>6</v>
      </c>
      <c r="J102" s="27" t="str">
        <f t="shared" si="26"/>
        <v/>
      </c>
      <c r="K102" s="27" t="str">
        <f t="shared" si="26"/>
        <v/>
      </c>
      <c r="L102" s="27" t="str">
        <f t="shared" si="26"/>
        <v/>
      </c>
      <c r="M102" s="27" t="str">
        <f t="shared" si="26"/>
        <v/>
      </c>
      <c r="N102" s="27"/>
      <c r="O102" s="11"/>
      <c r="Q102" t="s">
        <v>107</v>
      </c>
    </row>
    <row r="103" spans="1:17" x14ac:dyDescent="0.35">
      <c r="A103" s="12" t="s">
        <v>66</v>
      </c>
      <c r="B103" s="28">
        <v>2</v>
      </c>
      <c r="C103" s="29" t="str">
        <f>IF(A103="","",VLOOKUP($A101,IF(LEN(A103)=2,MSB,MSA),VLOOKUP(LEFT(A103,1),Teams,4,FALSE),FALSE))</f>
        <v>Ben Sims</v>
      </c>
      <c r="D103" s="29" t="str">
        <f t="shared" si="25"/>
        <v>HYAC</v>
      </c>
      <c r="E103" s="30" t="s">
        <v>114</v>
      </c>
      <c r="F103" s="31">
        <v>5</v>
      </c>
      <c r="G103" s="10"/>
      <c r="H103" s="27" t="str">
        <f t="shared" si="26"/>
        <v/>
      </c>
      <c r="I103" s="27" t="str">
        <f t="shared" si="26"/>
        <v/>
      </c>
      <c r="J103" s="27" t="str">
        <f t="shared" si="26"/>
        <v/>
      </c>
      <c r="K103" s="27">
        <f t="shared" si="26"/>
        <v>5</v>
      </c>
      <c r="L103" s="27" t="str">
        <f t="shared" si="26"/>
        <v/>
      </c>
      <c r="M103" s="27" t="str">
        <f t="shared" si="26"/>
        <v/>
      </c>
      <c r="N103" s="27"/>
      <c r="O103" s="11"/>
      <c r="Q103" t="s">
        <v>107</v>
      </c>
    </row>
    <row r="104" spans="1:17" x14ac:dyDescent="0.35">
      <c r="A104" s="12" t="s">
        <v>24</v>
      </c>
      <c r="B104" s="28" t="s">
        <v>8</v>
      </c>
      <c r="C104" s="29" t="str">
        <f>IF(A104="","",VLOOKUP($A101,IF(LEN(A104)=2,MSB,MSA),VLOOKUP(LEFT(A104,1),Teams,4,FALSE),FALSE))</f>
        <v>Jackon Walker</v>
      </c>
      <c r="D104" s="29" t="str">
        <f t="shared" si="25"/>
        <v>Eastbourne</v>
      </c>
      <c r="E104" s="30" t="s">
        <v>115</v>
      </c>
      <c r="F104" s="31">
        <v>4</v>
      </c>
      <c r="G104" s="10"/>
      <c r="H104" s="27" t="str">
        <f t="shared" si="26"/>
        <v/>
      </c>
      <c r="I104" s="27" t="str">
        <f t="shared" si="26"/>
        <v/>
      </c>
      <c r="J104" s="27">
        <f t="shared" si="26"/>
        <v>4</v>
      </c>
      <c r="K104" s="27" t="str">
        <f t="shared" si="26"/>
        <v/>
      </c>
      <c r="L104" s="27" t="str">
        <f t="shared" si="26"/>
        <v/>
      </c>
      <c r="M104" s="27" t="str">
        <f t="shared" si="26"/>
        <v/>
      </c>
      <c r="N104" s="27"/>
      <c r="O104" s="11"/>
    </row>
    <row r="105" spans="1:17" x14ac:dyDescent="0.35">
      <c r="A105" s="12" t="s">
        <v>35</v>
      </c>
      <c r="B105" s="28" t="s">
        <v>11</v>
      </c>
      <c r="C105" s="29" t="str">
        <f>IF(A105="","",VLOOKUP($A101,IF(LEN(A105)=2,MSB,MSA),VLOOKUP(LEFT(A105,1),Teams,4,FALSE),FALSE))</f>
        <v>Alex Wallace</v>
      </c>
      <c r="D105" s="29" t="str">
        <f t="shared" si="25"/>
        <v>Lewes</v>
      </c>
      <c r="E105" s="30" t="s">
        <v>116</v>
      </c>
      <c r="F105" s="31">
        <v>3</v>
      </c>
      <c r="G105" s="10"/>
      <c r="H105" s="27" t="str">
        <f t="shared" si="26"/>
        <v/>
      </c>
      <c r="I105" s="27" t="str">
        <f t="shared" si="26"/>
        <v/>
      </c>
      <c r="J105" s="27" t="str">
        <f t="shared" si="26"/>
        <v/>
      </c>
      <c r="K105" s="27" t="str">
        <f t="shared" si="26"/>
        <v/>
      </c>
      <c r="L105" s="27">
        <f t="shared" si="26"/>
        <v>3</v>
      </c>
      <c r="M105" s="27" t="str">
        <f t="shared" si="26"/>
        <v/>
      </c>
      <c r="N105" s="27"/>
      <c r="O105" s="11"/>
      <c r="Q105" t="s">
        <v>107</v>
      </c>
    </row>
    <row r="106" spans="1:17" x14ac:dyDescent="0.35">
      <c r="A106" s="12"/>
      <c r="B106" s="28" t="s">
        <v>17</v>
      </c>
      <c r="C106" s="29" t="str">
        <f>IF(A106="","",VLOOKUP($A101,IF(LEN(A106)=2,MSB,MSA),VLOOKUP(LEFT(A106,1),Teams,4,FALSE),FALSE))</f>
        <v/>
      </c>
      <c r="D106" s="29" t="str">
        <f t="shared" si="25"/>
        <v/>
      </c>
      <c r="E106" s="30"/>
      <c r="F106" s="31">
        <v>2</v>
      </c>
      <c r="G106" s="10"/>
      <c r="H106" s="27" t="str">
        <f t="shared" si="26"/>
        <v/>
      </c>
      <c r="I106" s="27" t="str">
        <f t="shared" si="26"/>
        <v/>
      </c>
      <c r="J106" s="27" t="str">
        <f t="shared" si="26"/>
        <v/>
      </c>
      <c r="K106" s="27" t="str">
        <f t="shared" si="26"/>
        <v/>
      </c>
      <c r="L106" s="27" t="str">
        <f t="shared" si="26"/>
        <v/>
      </c>
      <c r="M106" s="27" t="str">
        <f t="shared" si="26"/>
        <v/>
      </c>
      <c r="N106" s="27"/>
      <c r="O106" s="11"/>
    </row>
    <row r="107" spans="1:17" x14ac:dyDescent="0.35">
      <c r="A107" s="12"/>
      <c r="B107" s="28" t="s">
        <v>14</v>
      </c>
      <c r="C107" s="29" t="str">
        <f>IF(A107="","",VLOOKUP($A101,IF(LEN(A107)=2,MSB,MSA),VLOOKUP(LEFT(A107,1),Teams,4,FALSE),FALSE))</f>
        <v/>
      </c>
      <c r="D107" s="29" t="str">
        <f t="shared" si="25"/>
        <v/>
      </c>
      <c r="E107" s="30"/>
      <c r="F107" s="31">
        <v>1</v>
      </c>
      <c r="G107" s="10"/>
      <c r="H107" s="27" t="str">
        <f t="shared" si="26"/>
        <v/>
      </c>
      <c r="I107" s="27" t="str">
        <f t="shared" si="26"/>
        <v/>
      </c>
      <c r="J107" s="27" t="str">
        <f t="shared" si="26"/>
        <v/>
      </c>
      <c r="K107" s="27" t="str">
        <f t="shared" si="26"/>
        <v/>
      </c>
      <c r="L107" s="27" t="str">
        <f t="shared" si="26"/>
        <v/>
      </c>
      <c r="M107" s="27" t="str">
        <f t="shared" si="26"/>
        <v/>
      </c>
      <c r="N107" s="27">
        <f>21-SUM(H102:M107)</f>
        <v>3</v>
      </c>
      <c r="O107" s="11"/>
      <c r="Q107" t="s">
        <v>107</v>
      </c>
    </row>
    <row r="108" spans="1:17" x14ac:dyDescent="0.35">
      <c r="A108" s="36" t="s">
        <v>117</v>
      </c>
      <c r="B108" s="17"/>
      <c r="C108" s="32" t="s">
        <v>118</v>
      </c>
      <c r="D108" s="34"/>
      <c r="E108" s="35"/>
      <c r="F108" s="9"/>
      <c r="G108" s="10"/>
      <c r="H108" s="27"/>
      <c r="I108" s="27"/>
      <c r="J108" s="27"/>
      <c r="K108" s="27"/>
      <c r="L108" s="27"/>
      <c r="M108" s="27"/>
      <c r="N108" s="27"/>
      <c r="O108" s="11" t="s">
        <v>119</v>
      </c>
    </row>
    <row r="109" spans="1:17" x14ac:dyDescent="0.35">
      <c r="A109" s="12" t="s">
        <v>27</v>
      </c>
      <c r="B109" s="28">
        <v>1</v>
      </c>
      <c r="C109" s="29" t="str">
        <f>IF(A109="","",VLOOKUP($A108,IF(LEN(A109)=2,MSB,MSA),VLOOKUP(LEFT(A109,1),Teams,4,FALSE),FALSE))</f>
        <v>Rainbow Love</v>
      </c>
      <c r="D109" s="29" t="str">
        <f t="shared" ref="D109:D114" si="27">IF(A109="","",VLOOKUP(LEFT(A109,1),Teams,2,FALSE))</f>
        <v>Lewes</v>
      </c>
      <c r="E109" s="30" t="s">
        <v>120</v>
      </c>
      <c r="F109" s="31">
        <v>6</v>
      </c>
      <c r="G109" s="10"/>
      <c r="H109" s="27" t="str">
        <f t="shared" ref="H109:M114" si="28">IF($A109="","",IF(LEFT($A109,1)=H$10,$F109,""))</f>
        <v/>
      </c>
      <c r="I109" s="27" t="str">
        <f t="shared" si="28"/>
        <v/>
      </c>
      <c r="J109" s="27" t="str">
        <f t="shared" si="28"/>
        <v/>
      </c>
      <c r="K109" s="27" t="str">
        <f t="shared" si="28"/>
        <v/>
      </c>
      <c r="L109" s="27">
        <f t="shared" si="28"/>
        <v>6</v>
      </c>
      <c r="M109" s="27" t="str">
        <f t="shared" si="28"/>
        <v/>
      </c>
      <c r="N109" s="27"/>
      <c r="O109" s="11"/>
      <c r="Q109" t="s">
        <v>121</v>
      </c>
    </row>
    <row r="110" spans="1:17" x14ac:dyDescent="0.35">
      <c r="A110" s="12" t="s">
        <v>31</v>
      </c>
      <c r="B110" s="28">
        <v>2</v>
      </c>
      <c r="C110" s="29" t="str">
        <f>IF(A110="","",VLOOKUP($A108,IF(LEN(A110)=2,MSB,MSA),VLOOKUP(LEFT(A110,1),Teams,4,FALSE),FALSE))</f>
        <v>Rory Grant</v>
      </c>
      <c r="D110" s="29" t="str">
        <f t="shared" si="27"/>
        <v>Brighton &amp; Hove</v>
      </c>
      <c r="E110" s="30" t="s">
        <v>122</v>
      </c>
      <c r="F110" s="31">
        <v>5</v>
      </c>
      <c r="G110" s="10"/>
      <c r="H110" s="27" t="str">
        <f t="shared" si="28"/>
        <v/>
      </c>
      <c r="I110" s="27">
        <f t="shared" si="28"/>
        <v>5</v>
      </c>
      <c r="J110" s="27" t="str">
        <f t="shared" si="28"/>
        <v/>
      </c>
      <c r="K110" s="27" t="str">
        <f t="shared" si="28"/>
        <v/>
      </c>
      <c r="L110" s="27" t="str">
        <f t="shared" si="28"/>
        <v/>
      </c>
      <c r="M110" s="27" t="str">
        <f t="shared" si="28"/>
        <v/>
      </c>
      <c r="N110" s="27"/>
      <c r="O110" s="11"/>
      <c r="Q110" t="s">
        <v>121</v>
      </c>
    </row>
    <row r="111" spans="1:17" x14ac:dyDescent="0.35">
      <c r="A111" s="12" t="s">
        <v>24</v>
      </c>
      <c r="B111" s="28" t="s">
        <v>8</v>
      </c>
      <c r="C111" s="29" t="str">
        <f>IF(A111="","",VLOOKUP($A108,IF(LEN(A111)=2,MSB,MSA),VLOOKUP(LEFT(A111,1),Teams,4,FALSE),FALSE))</f>
        <v>Harley Hoad</v>
      </c>
      <c r="D111" s="29" t="str">
        <f t="shared" si="27"/>
        <v>Eastbourne</v>
      </c>
      <c r="E111" s="30" t="s">
        <v>123</v>
      </c>
      <c r="F111" s="31">
        <v>4</v>
      </c>
      <c r="G111" s="10"/>
      <c r="H111" s="27" t="str">
        <f t="shared" si="28"/>
        <v/>
      </c>
      <c r="I111" s="27" t="str">
        <f t="shared" si="28"/>
        <v/>
      </c>
      <c r="J111" s="27">
        <f t="shared" si="28"/>
        <v>4</v>
      </c>
      <c r="K111" s="27" t="str">
        <f t="shared" si="28"/>
        <v/>
      </c>
      <c r="L111" s="27" t="str">
        <f t="shared" si="28"/>
        <v/>
      </c>
      <c r="M111" s="27" t="str">
        <f t="shared" si="28"/>
        <v/>
      </c>
      <c r="N111" s="27"/>
      <c r="O111" s="11"/>
    </row>
    <row r="112" spans="1:17" x14ac:dyDescent="0.35">
      <c r="A112" s="12"/>
      <c r="B112" s="28" t="s">
        <v>11</v>
      </c>
      <c r="C112" s="29" t="str">
        <f>IF(A112="","",VLOOKUP($A108,IF(LEN(A112)=2,MSB,MSA),VLOOKUP(LEFT(A112,1),Teams,4,FALSE),FALSE))</f>
        <v/>
      </c>
      <c r="D112" s="29" t="str">
        <f t="shared" si="27"/>
        <v/>
      </c>
      <c r="E112" s="30"/>
      <c r="F112" s="31">
        <v>3</v>
      </c>
      <c r="G112" s="10"/>
      <c r="H112" s="27" t="str">
        <f t="shared" si="28"/>
        <v/>
      </c>
      <c r="I112" s="27" t="str">
        <f t="shared" si="28"/>
        <v/>
      </c>
      <c r="J112" s="27" t="str">
        <f t="shared" si="28"/>
        <v/>
      </c>
      <c r="K112" s="27" t="str">
        <f t="shared" si="28"/>
        <v/>
      </c>
      <c r="L112" s="27" t="str">
        <f t="shared" si="28"/>
        <v/>
      </c>
      <c r="M112" s="27" t="str">
        <f t="shared" si="28"/>
        <v/>
      </c>
      <c r="N112" s="27"/>
      <c r="O112" s="11"/>
      <c r="Q112" t="s">
        <v>121</v>
      </c>
    </row>
    <row r="113" spans="1:17" x14ac:dyDescent="0.35">
      <c r="A113" s="12"/>
      <c r="B113" s="28" t="s">
        <v>17</v>
      </c>
      <c r="C113" s="29" t="str">
        <f>IF(A113="","",VLOOKUP($A108,IF(LEN(A113)=2,MSB,MSA),VLOOKUP(LEFT(A113,1),Teams,4,FALSE),FALSE))</f>
        <v/>
      </c>
      <c r="D113" s="29" t="str">
        <f t="shared" si="27"/>
        <v/>
      </c>
      <c r="E113" s="30"/>
      <c r="F113" s="31">
        <v>2</v>
      </c>
      <c r="G113" s="10"/>
      <c r="H113" s="27" t="str">
        <f t="shared" si="28"/>
        <v/>
      </c>
      <c r="I113" s="27" t="str">
        <f t="shared" si="28"/>
        <v/>
      </c>
      <c r="J113" s="27" t="str">
        <f t="shared" si="28"/>
        <v/>
      </c>
      <c r="K113" s="27" t="str">
        <f t="shared" si="28"/>
        <v/>
      </c>
      <c r="L113" s="27" t="str">
        <f t="shared" si="28"/>
        <v/>
      </c>
      <c r="M113" s="27" t="str">
        <f t="shared" si="28"/>
        <v/>
      </c>
      <c r="N113" s="27"/>
      <c r="O113" s="11"/>
    </row>
    <row r="114" spans="1:17" x14ac:dyDescent="0.35">
      <c r="A114" s="12"/>
      <c r="B114" s="28" t="s">
        <v>14</v>
      </c>
      <c r="C114" s="29" t="str">
        <f>IF(A114="","",VLOOKUP($A108,IF(LEN(A114)=2,MSB,MSA),VLOOKUP(LEFT(A114,1),Teams,4,FALSE),FALSE))</f>
        <v/>
      </c>
      <c r="D114" s="29" t="str">
        <f t="shared" si="27"/>
        <v/>
      </c>
      <c r="E114" s="30"/>
      <c r="F114" s="31">
        <v>1</v>
      </c>
      <c r="G114" s="10"/>
      <c r="H114" s="27" t="str">
        <f t="shared" si="28"/>
        <v/>
      </c>
      <c r="I114" s="27" t="str">
        <f t="shared" si="28"/>
        <v/>
      </c>
      <c r="J114" s="27" t="str">
        <f t="shared" si="28"/>
        <v/>
      </c>
      <c r="K114" s="27" t="str">
        <f t="shared" si="28"/>
        <v/>
      </c>
      <c r="L114" s="27" t="str">
        <f t="shared" si="28"/>
        <v/>
      </c>
      <c r="M114" s="27" t="str">
        <f t="shared" si="28"/>
        <v/>
      </c>
      <c r="N114" s="27">
        <f>21-SUM(H109:M114)</f>
        <v>6</v>
      </c>
      <c r="O114" s="11"/>
      <c r="Q114" t="s">
        <v>121</v>
      </c>
    </row>
    <row r="115" spans="1:17" x14ac:dyDescent="0.35">
      <c r="A115" s="36" t="s">
        <v>117</v>
      </c>
      <c r="B115" s="17"/>
      <c r="C115" s="32" t="s">
        <v>124</v>
      </c>
      <c r="D115" s="34"/>
      <c r="E115" s="35"/>
      <c r="F115" s="9"/>
      <c r="G115" s="10"/>
      <c r="H115" s="27"/>
      <c r="I115" s="27"/>
      <c r="J115" s="27"/>
      <c r="K115" s="27"/>
      <c r="L115" s="27"/>
      <c r="M115" s="27"/>
      <c r="N115" s="27"/>
      <c r="O115" s="11" t="s">
        <v>125</v>
      </c>
    </row>
    <row r="116" spans="1:17" x14ac:dyDescent="0.35">
      <c r="A116" s="12" t="s">
        <v>35</v>
      </c>
      <c r="B116" s="28">
        <v>1</v>
      </c>
      <c r="C116" s="29" t="str">
        <f>IF(A116="","",VLOOKUP($A115,IF(LEN(A116)=2,MSB,MSA),VLOOKUP(LEFT(A116,1),Teams,4,FALSE),FALSE))</f>
        <v>Seth Muddle</v>
      </c>
      <c r="D116" s="29" t="str">
        <f t="shared" ref="D116:D121" si="29">IF(A116="","",VLOOKUP(LEFT(A116,1),Teams,2,FALSE))</f>
        <v>Lewes</v>
      </c>
      <c r="E116" s="30" t="s">
        <v>126</v>
      </c>
      <c r="F116" s="31">
        <v>6</v>
      </c>
      <c r="G116" s="10"/>
      <c r="H116" s="27" t="str">
        <f t="shared" ref="H116:M121" si="30">IF($A116="","",IF(LEFT($A116,1)=H$10,$F116,""))</f>
        <v/>
      </c>
      <c r="I116" s="27" t="str">
        <f t="shared" si="30"/>
        <v/>
      </c>
      <c r="J116" s="27" t="str">
        <f t="shared" si="30"/>
        <v/>
      </c>
      <c r="K116" s="27" t="str">
        <f t="shared" si="30"/>
        <v/>
      </c>
      <c r="L116" s="27">
        <f t="shared" si="30"/>
        <v>6</v>
      </c>
      <c r="M116" s="27" t="str">
        <f t="shared" si="30"/>
        <v/>
      </c>
      <c r="N116" s="27"/>
      <c r="O116" s="11"/>
      <c r="Q116" t="s">
        <v>121</v>
      </c>
    </row>
    <row r="117" spans="1:17" x14ac:dyDescent="0.35">
      <c r="A117" s="12" t="s">
        <v>37</v>
      </c>
      <c r="B117" s="28">
        <v>2</v>
      </c>
      <c r="C117" s="29" t="str">
        <f>IF(A117="","",VLOOKUP($A115,IF(LEN(A117)=2,MSB,MSA),VLOOKUP(LEFT(A117,1),Teams,4,FALSE),FALSE))</f>
        <v>Zaki Ali</v>
      </c>
      <c r="D117" s="29" t="str">
        <f t="shared" si="29"/>
        <v>Brighton &amp; Hove</v>
      </c>
      <c r="E117" s="30" t="s">
        <v>127</v>
      </c>
      <c r="F117" s="31">
        <v>5</v>
      </c>
      <c r="G117" s="10"/>
      <c r="H117" s="27" t="str">
        <f t="shared" si="30"/>
        <v/>
      </c>
      <c r="I117" s="27">
        <f t="shared" si="30"/>
        <v>5</v>
      </c>
      <c r="J117" s="27" t="str">
        <f t="shared" si="30"/>
        <v/>
      </c>
      <c r="K117" s="27" t="str">
        <f t="shared" si="30"/>
        <v/>
      </c>
      <c r="L117" s="27" t="str">
        <f t="shared" si="30"/>
        <v/>
      </c>
      <c r="M117" s="27" t="str">
        <f t="shared" si="30"/>
        <v/>
      </c>
      <c r="N117" s="27"/>
      <c r="O117" s="11"/>
      <c r="Q117" t="s">
        <v>121</v>
      </c>
    </row>
    <row r="118" spans="1:17" x14ac:dyDescent="0.35">
      <c r="A118" s="12"/>
      <c r="B118" s="28" t="s">
        <v>8</v>
      </c>
      <c r="C118" s="29" t="str">
        <f>IF(A118="","",VLOOKUP($A115,IF(LEN(A118)=2,MSB,MSA),VLOOKUP(LEFT(A118,1),Teams,4,FALSE),FALSE))</f>
        <v/>
      </c>
      <c r="D118" s="29" t="str">
        <f t="shared" si="29"/>
        <v/>
      </c>
      <c r="E118" s="30"/>
      <c r="F118" s="31">
        <v>4</v>
      </c>
      <c r="G118" s="10"/>
      <c r="H118" s="27" t="str">
        <f t="shared" si="30"/>
        <v/>
      </c>
      <c r="I118" s="27" t="str">
        <f t="shared" si="30"/>
        <v/>
      </c>
      <c r="J118" s="27" t="str">
        <f t="shared" si="30"/>
        <v/>
      </c>
      <c r="K118" s="27" t="str">
        <f t="shared" si="30"/>
        <v/>
      </c>
      <c r="L118" s="27" t="str">
        <f t="shared" si="30"/>
        <v/>
      </c>
      <c r="M118" s="27" t="str">
        <f t="shared" si="30"/>
        <v/>
      </c>
      <c r="N118" s="27"/>
      <c r="O118" s="11"/>
    </row>
    <row r="119" spans="1:17" x14ac:dyDescent="0.35">
      <c r="A119" s="12"/>
      <c r="B119" s="28" t="s">
        <v>11</v>
      </c>
      <c r="C119" s="29" t="str">
        <f>IF(A119="","",VLOOKUP($A115,IF(LEN(A119)=2,MSB,MSA),VLOOKUP(LEFT(A119,1),Teams,4,FALSE),FALSE))</f>
        <v/>
      </c>
      <c r="D119" s="29" t="str">
        <f t="shared" si="29"/>
        <v/>
      </c>
      <c r="E119" s="30"/>
      <c r="F119" s="31">
        <v>3</v>
      </c>
      <c r="G119" s="10"/>
      <c r="H119" s="27" t="str">
        <f t="shared" si="30"/>
        <v/>
      </c>
      <c r="I119" s="27" t="str">
        <f t="shared" si="30"/>
        <v/>
      </c>
      <c r="J119" s="27" t="str">
        <f t="shared" si="30"/>
        <v/>
      </c>
      <c r="K119" s="27" t="str">
        <f t="shared" si="30"/>
        <v/>
      </c>
      <c r="L119" s="27" t="str">
        <f t="shared" si="30"/>
        <v/>
      </c>
      <c r="M119" s="27" t="str">
        <f t="shared" si="30"/>
        <v/>
      </c>
      <c r="N119" s="27"/>
      <c r="O119" s="11"/>
      <c r="Q119" t="s">
        <v>121</v>
      </c>
    </row>
    <row r="120" spans="1:17" x14ac:dyDescent="0.35">
      <c r="A120" s="12"/>
      <c r="B120" s="28" t="s">
        <v>17</v>
      </c>
      <c r="C120" s="29" t="str">
        <f>IF(A120="","",VLOOKUP($A115,IF(LEN(A120)=2,MSB,MSA),VLOOKUP(LEFT(A120,1),Teams,4,FALSE),FALSE))</f>
        <v/>
      </c>
      <c r="D120" s="29" t="str">
        <f t="shared" si="29"/>
        <v/>
      </c>
      <c r="E120" s="30"/>
      <c r="F120" s="31">
        <v>2</v>
      </c>
      <c r="G120" s="10"/>
      <c r="H120" s="27" t="str">
        <f t="shared" si="30"/>
        <v/>
      </c>
      <c r="I120" s="27" t="str">
        <f t="shared" si="30"/>
        <v/>
      </c>
      <c r="J120" s="27" t="str">
        <f t="shared" si="30"/>
        <v/>
      </c>
      <c r="K120" s="27" t="str">
        <f t="shared" si="30"/>
        <v/>
      </c>
      <c r="L120" s="27" t="str">
        <f t="shared" si="30"/>
        <v/>
      </c>
      <c r="M120" s="27" t="str">
        <f t="shared" si="30"/>
        <v/>
      </c>
      <c r="N120" s="27"/>
      <c r="O120" s="11"/>
    </row>
    <row r="121" spans="1:17" x14ac:dyDescent="0.35">
      <c r="A121" s="12"/>
      <c r="B121" s="28" t="s">
        <v>14</v>
      </c>
      <c r="C121" s="29" t="str">
        <f>IF(A121="","",VLOOKUP($A115,IF(LEN(A121)=2,MSB,MSA),VLOOKUP(LEFT(A121,1),Teams,4,FALSE),FALSE))</f>
        <v/>
      </c>
      <c r="D121" s="29" t="str">
        <f t="shared" si="29"/>
        <v/>
      </c>
      <c r="E121" s="30"/>
      <c r="F121" s="31">
        <v>1</v>
      </c>
      <c r="G121" s="10"/>
      <c r="H121" s="27" t="str">
        <f t="shared" si="30"/>
        <v/>
      </c>
      <c r="I121" s="27" t="str">
        <f t="shared" si="30"/>
        <v/>
      </c>
      <c r="J121" s="27" t="str">
        <f t="shared" si="30"/>
        <v/>
      </c>
      <c r="K121" s="27" t="str">
        <f t="shared" si="30"/>
        <v/>
      </c>
      <c r="L121" s="27" t="str">
        <f t="shared" si="30"/>
        <v/>
      </c>
      <c r="M121" s="27" t="str">
        <f t="shared" si="30"/>
        <v/>
      </c>
      <c r="N121" s="27">
        <f>21-SUM(H116:M121)</f>
        <v>10</v>
      </c>
      <c r="O121" s="11"/>
      <c r="Q121" t="s">
        <v>121</v>
      </c>
    </row>
    <row r="122" spans="1:17" x14ac:dyDescent="0.35">
      <c r="A122" s="36" t="s">
        <v>128</v>
      </c>
      <c r="B122" s="17"/>
      <c r="C122" s="32" t="s">
        <v>129</v>
      </c>
      <c r="D122" s="34"/>
      <c r="E122" s="35"/>
      <c r="F122" s="9"/>
      <c r="G122" s="10"/>
      <c r="H122" s="27"/>
      <c r="I122" s="27"/>
      <c r="J122" s="27"/>
      <c r="K122" s="27"/>
      <c r="L122" s="27"/>
      <c r="M122" s="27"/>
      <c r="N122" s="27"/>
      <c r="O122" s="11" t="s">
        <v>130</v>
      </c>
    </row>
    <row r="123" spans="1:17" x14ac:dyDescent="0.35">
      <c r="A123" s="12" t="s">
        <v>31</v>
      </c>
      <c r="B123" s="28" t="s">
        <v>2</v>
      </c>
      <c r="C123" s="29" t="str">
        <f>IF(A123="","",VLOOKUP($A122,IF(LEN(A123)=2,MSB,MSA),VLOOKUP(LEFT(A123,1),Teams,4,FALSE),FALSE))</f>
        <v>Monty Rowland</v>
      </c>
      <c r="D123" s="29" t="str">
        <f t="shared" ref="D123:D128" si="31">IF(A123="","",VLOOKUP(LEFT(A123,1),Teams,2,FALSE))</f>
        <v>Brighton &amp; Hove</v>
      </c>
      <c r="E123" s="30" t="s">
        <v>131</v>
      </c>
      <c r="F123" s="31">
        <v>6</v>
      </c>
      <c r="G123" s="10"/>
      <c r="H123" s="27" t="str">
        <f t="shared" ref="H123:M128" si="32">IF($A123="","",IF(LEFT($A123,1)=H$10,$F123,""))</f>
        <v/>
      </c>
      <c r="I123" s="27">
        <f t="shared" si="32"/>
        <v>6</v>
      </c>
      <c r="J123" s="27" t="str">
        <f t="shared" si="32"/>
        <v/>
      </c>
      <c r="K123" s="27" t="str">
        <f t="shared" si="32"/>
        <v/>
      </c>
      <c r="L123" s="27" t="str">
        <f t="shared" si="32"/>
        <v/>
      </c>
      <c r="M123" s="27" t="str">
        <f t="shared" si="32"/>
        <v/>
      </c>
      <c r="N123" s="27"/>
      <c r="O123" s="11"/>
      <c r="Q123" t="s">
        <v>132</v>
      </c>
    </row>
    <row r="124" spans="1:17" x14ac:dyDescent="0.35">
      <c r="A124" s="12" t="s">
        <v>27</v>
      </c>
      <c r="B124" s="28" t="s">
        <v>5</v>
      </c>
      <c r="C124" s="29" t="str">
        <f>IF(A124="","",VLOOKUP($A122,IF(LEN(A124)=2,MSB,MSA),VLOOKUP(LEFT(A124,1),Teams,4,FALSE),FALSE))</f>
        <v>Noah Alderman</v>
      </c>
      <c r="D124" s="29" t="str">
        <f t="shared" si="31"/>
        <v>Lewes</v>
      </c>
      <c r="E124" s="30" t="s">
        <v>133</v>
      </c>
      <c r="F124" s="31">
        <v>5</v>
      </c>
      <c r="G124" s="10"/>
      <c r="H124" s="27" t="str">
        <f t="shared" si="32"/>
        <v/>
      </c>
      <c r="I124" s="27" t="str">
        <f t="shared" si="32"/>
        <v/>
      </c>
      <c r="J124" s="27" t="str">
        <f t="shared" si="32"/>
        <v/>
      </c>
      <c r="K124" s="27" t="str">
        <f t="shared" si="32"/>
        <v/>
      </c>
      <c r="L124" s="27">
        <f t="shared" si="32"/>
        <v>5</v>
      </c>
      <c r="M124" s="27" t="str">
        <f t="shared" si="32"/>
        <v/>
      </c>
      <c r="N124" s="27"/>
      <c r="O124" s="11"/>
      <c r="Q124" t="s">
        <v>132</v>
      </c>
    </row>
    <row r="125" spans="1:17" x14ac:dyDescent="0.35">
      <c r="A125" s="12" t="s">
        <v>66</v>
      </c>
      <c r="B125" s="28" t="s">
        <v>8</v>
      </c>
      <c r="C125" s="29" t="str">
        <f>IF(A125="","",VLOOKUP($A122,IF(LEN(A125)=2,MSB,MSA),VLOOKUP(LEFT(A125,1),Teams,4,FALSE),FALSE))</f>
        <v>Henry Sully</v>
      </c>
      <c r="D125" s="29" t="str">
        <f t="shared" si="31"/>
        <v>HYAC</v>
      </c>
      <c r="E125" s="30" t="s">
        <v>134</v>
      </c>
      <c r="F125" s="31">
        <v>4</v>
      </c>
      <c r="G125" s="10"/>
      <c r="H125" s="27" t="str">
        <f t="shared" si="32"/>
        <v/>
      </c>
      <c r="I125" s="27" t="str">
        <f t="shared" si="32"/>
        <v/>
      </c>
      <c r="J125" s="27" t="str">
        <f t="shared" si="32"/>
        <v/>
      </c>
      <c r="K125" s="27">
        <f t="shared" si="32"/>
        <v>4</v>
      </c>
      <c r="L125" s="27" t="str">
        <f t="shared" si="32"/>
        <v/>
      </c>
      <c r="M125" s="27" t="str">
        <f t="shared" si="32"/>
        <v/>
      </c>
      <c r="N125" s="27"/>
      <c r="O125" s="11"/>
    </row>
    <row r="126" spans="1:17" x14ac:dyDescent="0.35">
      <c r="A126" s="12"/>
      <c r="B126" s="28" t="s">
        <v>11</v>
      </c>
      <c r="C126" s="29" t="str">
        <f>IF(A126="","",VLOOKUP($A122,IF(LEN(A126)=2,MSB,MSA),VLOOKUP(LEFT(A126,1),Teams,4,FALSE),FALSE))</f>
        <v/>
      </c>
      <c r="D126" s="29" t="str">
        <f t="shared" si="31"/>
        <v/>
      </c>
      <c r="E126" s="30"/>
      <c r="F126" s="31">
        <v>3</v>
      </c>
      <c r="G126" s="10"/>
      <c r="H126" s="27" t="str">
        <f t="shared" si="32"/>
        <v/>
      </c>
      <c r="I126" s="27" t="str">
        <f t="shared" si="32"/>
        <v/>
      </c>
      <c r="J126" s="27" t="str">
        <f t="shared" si="32"/>
        <v/>
      </c>
      <c r="K126" s="27" t="str">
        <f t="shared" si="32"/>
        <v/>
      </c>
      <c r="L126" s="27" t="str">
        <f t="shared" si="32"/>
        <v/>
      </c>
      <c r="M126" s="27" t="str">
        <f t="shared" si="32"/>
        <v/>
      </c>
      <c r="N126" s="27"/>
      <c r="O126" s="11"/>
      <c r="Q126" t="s">
        <v>132</v>
      </c>
    </row>
    <row r="127" spans="1:17" x14ac:dyDescent="0.35">
      <c r="A127" s="12"/>
      <c r="B127" s="28" t="s">
        <v>17</v>
      </c>
      <c r="C127" s="29" t="str">
        <f>IF(A127="","",VLOOKUP($A122,IF(LEN(A127)=2,MSB,MSA),VLOOKUP(LEFT(A127,1),Teams,4,FALSE),FALSE))</f>
        <v/>
      </c>
      <c r="D127" s="29" t="str">
        <f t="shared" si="31"/>
        <v/>
      </c>
      <c r="E127" s="30"/>
      <c r="F127" s="31">
        <v>2</v>
      </c>
      <c r="G127" s="10"/>
      <c r="H127" s="27" t="str">
        <f t="shared" si="32"/>
        <v/>
      </c>
      <c r="I127" s="27" t="str">
        <f t="shared" si="32"/>
        <v/>
      </c>
      <c r="J127" s="27" t="str">
        <f t="shared" si="32"/>
        <v/>
      </c>
      <c r="K127" s="27" t="str">
        <f t="shared" si="32"/>
        <v/>
      </c>
      <c r="L127" s="27" t="str">
        <f t="shared" si="32"/>
        <v/>
      </c>
      <c r="M127" s="27" t="str">
        <f t="shared" si="32"/>
        <v/>
      </c>
      <c r="N127" s="27"/>
      <c r="O127" s="11"/>
    </row>
    <row r="128" spans="1:17" x14ac:dyDescent="0.35">
      <c r="A128" s="12"/>
      <c r="B128" s="28" t="s">
        <v>14</v>
      </c>
      <c r="C128" s="29" t="str">
        <f>IF(A128="","",VLOOKUP($A122,IF(LEN(A128)=2,MSB,MSA),VLOOKUP(LEFT(A128,1),Teams,4,FALSE),FALSE))</f>
        <v/>
      </c>
      <c r="D128" s="29" t="str">
        <f t="shared" si="31"/>
        <v/>
      </c>
      <c r="E128" s="30"/>
      <c r="F128" s="31">
        <v>1</v>
      </c>
      <c r="G128" s="10"/>
      <c r="H128" s="27" t="str">
        <f t="shared" si="32"/>
        <v/>
      </c>
      <c r="I128" s="27" t="str">
        <f t="shared" si="32"/>
        <v/>
      </c>
      <c r="J128" s="27" t="str">
        <f t="shared" si="32"/>
        <v/>
      </c>
      <c r="K128" s="27" t="str">
        <f t="shared" si="32"/>
        <v/>
      </c>
      <c r="L128" s="27" t="str">
        <f t="shared" si="32"/>
        <v/>
      </c>
      <c r="M128" s="27" t="str">
        <f t="shared" si="32"/>
        <v/>
      </c>
      <c r="N128" s="27">
        <f>21-SUM(H123:M128)</f>
        <v>6</v>
      </c>
      <c r="O128" s="11"/>
      <c r="Q128" t="s">
        <v>132</v>
      </c>
    </row>
    <row r="129" spans="1:17" x14ac:dyDescent="0.35">
      <c r="A129" s="36" t="s">
        <v>128</v>
      </c>
      <c r="B129" s="17"/>
      <c r="C129" s="32" t="s">
        <v>135</v>
      </c>
      <c r="D129" s="34"/>
      <c r="E129" s="35"/>
      <c r="F129" s="9"/>
      <c r="G129" s="10"/>
      <c r="H129" s="27"/>
      <c r="I129" s="27"/>
      <c r="J129" s="27"/>
      <c r="K129" s="27"/>
      <c r="L129" s="27"/>
      <c r="M129" s="27"/>
      <c r="N129" s="27"/>
      <c r="O129" s="11" t="s">
        <v>136</v>
      </c>
    </row>
    <row r="130" spans="1:17" x14ac:dyDescent="0.35">
      <c r="A130" s="12" t="s">
        <v>37</v>
      </c>
      <c r="B130" s="28" t="s">
        <v>2</v>
      </c>
      <c r="C130" s="29" t="str">
        <f>IF(A130="","",VLOOKUP($A129,IF(LEN(A130)=2,MSB,MSA),VLOOKUP(LEFT(A130,1),Teams,4,FALSE),FALSE))</f>
        <v>Stanley Rogers</v>
      </c>
      <c r="D130" s="29" t="str">
        <f t="shared" ref="D130:D135" si="33">IF(A130="","",VLOOKUP(LEFT(A130,1),Teams,2,FALSE))</f>
        <v>Brighton &amp; Hove</v>
      </c>
      <c r="E130" s="30" t="s">
        <v>137</v>
      </c>
      <c r="F130" s="31">
        <v>6</v>
      </c>
      <c r="G130" s="10"/>
      <c r="H130" s="27" t="str">
        <f t="shared" ref="H130:M135" si="34">IF($A130="","",IF(LEFT($A130,1)=H$10,$F130,""))</f>
        <v/>
      </c>
      <c r="I130" s="27">
        <f t="shared" si="34"/>
        <v>6</v>
      </c>
      <c r="J130" s="27" t="str">
        <f t="shared" si="34"/>
        <v/>
      </c>
      <c r="K130" s="27" t="str">
        <f t="shared" si="34"/>
        <v/>
      </c>
      <c r="L130" s="27" t="str">
        <f t="shared" si="34"/>
        <v/>
      </c>
      <c r="M130" s="27" t="str">
        <f t="shared" si="34"/>
        <v/>
      </c>
      <c r="N130" s="27"/>
      <c r="O130" s="11"/>
      <c r="Q130" t="s">
        <v>132</v>
      </c>
    </row>
    <row r="131" spans="1:17" x14ac:dyDescent="0.35">
      <c r="A131" s="12" t="s">
        <v>35</v>
      </c>
      <c r="B131" s="28" t="s">
        <v>5</v>
      </c>
      <c r="C131" s="29" t="str">
        <f>IF(A131="","",VLOOKUP($A129,IF(LEN(A131)=2,MSB,MSA),VLOOKUP(LEFT(A131,1),Teams,4,FALSE),FALSE))</f>
        <v>Henry Hills</v>
      </c>
      <c r="D131" s="29" t="str">
        <f t="shared" si="33"/>
        <v>Lewes</v>
      </c>
      <c r="E131" s="30" t="s">
        <v>138</v>
      </c>
      <c r="F131" s="31">
        <v>5</v>
      </c>
      <c r="G131" s="10"/>
      <c r="H131" s="27" t="str">
        <f t="shared" si="34"/>
        <v/>
      </c>
      <c r="I131" s="27" t="str">
        <f t="shared" si="34"/>
        <v/>
      </c>
      <c r="J131" s="27" t="str">
        <f t="shared" si="34"/>
        <v/>
      </c>
      <c r="K131" s="27" t="str">
        <f t="shared" si="34"/>
        <v/>
      </c>
      <c r="L131" s="27">
        <f t="shared" si="34"/>
        <v>5</v>
      </c>
      <c r="M131" s="27" t="str">
        <f t="shared" si="34"/>
        <v/>
      </c>
      <c r="N131" s="27"/>
      <c r="O131" s="11"/>
      <c r="Q131" t="s">
        <v>132</v>
      </c>
    </row>
    <row r="132" spans="1:17" x14ac:dyDescent="0.35">
      <c r="A132" s="12"/>
      <c r="B132" s="28" t="s">
        <v>8</v>
      </c>
      <c r="C132" s="29" t="str">
        <f>IF(A132="","",VLOOKUP($A129,IF(LEN(A132)=2,MSB,MSA),VLOOKUP(LEFT(A132,1),Teams,4,FALSE),FALSE))</f>
        <v/>
      </c>
      <c r="D132" s="29" t="str">
        <f t="shared" si="33"/>
        <v/>
      </c>
      <c r="E132" s="30"/>
      <c r="F132" s="31">
        <v>4</v>
      </c>
      <c r="G132" s="10"/>
      <c r="H132" s="27" t="str">
        <f t="shared" si="34"/>
        <v/>
      </c>
      <c r="I132" s="27" t="str">
        <f t="shared" si="34"/>
        <v/>
      </c>
      <c r="J132" s="27" t="str">
        <f t="shared" si="34"/>
        <v/>
      </c>
      <c r="K132" s="27" t="str">
        <f t="shared" si="34"/>
        <v/>
      </c>
      <c r="L132" s="27" t="str">
        <f t="shared" si="34"/>
        <v/>
      </c>
      <c r="M132" s="27" t="str">
        <f t="shared" si="34"/>
        <v/>
      </c>
      <c r="N132" s="27"/>
      <c r="O132" s="11"/>
    </row>
    <row r="133" spans="1:17" x14ac:dyDescent="0.35">
      <c r="A133" s="12"/>
      <c r="B133" s="28" t="s">
        <v>11</v>
      </c>
      <c r="C133" s="29" t="str">
        <f>IF(A133="","",VLOOKUP($A129,IF(LEN(A133)=2,MSB,MSA),VLOOKUP(LEFT(A133,1),Teams,4,FALSE),FALSE))</f>
        <v/>
      </c>
      <c r="D133" s="29" t="str">
        <f t="shared" si="33"/>
        <v/>
      </c>
      <c r="E133" s="30"/>
      <c r="F133" s="31">
        <v>3</v>
      </c>
      <c r="G133" s="10"/>
      <c r="H133" s="27" t="str">
        <f t="shared" si="34"/>
        <v/>
      </c>
      <c r="I133" s="27" t="str">
        <f t="shared" si="34"/>
        <v/>
      </c>
      <c r="J133" s="27" t="str">
        <f t="shared" si="34"/>
        <v/>
      </c>
      <c r="K133" s="27" t="str">
        <f t="shared" si="34"/>
        <v/>
      </c>
      <c r="L133" s="27" t="str">
        <f t="shared" si="34"/>
        <v/>
      </c>
      <c r="M133" s="27" t="str">
        <f t="shared" si="34"/>
        <v/>
      </c>
      <c r="N133" s="27"/>
      <c r="O133" s="11"/>
      <c r="Q133" t="s">
        <v>132</v>
      </c>
    </row>
    <row r="134" spans="1:17" x14ac:dyDescent="0.35">
      <c r="A134" s="12"/>
      <c r="B134" s="28" t="s">
        <v>17</v>
      </c>
      <c r="C134" s="29" t="str">
        <f>IF(A134="","",VLOOKUP($A129,IF(LEN(A134)=2,MSB,MSA),VLOOKUP(LEFT(A134,1),Teams,4,FALSE),FALSE))</f>
        <v/>
      </c>
      <c r="D134" s="29" t="str">
        <f t="shared" si="33"/>
        <v/>
      </c>
      <c r="E134" s="30"/>
      <c r="F134" s="31">
        <v>2</v>
      </c>
      <c r="G134" s="10"/>
      <c r="H134" s="27" t="str">
        <f t="shared" si="34"/>
        <v/>
      </c>
      <c r="I134" s="27" t="str">
        <f t="shared" si="34"/>
        <v/>
      </c>
      <c r="J134" s="27" t="str">
        <f t="shared" si="34"/>
        <v/>
      </c>
      <c r="K134" s="27" t="str">
        <f t="shared" si="34"/>
        <v/>
      </c>
      <c r="L134" s="27" t="str">
        <f t="shared" si="34"/>
        <v/>
      </c>
      <c r="M134" s="27" t="str">
        <f t="shared" si="34"/>
        <v/>
      </c>
      <c r="N134" s="27"/>
      <c r="O134" s="11"/>
    </row>
    <row r="135" spans="1:17" x14ac:dyDescent="0.35">
      <c r="A135" s="12"/>
      <c r="B135" s="28" t="s">
        <v>14</v>
      </c>
      <c r="C135" s="29" t="str">
        <f>IF(A135="","",VLOOKUP($A129,IF(LEN(A135)=2,MSB,MSA),VLOOKUP(LEFT(A135,1),Teams,4,FALSE),FALSE))</f>
        <v/>
      </c>
      <c r="D135" s="29" t="str">
        <f t="shared" si="33"/>
        <v/>
      </c>
      <c r="E135" s="30"/>
      <c r="F135" s="31">
        <v>1</v>
      </c>
      <c r="G135" s="10"/>
      <c r="H135" s="27" t="str">
        <f t="shared" si="34"/>
        <v/>
      </c>
      <c r="I135" s="27" t="str">
        <f t="shared" si="34"/>
        <v/>
      </c>
      <c r="J135" s="27" t="str">
        <f t="shared" si="34"/>
        <v/>
      </c>
      <c r="K135" s="27" t="str">
        <f t="shared" si="34"/>
        <v/>
      </c>
      <c r="L135" s="27" t="str">
        <f t="shared" si="34"/>
        <v/>
      </c>
      <c r="M135" s="27" t="str">
        <f t="shared" si="34"/>
        <v/>
      </c>
      <c r="N135" s="27">
        <f>21-SUM(H130:M135)</f>
        <v>10</v>
      </c>
      <c r="O135" s="11"/>
      <c r="Q135" t="s">
        <v>132</v>
      </c>
    </row>
    <row r="136" spans="1:17" x14ac:dyDescent="0.35">
      <c r="A136" s="36" t="s">
        <v>139</v>
      </c>
      <c r="B136" s="17"/>
      <c r="C136" s="32" t="s">
        <v>140</v>
      </c>
      <c r="D136" s="34"/>
      <c r="E136" s="35"/>
      <c r="F136" s="9"/>
      <c r="G136" s="10"/>
      <c r="H136" s="27"/>
      <c r="I136" s="27"/>
      <c r="J136" s="27"/>
      <c r="K136" s="27"/>
      <c r="L136" s="27"/>
      <c r="M136" s="27"/>
      <c r="N136" s="27"/>
      <c r="O136" s="11" t="s">
        <v>141</v>
      </c>
    </row>
    <row r="137" spans="1:17" x14ac:dyDescent="0.35">
      <c r="A137" s="12" t="s">
        <v>27</v>
      </c>
      <c r="B137" s="28">
        <v>1</v>
      </c>
      <c r="C137" s="29" t="str">
        <f>IF(A137="","",VLOOKUP($A136,IF(LEN(A137)=2,MSB,MSA),VLOOKUP(LEFT(A137,1),Teams,4,FALSE),FALSE))</f>
        <v>Rex Hastings</v>
      </c>
      <c r="D137" s="29" t="str">
        <f t="shared" ref="D137:D142" si="35">IF(A137="","",VLOOKUP(LEFT(A137,1),Teams,2,FALSE))</f>
        <v>Lewes</v>
      </c>
      <c r="E137" s="30" t="s">
        <v>142</v>
      </c>
      <c r="F137" s="31">
        <v>6</v>
      </c>
      <c r="G137" s="10"/>
      <c r="H137" s="27" t="str">
        <f t="shared" ref="H137:M142" si="36">IF($A137="","",IF(LEFT($A137,1)=H$10,$F137,""))</f>
        <v/>
      </c>
      <c r="I137" s="27" t="str">
        <f t="shared" si="36"/>
        <v/>
      </c>
      <c r="J137" s="27" t="str">
        <f t="shared" si="36"/>
        <v/>
      </c>
      <c r="K137" s="27" t="str">
        <f t="shared" si="36"/>
        <v/>
      </c>
      <c r="L137" s="27">
        <f t="shared" si="36"/>
        <v>6</v>
      </c>
      <c r="M137" s="27" t="str">
        <f t="shared" si="36"/>
        <v/>
      </c>
      <c r="N137" s="27"/>
      <c r="O137" s="11"/>
      <c r="Q137" t="s">
        <v>143</v>
      </c>
    </row>
    <row r="138" spans="1:17" x14ac:dyDescent="0.35">
      <c r="A138" s="12" t="s">
        <v>31</v>
      </c>
      <c r="B138" s="28">
        <v>2</v>
      </c>
      <c r="C138" s="29" t="str">
        <f>IF(A138="","",VLOOKUP($A136,IF(LEN(A138)=2,MSB,MSA),VLOOKUP(LEFT(A138,1),Teams,4,FALSE),FALSE))</f>
        <v>Monty Rowland</v>
      </c>
      <c r="D138" s="29" t="str">
        <f t="shared" si="35"/>
        <v>Brighton &amp; Hove</v>
      </c>
      <c r="E138" s="30" t="s">
        <v>144</v>
      </c>
      <c r="F138" s="31">
        <v>5</v>
      </c>
      <c r="G138" s="10"/>
      <c r="H138" s="27" t="str">
        <f t="shared" si="36"/>
        <v/>
      </c>
      <c r="I138" s="27">
        <f t="shared" si="36"/>
        <v>5</v>
      </c>
      <c r="J138" s="27" t="str">
        <f t="shared" si="36"/>
        <v/>
      </c>
      <c r="K138" s="27" t="str">
        <f t="shared" si="36"/>
        <v/>
      </c>
      <c r="L138" s="27" t="str">
        <f t="shared" si="36"/>
        <v/>
      </c>
      <c r="M138" s="27" t="str">
        <f t="shared" si="36"/>
        <v/>
      </c>
      <c r="N138" s="27"/>
      <c r="O138" s="11"/>
      <c r="Q138" t="s">
        <v>143</v>
      </c>
    </row>
    <row r="139" spans="1:17" x14ac:dyDescent="0.35">
      <c r="A139" s="12" t="s">
        <v>39</v>
      </c>
      <c r="B139" s="28" t="s">
        <v>8</v>
      </c>
      <c r="C139" s="29" t="str">
        <f>IF(A139="","",VLOOKUP($A136,IF(LEN(A139)=2,MSB,MSA),VLOOKUP(LEFT(A139,1),Teams,4,FALSE),FALSE))</f>
        <v>William Holloway</v>
      </c>
      <c r="D139" s="29" t="str">
        <f t="shared" si="35"/>
        <v>Eastbourne</v>
      </c>
      <c r="E139" s="37" t="s">
        <v>145</v>
      </c>
      <c r="F139" s="31">
        <v>4</v>
      </c>
      <c r="G139" s="10"/>
      <c r="H139" s="27" t="str">
        <f t="shared" si="36"/>
        <v/>
      </c>
      <c r="I139" s="27" t="str">
        <f t="shared" si="36"/>
        <v/>
      </c>
      <c r="J139" s="27">
        <f t="shared" si="36"/>
        <v>4</v>
      </c>
      <c r="K139" s="27" t="str">
        <f t="shared" si="36"/>
        <v/>
      </c>
      <c r="L139" s="27" t="str">
        <f t="shared" si="36"/>
        <v/>
      </c>
      <c r="M139" s="27" t="str">
        <f t="shared" si="36"/>
        <v/>
      </c>
      <c r="N139" s="27"/>
      <c r="O139" s="11"/>
    </row>
    <row r="140" spans="1:17" x14ac:dyDescent="0.35">
      <c r="A140" s="12" t="s">
        <v>61</v>
      </c>
      <c r="B140" s="28" t="s">
        <v>11</v>
      </c>
      <c r="C140" s="29" t="str">
        <f>IF(A140="","",VLOOKUP($A136,IF(LEN(A140)=2,MSB,MSA),VLOOKUP(LEFT(A140,1),Teams,4,FALSE),FALSE))</f>
        <v>Cobey Buckley</v>
      </c>
      <c r="D140" s="29" t="str">
        <f t="shared" si="35"/>
        <v>Hastings</v>
      </c>
      <c r="E140" s="30" t="s">
        <v>146</v>
      </c>
      <c r="F140" s="31">
        <v>3</v>
      </c>
      <c r="G140" s="10"/>
      <c r="H140" s="27">
        <f t="shared" si="36"/>
        <v>3</v>
      </c>
      <c r="I140" s="27" t="str">
        <f t="shared" si="36"/>
        <v/>
      </c>
      <c r="J140" s="27" t="str">
        <f t="shared" si="36"/>
        <v/>
      </c>
      <c r="K140" s="27" t="str">
        <f t="shared" si="36"/>
        <v/>
      </c>
      <c r="L140" s="27" t="str">
        <f t="shared" si="36"/>
        <v/>
      </c>
      <c r="M140" s="27" t="str">
        <f t="shared" si="36"/>
        <v/>
      </c>
      <c r="N140" s="27"/>
      <c r="O140" s="11"/>
      <c r="Q140" t="s">
        <v>143</v>
      </c>
    </row>
    <row r="141" spans="1:17" x14ac:dyDescent="0.35">
      <c r="A141" s="12"/>
      <c r="B141" s="28" t="s">
        <v>17</v>
      </c>
      <c r="C141" s="29" t="str">
        <f>IF(A141="","",VLOOKUP($A136,IF(LEN(A141)=2,MSB,MSA),VLOOKUP(LEFT(A141,1),Teams,4,FALSE),FALSE))</f>
        <v/>
      </c>
      <c r="D141" s="29" t="str">
        <f t="shared" si="35"/>
        <v/>
      </c>
      <c r="E141" s="30"/>
      <c r="F141" s="31">
        <v>2</v>
      </c>
      <c r="G141" s="10"/>
      <c r="H141" s="27" t="str">
        <f t="shared" si="36"/>
        <v/>
      </c>
      <c r="I141" s="27" t="str">
        <f t="shared" si="36"/>
        <v/>
      </c>
      <c r="J141" s="27" t="str">
        <f t="shared" si="36"/>
        <v/>
      </c>
      <c r="K141" s="27" t="str">
        <f t="shared" si="36"/>
        <v/>
      </c>
      <c r="L141" s="27" t="str">
        <f t="shared" si="36"/>
        <v/>
      </c>
      <c r="M141" s="27" t="str">
        <f t="shared" si="36"/>
        <v/>
      </c>
      <c r="N141" s="27"/>
      <c r="O141" s="11"/>
    </row>
    <row r="142" spans="1:17" x14ac:dyDescent="0.35">
      <c r="A142" s="12"/>
      <c r="B142" s="28" t="s">
        <v>14</v>
      </c>
      <c r="C142" s="29" t="str">
        <f>IF(A142="","",VLOOKUP($A136,IF(LEN(A142)=2,MSB,MSA),VLOOKUP(LEFT(A142,1),Teams,4,FALSE),FALSE))</f>
        <v/>
      </c>
      <c r="D142" s="29" t="str">
        <f t="shared" si="35"/>
        <v/>
      </c>
      <c r="E142" s="30"/>
      <c r="F142" s="31">
        <v>1</v>
      </c>
      <c r="G142" s="10"/>
      <c r="H142" s="27" t="str">
        <f t="shared" si="36"/>
        <v/>
      </c>
      <c r="I142" s="27" t="str">
        <f t="shared" si="36"/>
        <v/>
      </c>
      <c r="J142" s="27" t="str">
        <f t="shared" si="36"/>
        <v/>
      </c>
      <c r="K142" s="27" t="str">
        <f t="shared" si="36"/>
        <v/>
      </c>
      <c r="L142" s="27" t="str">
        <f t="shared" si="36"/>
        <v/>
      </c>
      <c r="M142" s="27" t="str">
        <f t="shared" si="36"/>
        <v/>
      </c>
      <c r="N142" s="27">
        <f>21-SUM(H137:M142)</f>
        <v>3</v>
      </c>
      <c r="O142" s="11"/>
      <c r="Q142" t="s">
        <v>143</v>
      </c>
    </row>
    <row r="143" spans="1:17" x14ac:dyDescent="0.35">
      <c r="A143" s="36" t="s">
        <v>139</v>
      </c>
      <c r="B143" s="17"/>
      <c r="C143" s="32" t="s">
        <v>147</v>
      </c>
      <c r="D143" s="34"/>
      <c r="E143" s="35"/>
      <c r="F143" s="9"/>
      <c r="G143" s="10"/>
      <c r="H143" s="27"/>
      <c r="I143" s="27"/>
      <c r="J143" s="27"/>
      <c r="K143" s="27"/>
      <c r="L143" s="27"/>
      <c r="M143" s="27"/>
      <c r="N143" s="27"/>
      <c r="O143" s="11" t="s">
        <v>148</v>
      </c>
    </row>
    <row r="144" spans="1:17" x14ac:dyDescent="0.35">
      <c r="A144" s="12" t="s">
        <v>37</v>
      </c>
      <c r="B144" s="28">
        <v>1</v>
      </c>
      <c r="C144" s="29" t="str">
        <f>IF(A144="","",VLOOKUP($A143,IF(LEN(A144)=2,MSB,MSA),VLOOKUP(LEFT(A144,1),Teams,4,FALSE),FALSE))</f>
        <v>Jack Torode-Cooke</v>
      </c>
      <c r="D144" s="29" t="str">
        <f t="shared" ref="D144:D149" si="37">IF(A144="","",VLOOKUP(LEFT(A144,1),Teams,2,FALSE))</f>
        <v>Brighton &amp; Hove</v>
      </c>
      <c r="E144" s="30" t="s">
        <v>149</v>
      </c>
      <c r="F144" s="31">
        <v>6</v>
      </c>
      <c r="G144" s="10"/>
      <c r="H144" s="27" t="str">
        <f t="shared" ref="H144:M149" si="38">IF($A144="","",IF(LEFT($A144,1)=H$10,$F144,""))</f>
        <v/>
      </c>
      <c r="I144" s="27">
        <f t="shared" si="38"/>
        <v>6</v>
      </c>
      <c r="J144" s="27" t="str">
        <f t="shared" si="38"/>
        <v/>
      </c>
      <c r="K144" s="27" t="str">
        <f t="shared" si="38"/>
        <v/>
      </c>
      <c r="L144" s="27" t="str">
        <f t="shared" si="38"/>
        <v/>
      </c>
      <c r="M144" s="27" t="str">
        <f t="shared" si="38"/>
        <v/>
      </c>
      <c r="N144" s="27"/>
      <c r="O144" s="11"/>
      <c r="Q144" t="s">
        <v>143</v>
      </c>
    </row>
    <row r="145" spans="1:17" x14ac:dyDescent="0.35">
      <c r="A145" s="12" t="s">
        <v>35</v>
      </c>
      <c r="B145" s="28">
        <v>2</v>
      </c>
      <c r="C145" s="29" t="str">
        <f>IF(A145="","",VLOOKUP($A143,IF(LEN(A145)=2,MSB,MSA),VLOOKUP(LEFT(A145,1),Teams,4,FALSE),FALSE))</f>
        <v>Noah Alderman</v>
      </c>
      <c r="D145" s="29" t="str">
        <f t="shared" si="37"/>
        <v>Lewes</v>
      </c>
      <c r="E145" s="30" t="s">
        <v>150</v>
      </c>
      <c r="F145" s="31">
        <v>5</v>
      </c>
      <c r="G145" s="10"/>
      <c r="H145" s="27" t="str">
        <f t="shared" si="38"/>
        <v/>
      </c>
      <c r="I145" s="27" t="str">
        <f t="shared" si="38"/>
        <v/>
      </c>
      <c r="J145" s="27" t="str">
        <f t="shared" si="38"/>
        <v/>
      </c>
      <c r="K145" s="27" t="str">
        <f t="shared" si="38"/>
        <v/>
      </c>
      <c r="L145" s="27">
        <f t="shared" si="38"/>
        <v>5</v>
      </c>
      <c r="M145" s="27" t="str">
        <f t="shared" si="38"/>
        <v/>
      </c>
      <c r="N145" s="27"/>
      <c r="O145" s="11"/>
      <c r="Q145" t="s">
        <v>143</v>
      </c>
    </row>
    <row r="146" spans="1:17" x14ac:dyDescent="0.35">
      <c r="A146" s="12"/>
      <c r="B146" s="28" t="s">
        <v>8</v>
      </c>
      <c r="C146" s="29" t="str">
        <f>IF(A146="","",VLOOKUP($A143,IF(LEN(A146)=2,MSB,MSA),VLOOKUP(LEFT(A146,1),Teams,4,FALSE),FALSE))</f>
        <v/>
      </c>
      <c r="D146" s="29" t="str">
        <f t="shared" si="37"/>
        <v/>
      </c>
      <c r="F146" s="31">
        <v>4</v>
      </c>
      <c r="G146" s="10"/>
      <c r="H146" s="27" t="str">
        <f t="shared" si="38"/>
        <v/>
      </c>
      <c r="I146" s="27" t="str">
        <f t="shared" si="38"/>
        <v/>
      </c>
      <c r="J146" s="27" t="str">
        <f t="shared" si="38"/>
        <v/>
      </c>
      <c r="K146" s="27" t="str">
        <f t="shared" si="38"/>
        <v/>
      </c>
      <c r="L146" s="27" t="str">
        <f t="shared" si="38"/>
        <v/>
      </c>
      <c r="M146" s="27" t="str">
        <f t="shared" si="38"/>
        <v/>
      </c>
      <c r="N146" s="27"/>
      <c r="O146" s="11"/>
    </row>
    <row r="147" spans="1:17" x14ac:dyDescent="0.35">
      <c r="A147" s="12"/>
      <c r="B147" s="28" t="s">
        <v>11</v>
      </c>
      <c r="C147" s="29" t="str">
        <f>IF(A147="","",VLOOKUP($A143,IF(LEN(A147)=2,MSB,MSA),VLOOKUP(LEFT(A147,1),Teams,4,FALSE),FALSE))</f>
        <v/>
      </c>
      <c r="D147" s="29" t="str">
        <f t="shared" si="37"/>
        <v/>
      </c>
      <c r="E147" s="30"/>
      <c r="F147" s="31">
        <v>3</v>
      </c>
      <c r="G147" s="10"/>
      <c r="H147" s="27" t="str">
        <f t="shared" si="38"/>
        <v/>
      </c>
      <c r="I147" s="27" t="str">
        <f t="shared" si="38"/>
        <v/>
      </c>
      <c r="J147" s="27" t="str">
        <f t="shared" si="38"/>
        <v/>
      </c>
      <c r="K147" s="27" t="str">
        <f t="shared" si="38"/>
        <v/>
      </c>
      <c r="L147" s="27" t="str">
        <f t="shared" si="38"/>
        <v/>
      </c>
      <c r="M147" s="27" t="str">
        <f t="shared" si="38"/>
        <v/>
      </c>
      <c r="N147" s="27"/>
      <c r="O147" s="11"/>
      <c r="Q147" t="s">
        <v>143</v>
      </c>
    </row>
    <row r="148" spans="1:17" x14ac:dyDescent="0.35">
      <c r="A148" s="12"/>
      <c r="B148" s="28" t="s">
        <v>17</v>
      </c>
      <c r="C148" s="29" t="str">
        <f>IF(A148="","",VLOOKUP($A143,IF(LEN(A148)=2,MSB,MSA),VLOOKUP(LEFT(A148,1),Teams,4,FALSE),FALSE))</f>
        <v/>
      </c>
      <c r="D148" s="29" t="str">
        <f t="shared" si="37"/>
        <v/>
      </c>
      <c r="E148" s="30"/>
      <c r="F148" s="31">
        <v>2</v>
      </c>
      <c r="G148" s="10"/>
      <c r="H148" s="27" t="str">
        <f t="shared" si="38"/>
        <v/>
      </c>
      <c r="I148" s="27" t="str">
        <f t="shared" si="38"/>
        <v/>
      </c>
      <c r="J148" s="27" t="str">
        <f t="shared" si="38"/>
        <v/>
      </c>
      <c r="K148" s="27" t="str">
        <f t="shared" si="38"/>
        <v/>
      </c>
      <c r="L148" s="27" t="str">
        <f t="shared" si="38"/>
        <v/>
      </c>
      <c r="M148" s="27" t="str">
        <f t="shared" si="38"/>
        <v/>
      </c>
      <c r="N148" s="27"/>
      <c r="O148" s="11"/>
    </row>
    <row r="149" spans="1:17" x14ac:dyDescent="0.35">
      <c r="A149" s="12"/>
      <c r="B149" s="28" t="s">
        <v>14</v>
      </c>
      <c r="C149" s="29" t="str">
        <f>IF(A149="","",VLOOKUP($A143,IF(LEN(A149)=2,MSB,MSA),VLOOKUP(LEFT(A149,1),Teams,4,FALSE),FALSE))</f>
        <v/>
      </c>
      <c r="D149" s="29" t="str">
        <f t="shared" si="37"/>
        <v/>
      </c>
      <c r="E149" s="30"/>
      <c r="F149" s="31">
        <v>1</v>
      </c>
      <c r="G149" s="10"/>
      <c r="H149" s="27" t="str">
        <f t="shared" si="38"/>
        <v/>
      </c>
      <c r="I149" s="27" t="str">
        <f t="shared" si="38"/>
        <v/>
      </c>
      <c r="J149" s="27" t="str">
        <f t="shared" si="38"/>
        <v/>
      </c>
      <c r="K149" s="27" t="str">
        <f t="shared" si="38"/>
        <v/>
      </c>
      <c r="L149" s="27" t="str">
        <f t="shared" si="38"/>
        <v/>
      </c>
      <c r="M149" s="27" t="str">
        <f t="shared" si="38"/>
        <v/>
      </c>
      <c r="N149" s="27">
        <f>21-SUM(H144:M149)</f>
        <v>10</v>
      </c>
      <c r="O149" s="11"/>
      <c r="Q149" t="s">
        <v>143</v>
      </c>
    </row>
    <row r="150" spans="1:17" x14ac:dyDescent="0.35">
      <c r="A150" s="36" t="s">
        <v>151</v>
      </c>
      <c r="B150" s="17"/>
      <c r="C150" s="32" t="s">
        <v>152</v>
      </c>
      <c r="D150" s="34"/>
      <c r="E150" s="35"/>
      <c r="F150" s="9"/>
      <c r="G150" s="10"/>
      <c r="H150" s="27"/>
      <c r="I150" s="27"/>
      <c r="J150" s="27"/>
      <c r="K150" s="27"/>
      <c r="L150" s="27"/>
      <c r="M150" s="27"/>
      <c r="N150" s="27"/>
      <c r="O150" s="11" t="s">
        <v>151</v>
      </c>
    </row>
    <row r="151" spans="1:17" x14ac:dyDescent="0.35">
      <c r="A151" s="12" t="s">
        <v>31</v>
      </c>
      <c r="B151" s="28">
        <v>1</v>
      </c>
      <c r="C151" s="29">
        <f>IF(A151="","",VLOOKUP($A150,IF(LEN(A151)=2,MSB,MSA),VLOOKUP(LEFT(A151,1),Teams,4,FALSE),FALSE))</f>
        <v>0</v>
      </c>
      <c r="D151" s="29" t="str">
        <f t="shared" ref="D151:D156" si="39">IF(A151="","",VLOOKUP(LEFT(A151,1),Teams,2,FALSE))</f>
        <v>Brighton &amp; Hove</v>
      </c>
      <c r="E151" s="30" t="s">
        <v>153</v>
      </c>
      <c r="F151" s="31">
        <v>6</v>
      </c>
      <c r="G151" s="10"/>
      <c r="H151" s="27" t="str">
        <f t="shared" ref="H151:M166" si="40">IF($A151="","",IF(LEFT($A151,1)=H$10,$F151,""))</f>
        <v/>
      </c>
      <c r="I151" s="27">
        <f t="shared" si="40"/>
        <v>6</v>
      </c>
      <c r="J151" s="27" t="str">
        <f t="shared" si="40"/>
        <v/>
      </c>
      <c r="K151" s="27" t="str">
        <f t="shared" si="40"/>
        <v/>
      </c>
      <c r="L151" s="27" t="str">
        <f t="shared" si="40"/>
        <v/>
      </c>
      <c r="M151" s="27" t="str">
        <f t="shared" si="40"/>
        <v/>
      </c>
      <c r="N151" s="27"/>
      <c r="O151" s="11"/>
      <c r="Q151" t="s">
        <v>154</v>
      </c>
    </row>
    <row r="152" spans="1:17" x14ac:dyDescent="0.35">
      <c r="A152" s="12" t="s">
        <v>24</v>
      </c>
      <c r="B152" s="28">
        <v>2</v>
      </c>
      <c r="C152" s="29">
        <f>IF(A152="","",VLOOKUP($A150,IF(LEN(A152)=2,MSB,MSA),VLOOKUP(LEFT(A152,1),Teams,4,FALSE),FALSE))</f>
        <v>0</v>
      </c>
      <c r="D152" s="29" t="str">
        <f t="shared" si="39"/>
        <v>Eastbourne</v>
      </c>
      <c r="E152" s="30" t="s">
        <v>155</v>
      </c>
      <c r="F152" s="31">
        <v>5</v>
      </c>
      <c r="G152" s="10"/>
      <c r="H152" s="27" t="str">
        <f t="shared" si="40"/>
        <v/>
      </c>
      <c r="I152" s="27" t="str">
        <f t="shared" si="40"/>
        <v/>
      </c>
      <c r="J152" s="27">
        <f t="shared" si="40"/>
        <v>5</v>
      </c>
      <c r="K152" s="27" t="str">
        <f t="shared" si="40"/>
        <v/>
      </c>
      <c r="L152" s="27" t="str">
        <f t="shared" si="40"/>
        <v/>
      </c>
      <c r="M152" s="27" t="str">
        <f t="shared" si="40"/>
        <v/>
      </c>
      <c r="N152" s="27"/>
      <c r="O152" s="11"/>
      <c r="Q152" t="s">
        <v>154</v>
      </c>
    </row>
    <row r="153" spans="1:17" x14ac:dyDescent="0.35">
      <c r="A153" s="12" t="s">
        <v>27</v>
      </c>
      <c r="B153" s="28" t="s">
        <v>8</v>
      </c>
      <c r="C153" s="29">
        <f>IF(A153="","",VLOOKUP($A150,IF(LEN(A153)=2,MSB,MSA),VLOOKUP(LEFT(A153,1),Teams,4,FALSE),FALSE))</f>
        <v>0</v>
      </c>
      <c r="D153" s="29" t="str">
        <f t="shared" si="39"/>
        <v>Lewes</v>
      </c>
      <c r="E153" s="30" t="s">
        <v>156</v>
      </c>
      <c r="F153" s="31">
        <v>4</v>
      </c>
      <c r="G153" s="10"/>
      <c r="H153" s="27" t="str">
        <f t="shared" si="40"/>
        <v/>
      </c>
      <c r="I153" s="27" t="str">
        <f t="shared" si="40"/>
        <v/>
      </c>
      <c r="J153" s="27" t="str">
        <f t="shared" si="40"/>
        <v/>
      </c>
      <c r="K153" s="27" t="str">
        <f t="shared" si="40"/>
        <v/>
      </c>
      <c r="L153" s="27">
        <f t="shared" si="40"/>
        <v>4</v>
      </c>
      <c r="M153" s="27" t="str">
        <f t="shared" si="40"/>
        <v/>
      </c>
      <c r="N153" s="27"/>
      <c r="O153" s="11"/>
    </row>
    <row r="154" spans="1:17" x14ac:dyDescent="0.35">
      <c r="A154" s="12"/>
      <c r="B154" s="28" t="s">
        <v>11</v>
      </c>
      <c r="C154" s="29" t="str">
        <f>IF(A154="","",VLOOKUP($A150,IF(LEN(A154)=2,MSB,MSA),VLOOKUP(LEFT(A154,1),Teams,4,FALSE),FALSE))</f>
        <v/>
      </c>
      <c r="D154" s="29" t="str">
        <f t="shared" si="39"/>
        <v/>
      </c>
      <c r="E154" s="30"/>
      <c r="F154" s="31">
        <v>3</v>
      </c>
      <c r="G154" s="10"/>
      <c r="H154" s="27" t="str">
        <f t="shared" si="40"/>
        <v/>
      </c>
      <c r="I154" s="27" t="str">
        <f t="shared" si="40"/>
        <v/>
      </c>
      <c r="J154" s="27" t="str">
        <f t="shared" si="40"/>
        <v/>
      </c>
      <c r="K154" s="27" t="str">
        <f t="shared" si="40"/>
        <v/>
      </c>
      <c r="L154" s="27" t="str">
        <f t="shared" si="40"/>
        <v/>
      </c>
      <c r="M154" s="27" t="str">
        <f t="shared" si="40"/>
        <v/>
      </c>
      <c r="N154" s="27"/>
      <c r="O154" s="11"/>
      <c r="Q154" t="s">
        <v>154</v>
      </c>
    </row>
    <row r="155" spans="1:17" x14ac:dyDescent="0.35">
      <c r="A155" s="12"/>
      <c r="B155" s="28" t="s">
        <v>17</v>
      </c>
      <c r="C155" s="29" t="str">
        <f>IF(A155="","",VLOOKUP($A150,IF(LEN(A155)=2,MSB,MSA),VLOOKUP(LEFT(A155,1),Teams,4,FALSE),FALSE))</f>
        <v/>
      </c>
      <c r="D155" s="29" t="str">
        <f t="shared" si="39"/>
        <v/>
      </c>
      <c r="E155" s="30"/>
      <c r="F155" s="31">
        <v>2</v>
      </c>
      <c r="G155" s="10"/>
      <c r="H155" s="27" t="str">
        <f t="shared" si="40"/>
        <v/>
      </c>
      <c r="I155" s="27" t="str">
        <f t="shared" si="40"/>
        <v/>
      </c>
      <c r="J155" s="27" t="str">
        <f t="shared" si="40"/>
        <v/>
      </c>
      <c r="K155" s="27" t="str">
        <f t="shared" si="40"/>
        <v/>
      </c>
      <c r="L155" s="27" t="str">
        <f t="shared" si="40"/>
        <v/>
      </c>
      <c r="M155" s="27" t="str">
        <f t="shared" si="40"/>
        <v/>
      </c>
      <c r="N155" s="27"/>
      <c r="O155" s="11"/>
    </row>
    <row r="156" spans="1:17" x14ac:dyDescent="0.35">
      <c r="A156" s="12"/>
      <c r="B156" s="28" t="s">
        <v>14</v>
      </c>
      <c r="C156" s="29" t="str">
        <f>IF(A156="","",VLOOKUP($A150,IF(LEN(A156)=2,MSB,MSA),VLOOKUP(LEFT(A156,1),Teams,4,FALSE),FALSE))</f>
        <v/>
      </c>
      <c r="D156" s="29" t="str">
        <f t="shared" si="39"/>
        <v/>
      </c>
      <c r="E156" s="30"/>
      <c r="F156" s="31">
        <v>1</v>
      </c>
      <c r="G156" s="10"/>
      <c r="H156" s="27" t="str">
        <f t="shared" si="40"/>
        <v/>
      </c>
      <c r="I156" s="27" t="str">
        <f t="shared" si="40"/>
        <v/>
      </c>
      <c r="J156" s="27" t="str">
        <f t="shared" si="40"/>
        <v/>
      </c>
      <c r="K156" s="27" t="str">
        <f t="shared" si="40"/>
        <v/>
      </c>
      <c r="L156" s="27" t="str">
        <f t="shared" si="40"/>
        <v/>
      </c>
      <c r="M156" s="27" t="str">
        <f t="shared" si="40"/>
        <v/>
      </c>
      <c r="N156" s="27">
        <f>21-SUM(H151:M156)</f>
        <v>6</v>
      </c>
      <c r="O156" s="11"/>
      <c r="Q156" t="s">
        <v>154</v>
      </c>
    </row>
    <row r="157" spans="1:17" x14ac:dyDescent="0.35">
      <c r="A157" s="23" t="s">
        <v>21</v>
      </c>
      <c r="B157" s="17"/>
      <c r="C157" s="24" t="s">
        <v>157</v>
      </c>
      <c r="D157" s="25"/>
      <c r="E157" s="26"/>
      <c r="F157" s="9"/>
      <c r="G157" s="10"/>
      <c r="H157" s="16"/>
      <c r="I157" s="16"/>
      <c r="J157" s="16"/>
      <c r="K157" s="16"/>
      <c r="L157" s="27"/>
      <c r="M157" s="27"/>
      <c r="N157" s="27"/>
      <c r="O157" s="11" t="s">
        <v>23</v>
      </c>
    </row>
    <row r="158" spans="1:17" x14ac:dyDescent="0.35">
      <c r="A158" s="12" t="s">
        <v>31</v>
      </c>
      <c r="B158" s="28">
        <v>1</v>
      </c>
      <c r="C158" s="29" t="str">
        <f>IF(A158="","",VLOOKUP($A157,IF(LEN(A158)=2,WSB,WSA),VLOOKUP(LEFT(A158,1),Teams,4,FALSE),FALSE))</f>
        <v>Betty Grice</v>
      </c>
      <c r="D158" s="29" t="str">
        <f t="shared" ref="D158:D163" si="41">IF(A158="","",VLOOKUP(LEFT(A158,1),Teams,2,FALSE))</f>
        <v>Brighton &amp; Hove</v>
      </c>
      <c r="E158" s="30" t="s">
        <v>158</v>
      </c>
      <c r="F158" s="31">
        <v>6</v>
      </c>
      <c r="G158" s="10"/>
      <c r="H158" s="27" t="str">
        <f t="shared" si="40"/>
        <v/>
      </c>
      <c r="I158" s="27">
        <f t="shared" si="40"/>
        <v>6</v>
      </c>
      <c r="J158" s="27" t="str">
        <f t="shared" si="40"/>
        <v/>
      </c>
      <c r="K158" s="27" t="str">
        <f t="shared" si="40"/>
        <v/>
      </c>
      <c r="L158" s="27" t="str">
        <f t="shared" si="40"/>
        <v/>
      </c>
      <c r="M158" s="27" t="str">
        <f t="shared" si="40"/>
        <v/>
      </c>
      <c r="N158" s="27"/>
      <c r="O158" s="11"/>
      <c r="Q158" t="s">
        <v>26</v>
      </c>
    </row>
    <row r="159" spans="1:17" x14ac:dyDescent="0.35">
      <c r="A159" s="12" t="s">
        <v>61</v>
      </c>
      <c r="B159" s="28">
        <v>2</v>
      </c>
      <c r="C159" s="29" t="str">
        <f>IF(A159="","",VLOOKUP($A157,IF(LEN(A159)=2,WSB,WSA),VLOOKUP(LEFT(A159,1),Teams,4,FALSE),FALSE))</f>
        <v>Ivy Craig</v>
      </c>
      <c r="D159" s="29" t="str">
        <f t="shared" si="41"/>
        <v>Hastings</v>
      </c>
      <c r="E159" s="30" t="s">
        <v>159</v>
      </c>
      <c r="F159" s="31">
        <v>5</v>
      </c>
      <c r="G159" s="10"/>
      <c r="H159" s="27">
        <f t="shared" si="40"/>
        <v>5</v>
      </c>
      <c r="I159" s="27" t="str">
        <f t="shared" si="40"/>
        <v/>
      </c>
      <c r="J159" s="27" t="str">
        <f t="shared" si="40"/>
        <v/>
      </c>
      <c r="K159" s="27" t="str">
        <f t="shared" si="40"/>
        <v/>
      </c>
      <c r="L159" s="27" t="str">
        <f t="shared" si="40"/>
        <v/>
      </c>
      <c r="M159" s="27" t="str">
        <f t="shared" si="40"/>
        <v/>
      </c>
      <c r="N159" s="27"/>
      <c r="O159" s="11"/>
      <c r="Q159" t="s">
        <v>26</v>
      </c>
    </row>
    <row r="160" spans="1:17" x14ac:dyDescent="0.35">
      <c r="A160" s="12" t="s">
        <v>29</v>
      </c>
      <c r="B160" s="28" t="s">
        <v>8</v>
      </c>
      <c r="C160" s="29" t="str">
        <f>IF(A160="","",VLOOKUP($A157,IF(LEN(A160)=2,WSB,WSA),VLOOKUP(LEFT(A160,1),Teams,4,FALSE),FALSE))</f>
        <v>Jenaveve Lee</v>
      </c>
      <c r="D160" s="29" t="str">
        <f t="shared" si="41"/>
        <v>Phoenix</v>
      </c>
      <c r="E160" s="30" t="s">
        <v>160</v>
      </c>
      <c r="F160" s="31">
        <v>4</v>
      </c>
      <c r="G160" s="10"/>
      <c r="H160" s="27" t="str">
        <f t="shared" si="40"/>
        <v/>
      </c>
      <c r="I160" s="27" t="str">
        <f t="shared" si="40"/>
        <v/>
      </c>
      <c r="J160" s="27" t="str">
        <f t="shared" si="40"/>
        <v/>
      </c>
      <c r="K160" s="27" t="str">
        <f t="shared" si="40"/>
        <v/>
      </c>
      <c r="L160" s="27" t="str">
        <f t="shared" si="40"/>
        <v/>
      </c>
      <c r="M160" s="27">
        <f t="shared" si="40"/>
        <v>4</v>
      </c>
      <c r="N160" s="27"/>
      <c r="O160" s="11"/>
    </row>
    <row r="161" spans="1:17" x14ac:dyDescent="0.35">
      <c r="A161" s="12" t="s">
        <v>66</v>
      </c>
      <c r="B161" s="28" t="s">
        <v>11</v>
      </c>
      <c r="C161" s="29" t="str">
        <f>IF(A161="","",VLOOKUP($A157,IF(LEN(A161)=2,WSB,WSA),VLOOKUP(LEFT(A161,1),Teams,4,FALSE),FALSE))</f>
        <v>Jessica Wilson</v>
      </c>
      <c r="D161" s="29" t="str">
        <f t="shared" si="41"/>
        <v>HYAC</v>
      </c>
      <c r="E161" s="30" t="s">
        <v>28</v>
      </c>
      <c r="F161" s="31">
        <v>3</v>
      </c>
      <c r="G161" s="10"/>
      <c r="H161" s="27" t="str">
        <f t="shared" si="40"/>
        <v/>
      </c>
      <c r="I161" s="27" t="str">
        <f t="shared" si="40"/>
        <v/>
      </c>
      <c r="J161" s="27" t="str">
        <f t="shared" si="40"/>
        <v/>
      </c>
      <c r="K161" s="27">
        <f t="shared" si="40"/>
        <v>3</v>
      </c>
      <c r="L161" s="27" t="str">
        <f t="shared" si="40"/>
        <v/>
      </c>
      <c r="M161" s="27" t="str">
        <f t="shared" si="40"/>
        <v/>
      </c>
      <c r="N161" s="27"/>
      <c r="O161" s="11"/>
      <c r="Q161" t="s">
        <v>26</v>
      </c>
    </row>
    <row r="162" spans="1:17" x14ac:dyDescent="0.35">
      <c r="A162" s="12" t="s">
        <v>27</v>
      </c>
      <c r="B162" s="28" t="s">
        <v>17</v>
      </c>
      <c r="C162" s="29" t="str">
        <f>IF(A162="","",VLOOKUP($A157,IF(LEN(A162)=2,WSB,WSA),VLOOKUP(LEFT(A162,1),Teams,4,FALSE),FALSE))</f>
        <v>Kitty Rowland</v>
      </c>
      <c r="D162" s="29" t="str">
        <f t="shared" si="41"/>
        <v>Lewes</v>
      </c>
      <c r="E162" s="30" t="s">
        <v>28</v>
      </c>
      <c r="F162" s="31">
        <v>2</v>
      </c>
      <c r="G162" s="10"/>
      <c r="H162" s="27" t="str">
        <f t="shared" si="40"/>
        <v/>
      </c>
      <c r="I162" s="27" t="str">
        <f t="shared" si="40"/>
        <v/>
      </c>
      <c r="J162" s="27" t="str">
        <f t="shared" si="40"/>
        <v/>
      </c>
      <c r="K162" s="27" t="str">
        <f t="shared" si="40"/>
        <v/>
      </c>
      <c r="L162" s="27">
        <f t="shared" si="40"/>
        <v>2</v>
      </c>
      <c r="M162" s="27" t="str">
        <f t="shared" si="40"/>
        <v/>
      </c>
      <c r="N162" s="27"/>
      <c r="O162" s="11"/>
    </row>
    <row r="163" spans="1:17" x14ac:dyDescent="0.35">
      <c r="A163" s="12" t="s">
        <v>24</v>
      </c>
      <c r="B163" s="28" t="s">
        <v>14</v>
      </c>
      <c r="C163" s="29" t="str">
        <f>IF(A163="","",VLOOKUP($A157,IF(LEN(A163)=2,WSB,WSA),VLOOKUP(LEFT(A163,1),Teams,4,FALSE),FALSE))</f>
        <v>Rosalie McMahon</v>
      </c>
      <c r="D163" s="29" t="str">
        <f t="shared" si="41"/>
        <v>Eastbourne</v>
      </c>
      <c r="E163" s="30" t="s">
        <v>161</v>
      </c>
      <c r="F163" s="31">
        <v>1</v>
      </c>
      <c r="G163" s="10"/>
      <c r="H163" s="27" t="str">
        <f t="shared" si="40"/>
        <v/>
      </c>
      <c r="I163" s="27" t="str">
        <f t="shared" si="40"/>
        <v/>
      </c>
      <c r="J163" s="27">
        <f t="shared" si="40"/>
        <v>1</v>
      </c>
      <c r="K163" s="27" t="str">
        <f t="shared" si="40"/>
        <v/>
      </c>
      <c r="L163" s="27" t="str">
        <f t="shared" si="40"/>
        <v/>
      </c>
      <c r="M163" s="27" t="str">
        <f t="shared" si="40"/>
        <v/>
      </c>
      <c r="N163" s="27">
        <f>21-SUM(H158:M163)</f>
        <v>0</v>
      </c>
      <c r="O163" s="11"/>
      <c r="Q163" t="s">
        <v>26</v>
      </c>
    </row>
    <row r="164" spans="1:17" x14ac:dyDescent="0.35">
      <c r="A164" s="23" t="s">
        <v>21</v>
      </c>
      <c r="B164" s="17"/>
      <c r="C164" s="32" t="s">
        <v>162</v>
      </c>
      <c r="D164" s="25"/>
      <c r="E164" s="26"/>
      <c r="F164" s="9"/>
      <c r="G164" s="10"/>
      <c r="H164" s="27"/>
      <c r="I164" s="27"/>
      <c r="J164" s="27"/>
      <c r="K164" s="27"/>
      <c r="L164" s="27"/>
      <c r="M164" s="27"/>
      <c r="N164" s="27"/>
      <c r="O164" s="11" t="s">
        <v>34</v>
      </c>
    </row>
    <row r="165" spans="1:17" x14ac:dyDescent="0.35">
      <c r="A165" s="12" t="s">
        <v>37</v>
      </c>
      <c r="B165" s="28">
        <v>1</v>
      </c>
      <c r="C165" s="29" t="str">
        <f>IF(A165="","",VLOOKUP($A164,IF(LEN(A165)=2,WSB,WSA),VLOOKUP(LEFT(A165,1),Teams,4,FALSE),FALSE))</f>
        <v xml:space="preserve">Amelia Dorrington </v>
      </c>
      <c r="D165" s="29" t="str">
        <f t="shared" ref="D165:D170" si="42">IF(A165="","",VLOOKUP(LEFT(A165,1),Teams,2,FALSE))</f>
        <v>Brighton &amp; Hove</v>
      </c>
      <c r="E165" s="30" t="s">
        <v>163</v>
      </c>
      <c r="F165" s="31">
        <v>6</v>
      </c>
      <c r="G165" s="10"/>
      <c r="H165" s="27" t="str">
        <f t="shared" si="40"/>
        <v/>
      </c>
      <c r="I165" s="27">
        <f t="shared" si="40"/>
        <v>6</v>
      </c>
      <c r="J165" s="27" t="str">
        <f t="shared" si="40"/>
        <v/>
      </c>
      <c r="K165" s="27" t="str">
        <f t="shared" si="40"/>
        <v/>
      </c>
      <c r="L165" s="27" t="str">
        <f t="shared" si="40"/>
        <v/>
      </c>
      <c r="M165" s="27" t="str">
        <f t="shared" si="40"/>
        <v/>
      </c>
      <c r="N165" s="27"/>
      <c r="O165" s="11"/>
      <c r="Q165" t="s">
        <v>26</v>
      </c>
    </row>
    <row r="166" spans="1:17" x14ac:dyDescent="0.35">
      <c r="A166" s="12" t="s">
        <v>54</v>
      </c>
      <c r="B166" s="28">
        <v>2</v>
      </c>
      <c r="C166" s="29" t="str">
        <f>IF(A166="","",VLOOKUP($A164,IF(LEN(A166)=2,WSB,WSA),VLOOKUP(LEFT(A166,1),Teams,4,FALSE),FALSE))</f>
        <v>Ava Pashley</v>
      </c>
      <c r="D166" s="29" t="str">
        <f t="shared" si="42"/>
        <v>Phoenix</v>
      </c>
      <c r="E166" s="30" t="s">
        <v>164</v>
      </c>
      <c r="F166" s="31">
        <v>5</v>
      </c>
      <c r="G166" s="10"/>
      <c r="H166" s="27" t="str">
        <f t="shared" si="40"/>
        <v/>
      </c>
      <c r="I166" s="27" t="str">
        <f t="shared" si="40"/>
        <v/>
      </c>
      <c r="J166" s="27" t="str">
        <f t="shared" si="40"/>
        <v/>
      </c>
      <c r="K166" s="27" t="str">
        <f t="shared" si="40"/>
        <v/>
      </c>
      <c r="L166" s="27" t="str">
        <f t="shared" si="40"/>
        <v/>
      </c>
      <c r="M166" s="27">
        <f t="shared" si="40"/>
        <v>5</v>
      </c>
      <c r="N166" s="27"/>
      <c r="O166" s="11"/>
      <c r="Q166" t="s">
        <v>26</v>
      </c>
    </row>
    <row r="167" spans="1:17" x14ac:dyDescent="0.35">
      <c r="A167" s="12" t="s">
        <v>39</v>
      </c>
      <c r="B167" s="28" t="s">
        <v>8</v>
      </c>
      <c r="C167" s="29" t="str">
        <f>IF(A167="","",VLOOKUP($A164,IF(LEN(A167)=2,WSB,WSA),VLOOKUP(LEFT(A167,1),Teams,4,FALSE),FALSE))</f>
        <v>Milly Macey</v>
      </c>
      <c r="D167" s="29" t="str">
        <f t="shared" si="42"/>
        <v>Eastbourne</v>
      </c>
      <c r="E167" s="30" t="s">
        <v>32</v>
      </c>
      <c r="F167" s="31">
        <v>4</v>
      </c>
      <c r="G167" s="10"/>
      <c r="H167" s="27" t="str">
        <f t="shared" ref="H167:M170" si="43">IF($A167="","",IF(LEFT($A167,1)=H$10,$F167,""))</f>
        <v/>
      </c>
      <c r="I167" s="27" t="str">
        <f t="shared" si="43"/>
        <v/>
      </c>
      <c r="J167" s="27">
        <f t="shared" si="43"/>
        <v>4</v>
      </c>
      <c r="K167" s="27" t="str">
        <f t="shared" si="43"/>
        <v/>
      </c>
      <c r="L167" s="27" t="str">
        <f t="shared" si="43"/>
        <v/>
      </c>
      <c r="M167" s="27" t="str">
        <f t="shared" si="43"/>
        <v/>
      </c>
      <c r="N167" s="27"/>
      <c r="O167" s="11"/>
    </row>
    <row r="168" spans="1:17" x14ac:dyDescent="0.35">
      <c r="A168" s="12"/>
      <c r="B168" s="28" t="s">
        <v>11</v>
      </c>
      <c r="C168" s="29" t="str">
        <f>IF(A168="","",VLOOKUP($A164,IF(LEN(A168)=2,WSB,WSA),VLOOKUP(LEFT(A168,1),Teams,4,FALSE),FALSE))</f>
        <v/>
      </c>
      <c r="D168" s="29" t="str">
        <f t="shared" si="42"/>
        <v/>
      </c>
      <c r="E168" s="30"/>
      <c r="F168" s="31">
        <v>3</v>
      </c>
      <c r="G168" s="10"/>
      <c r="H168" s="27" t="str">
        <f t="shared" si="43"/>
        <v/>
      </c>
      <c r="I168" s="27" t="str">
        <f t="shared" si="43"/>
        <v/>
      </c>
      <c r="J168" s="27" t="str">
        <f t="shared" si="43"/>
        <v/>
      </c>
      <c r="K168" s="27" t="str">
        <f t="shared" si="43"/>
        <v/>
      </c>
      <c r="L168" s="27" t="str">
        <f t="shared" si="43"/>
        <v/>
      </c>
      <c r="M168" s="27" t="str">
        <f t="shared" si="43"/>
        <v/>
      </c>
      <c r="N168" s="27"/>
      <c r="O168" s="11"/>
      <c r="Q168" t="s">
        <v>26</v>
      </c>
    </row>
    <row r="169" spans="1:17" x14ac:dyDescent="0.35">
      <c r="A169" s="12"/>
      <c r="B169" s="28" t="s">
        <v>17</v>
      </c>
      <c r="C169" s="29" t="str">
        <f>IF(A169="","",VLOOKUP($A164,IF(LEN(A169)=2,WSB,WSA),VLOOKUP(LEFT(A169,1),Teams,4,FALSE),FALSE))</f>
        <v/>
      </c>
      <c r="D169" s="29" t="str">
        <f t="shared" si="42"/>
        <v/>
      </c>
      <c r="E169" s="30"/>
      <c r="F169" s="31">
        <v>2</v>
      </c>
      <c r="G169" s="10"/>
      <c r="H169" s="27" t="str">
        <f t="shared" si="43"/>
        <v/>
      </c>
      <c r="I169" s="27" t="str">
        <f t="shared" si="43"/>
        <v/>
      </c>
      <c r="J169" s="27" t="str">
        <f t="shared" si="43"/>
        <v/>
      </c>
      <c r="K169" s="27" t="str">
        <f t="shared" si="43"/>
        <v/>
      </c>
      <c r="L169" s="27" t="str">
        <f t="shared" si="43"/>
        <v/>
      </c>
      <c r="M169" s="27" t="str">
        <f t="shared" si="43"/>
        <v/>
      </c>
      <c r="N169" s="27"/>
      <c r="O169" s="11"/>
    </row>
    <row r="170" spans="1:17" x14ac:dyDescent="0.35">
      <c r="A170" s="12"/>
      <c r="B170" s="28" t="s">
        <v>14</v>
      </c>
      <c r="C170" s="29" t="str">
        <f>IF(A170="","",VLOOKUP($A164,IF(LEN(A170)=2,WSB,WSA),VLOOKUP(LEFT(A170,1),Teams,4,FALSE),FALSE))</f>
        <v/>
      </c>
      <c r="D170" s="29" t="str">
        <f t="shared" si="42"/>
        <v/>
      </c>
      <c r="E170" s="30"/>
      <c r="F170" s="31">
        <v>1</v>
      </c>
      <c r="G170" s="10"/>
      <c r="H170" s="27" t="str">
        <f t="shared" si="43"/>
        <v/>
      </c>
      <c r="I170" s="27" t="str">
        <f t="shared" si="43"/>
        <v/>
      </c>
      <c r="J170" s="27" t="str">
        <f t="shared" si="43"/>
        <v/>
      </c>
      <c r="K170" s="27" t="str">
        <f t="shared" si="43"/>
        <v/>
      </c>
      <c r="L170" s="27" t="str">
        <f t="shared" si="43"/>
        <v/>
      </c>
      <c r="M170" s="27" t="str">
        <f t="shared" si="43"/>
        <v/>
      </c>
      <c r="N170" s="27">
        <f>21-SUM(H165:M170)</f>
        <v>6</v>
      </c>
      <c r="O170" s="11"/>
      <c r="Q170" t="s">
        <v>26</v>
      </c>
    </row>
    <row r="171" spans="1:17" x14ac:dyDescent="0.35">
      <c r="A171" s="23" t="s">
        <v>41</v>
      </c>
      <c r="B171" s="17"/>
      <c r="C171" s="33" t="s">
        <v>165</v>
      </c>
      <c r="D171" s="25"/>
      <c r="E171" s="26"/>
      <c r="F171" s="9"/>
      <c r="G171" s="10"/>
      <c r="H171" s="27"/>
      <c r="I171" s="27"/>
      <c r="J171" s="27"/>
      <c r="K171" s="27"/>
      <c r="L171" s="27"/>
      <c r="M171" s="27"/>
      <c r="N171" s="27"/>
      <c r="O171" s="11" t="s">
        <v>43</v>
      </c>
    </row>
    <row r="172" spans="1:17" x14ac:dyDescent="0.35">
      <c r="A172" s="12" t="s">
        <v>29</v>
      </c>
      <c r="B172" s="28">
        <v>1</v>
      </c>
      <c r="C172" s="29" t="str">
        <f>IF(A172="","",VLOOKUP($A171,IF(LEN(A172)=2,WSB,WSA),VLOOKUP(LEFT(A172,1),Teams,4,FALSE),FALSE))</f>
        <v>Jenaveve Lee</v>
      </c>
      <c r="D172" s="29" t="str">
        <f t="shared" ref="D172:D177" si="44">IF(A172="","",VLOOKUP(LEFT(A172,1),Teams,2,FALSE))</f>
        <v>Phoenix</v>
      </c>
      <c r="E172" s="30" t="s">
        <v>166</v>
      </c>
      <c r="F172" s="31">
        <v>6</v>
      </c>
      <c r="G172" s="10"/>
      <c r="H172" s="27" t="str">
        <f t="shared" ref="H172:M177" si="45">IF($A172="","",IF(LEFT($A172,1)=H$10,$F172,""))</f>
        <v/>
      </c>
      <c r="I172" s="27" t="str">
        <f t="shared" si="45"/>
        <v/>
      </c>
      <c r="J172" s="27" t="str">
        <f t="shared" si="45"/>
        <v/>
      </c>
      <c r="K172" s="27" t="str">
        <f t="shared" si="45"/>
        <v/>
      </c>
      <c r="L172" s="27" t="str">
        <f t="shared" si="45"/>
        <v/>
      </c>
      <c r="M172" s="27">
        <f t="shared" si="45"/>
        <v>6</v>
      </c>
      <c r="N172" s="27"/>
      <c r="O172" s="11"/>
      <c r="Q172" t="s">
        <v>45</v>
      </c>
    </row>
    <row r="173" spans="1:17" x14ac:dyDescent="0.35">
      <c r="A173" s="12" t="s">
        <v>31</v>
      </c>
      <c r="B173" s="28">
        <v>2</v>
      </c>
      <c r="C173" s="29" t="str">
        <f>IF(A173="","",VLOOKUP($A171,IF(LEN(A173)=2,WSB,WSA),VLOOKUP(LEFT(A173,1),Teams,4,FALSE),FALSE))</f>
        <v xml:space="preserve">Livia de Menezes </v>
      </c>
      <c r="D173" s="29" t="str">
        <f t="shared" si="44"/>
        <v>Brighton &amp; Hove</v>
      </c>
      <c r="E173" s="30" t="s">
        <v>167</v>
      </c>
      <c r="F173" s="31">
        <v>5</v>
      </c>
      <c r="G173" s="10"/>
      <c r="H173" s="27" t="str">
        <f t="shared" si="45"/>
        <v/>
      </c>
      <c r="I173" s="27">
        <f t="shared" si="45"/>
        <v>5</v>
      </c>
      <c r="J173" s="27" t="str">
        <f t="shared" si="45"/>
        <v/>
      </c>
      <c r="K173" s="27" t="str">
        <f t="shared" si="45"/>
        <v/>
      </c>
      <c r="L173" s="27" t="str">
        <f t="shared" si="45"/>
        <v/>
      </c>
      <c r="M173" s="27" t="str">
        <f t="shared" si="45"/>
        <v/>
      </c>
      <c r="N173" s="27"/>
      <c r="O173" s="11"/>
      <c r="Q173" t="s">
        <v>45</v>
      </c>
    </row>
    <row r="174" spans="1:17" x14ac:dyDescent="0.35">
      <c r="A174" s="12" t="s">
        <v>66</v>
      </c>
      <c r="B174" s="28" t="s">
        <v>8</v>
      </c>
      <c r="C174" s="29" t="str">
        <f>IF(A174="","",VLOOKUP($A171,IF(LEN(A174)=2,WSB,WSA),VLOOKUP(LEFT(A174,1),Teams,4,FALSE),FALSE))</f>
        <v>Ida May Pocock</v>
      </c>
      <c r="D174" s="29" t="str">
        <f t="shared" si="44"/>
        <v>HYAC</v>
      </c>
      <c r="E174" s="30" t="s">
        <v>53</v>
      </c>
      <c r="F174" s="31">
        <v>4</v>
      </c>
      <c r="G174" s="10"/>
      <c r="H174" s="27" t="str">
        <f t="shared" si="45"/>
        <v/>
      </c>
      <c r="I174" s="27" t="str">
        <f t="shared" si="45"/>
        <v/>
      </c>
      <c r="J174" s="27" t="str">
        <f t="shared" si="45"/>
        <v/>
      </c>
      <c r="K174" s="27">
        <f t="shared" si="45"/>
        <v>4</v>
      </c>
      <c r="L174" s="27" t="str">
        <f t="shared" si="45"/>
        <v/>
      </c>
      <c r="M174" s="27" t="str">
        <f t="shared" si="45"/>
        <v/>
      </c>
      <c r="N174" s="27"/>
      <c r="O174" s="11"/>
    </row>
    <row r="175" spans="1:17" x14ac:dyDescent="0.35">
      <c r="A175" s="12" t="s">
        <v>24</v>
      </c>
      <c r="B175" s="28" t="s">
        <v>11</v>
      </c>
      <c r="C175" s="29" t="str">
        <f>IF(A175="","",VLOOKUP($A171,IF(LEN(A175)=2,WSB,WSA),VLOOKUP(LEFT(A175,1),Teams,4,FALSE),FALSE))</f>
        <v>Rosalie McMahon</v>
      </c>
      <c r="D175" s="29" t="str">
        <f t="shared" si="44"/>
        <v>Eastbourne</v>
      </c>
      <c r="E175" s="30" t="s">
        <v>48</v>
      </c>
      <c r="F175" s="31">
        <v>3</v>
      </c>
      <c r="G175" s="10"/>
      <c r="H175" s="27" t="str">
        <f t="shared" si="45"/>
        <v/>
      </c>
      <c r="I175" s="27" t="str">
        <f t="shared" si="45"/>
        <v/>
      </c>
      <c r="J175" s="27">
        <f t="shared" si="45"/>
        <v>3</v>
      </c>
      <c r="K175" s="27" t="str">
        <f t="shared" si="45"/>
        <v/>
      </c>
      <c r="L175" s="27" t="str">
        <f t="shared" si="45"/>
        <v/>
      </c>
      <c r="M175" s="27" t="str">
        <f t="shared" si="45"/>
        <v/>
      </c>
      <c r="N175" s="27"/>
      <c r="O175" s="11"/>
      <c r="Q175" t="s">
        <v>45</v>
      </c>
    </row>
    <row r="176" spans="1:17" x14ac:dyDescent="0.35">
      <c r="A176" s="12" t="s">
        <v>61</v>
      </c>
      <c r="B176" s="28" t="s">
        <v>17</v>
      </c>
      <c r="C176" s="29" t="str">
        <f>IF(A176="","",VLOOKUP($A171,IF(LEN(A176)=2,WSB,WSA),VLOOKUP(LEFT(A176,1),Teams,4,FALSE),FALSE))</f>
        <v>Ava Barnes</v>
      </c>
      <c r="D176" s="29" t="str">
        <f t="shared" si="44"/>
        <v>Hastings</v>
      </c>
      <c r="E176" s="30" t="s">
        <v>168</v>
      </c>
      <c r="F176" s="31">
        <v>2</v>
      </c>
      <c r="G176" s="10"/>
      <c r="H176" s="27">
        <f t="shared" si="45"/>
        <v>2</v>
      </c>
      <c r="I176" s="27" t="str">
        <f t="shared" si="45"/>
        <v/>
      </c>
      <c r="J176" s="27" t="str">
        <f t="shared" si="45"/>
        <v/>
      </c>
      <c r="K176" s="27" t="str">
        <f t="shared" si="45"/>
        <v/>
      </c>
      <c r="L176" s="27" t="str">
        <f t="shared" si="45"/>
        <v/>
      </c>
      <c r="M176" s="27" t="str">
        <f t="shared" si="45"/>
        <v/>
      </c>
      <c r="N176" s="27"/>
      <c r="O176" s="11"/>
    </row>
    <row r="177" spans="1:17" x14ac:dyDescent="0.35">
      <c r="A177" s="12" t="s">
        <v>27</v>
      </c>
      <c r="B177" s="28" t="s">
        <v>14</v>
      </c>
      <c r="C177" s="29" t="str">
        <f>IF(A177="","",VLOOKUP($A171,IF(LEN(A177)=2,WSB,WSA),VLOOKUP(LEFT(A177,1),Teams,4,FALSE),FALSE))</f>
        <v>Anna Westbury</v>
      </c>
      <c r="D177" s="29" t="str">
        <f t="shared" si="44"/>
        <v>Lewes</v>
      </c>
      <c r="E177" s="30" t="s">
        <v>169</v>
      </c>
      <c r="F177" s="31">
        <v>1</v>
      </c>
      <c r="G177" s="10"/>
      <c r="H177" s="27" t="str">
        <f t="shared" si="45"/>
        <v/>
      </c>
      <c r="I177" s="27" t="str">
        <f t="shared" si="45"/>
        <v/>
      </c>
      <c r="J177" s="27" t="str">
        <f t="shared" si="45"/>
        <v/>
      </c>
      <c r="K177" s="27" t="str">
        <f t="shared" si="45"/>
        <v/>
      </c>
      <c r="L177" s="27">
        <f t="shared" si="45"/>
        <v>1</v>
      </c>
      <c r="M177" s="27" t="str">
        <f t="shared" si="45"/>
        <v/>
      </c>
      <c r="N177" s="27">
        <f>21-SUM(H172:M177)</f>
        <v>0</v>
      </c>
      <c r="O177" s="11"/>
      <c r="Q177" t="s">
        <v>45</v>
      </c>
    </row>
    <row r="178" spans="1:17" x14ac:dyDescent="0.35">
      <c r="A178" s="23" t="s">
        <v>41</v>
      </c>
      <c r="B178" s="17"/>
      <c r="C178" s="32" t="s">
        <v>170</v>
      </c>
      <c r="D178" s="25"/>
      <c r="E178" s="26"/>
      <c r="F178" s="9"/>
      <c r="G178" s="10"/>
      <c r="H178" s="27"/>
      <c r="I178" s="27"/>
      <c r="J178" s="27"/>
      <c r="K178" s="27"/>
      <c r="L178" s="27"/>
      <c r="M178" s="27"/>
      <c r="N178" s="27"/>
      <c r="O178" s="11" t="s">
        <v>50</v>
      </c>
    </row>
    <row r="179" spans="1:17" x14ac:dyDescent="0.35">
      <c r="A179" s="12" t="s">
        <v>37</v>
      </c>
      <c r="B179" s="28">
        <v>1</v>
      </c>
      <c r="C179" s="29" t="str">
        <f>IF(A179="","",VLOOKUP($A178,IF(LEN(A179)=2,WSB,WSA),VLOOKUP(LEFT(A179,1),Teams,4,FALSE),FALSE))</f>
        <v>Amelie Hedger-Jones</v>
      </c>
      <c r="D179" s="29" t="str">
        <f t="shared" ref="D179:D184" si="46">IF(A179="","",VLOOKUP(LEFT(A179,1),Teams,2,FALSE))</f>
        <v>Brighton &amp; Hove</v>
      </c>
      <c r="E179" s="30" t="s">
        <v>171</v>
      </c>
      <c r="F179" s="31">
        <v>6</v>
      </c>
      <c r="G179" s="10"/>
      <c r="H179" s="27" t="str">
        <f t="shared" ref="H179:M184" si="47">IF($A179="","",IF(LEFT($A179,1)=H$10,$F179,""))</f>
        <v/>
      </c>
      <c r="I179" s="27">
        <f t="shared" si="47"/>
        <v>6</v>
      </c>
      <c r="J179" s="27" t="str">
        <f t="shared" si="47"/>
        <v/>
      </c>
      <c r="K179" s="27" t="str">
        <f t="shared" si="47"/>
        <v/>
      </c>
      <c r="L179" s="27" t="str">
        <f t="shared" si="47"/>
        <v/>
      </c>
      <c r="M179" s="27" t="str">
        <f t="shared" si="47"/>
        <v/>
      </c>
      <c r="N179" s="27"/>
      <c r="O179" s="11"/>
      <c r="Q179" t="s">
        <v>45</v>
      </c>
    </row>
    <row r="180" spans="1:17" x14ac:dyDescent="0.35">
      <c r="A180" s="12" t="s">
        <v>54</v>
      </c>
      <c r="B180" s="28">
        <v>2</v>
      </c>
      <c r="C180" s="29" t="str">
        <f>IF(A180="","",VLOOKUP($A178,IF(LEN(A180)=2,WSB,WSA),VLOOKUP(LEFT(A180,1),Teams,4,FALSE),FALSE))</f>
        <v>Stella Gambie</v>
      </c>
      <c r="D180" s="29" t="str">
        <f t="shared" si="46"/>
        <v>Phoenix</v>
      </c>
      <c r="E180" s="30" t="s">
        <v>172</v>
      </c>
      <c r="F180" s="31">
        <v>5</v>
      </c>
      <c r="G180" s="10"/>
      <c r="H180" s="27" t="str">
        <f t="shared" si="47"/>
        <v/>
      </c>
      <c r="I180" s="27" t="str">
        <f t="shared" si="47"/>
        <v/>
      </c>
      <c r="J180" s="27" t="str">
        <f t="shared" si="47"/>
        <v/>
      </c>
      <c r="K180" s="27" t="str">
        <f t="shared" si="47"/>
        <v/>
      </c>
      <c r="L180" s="27" t="str">
        <f t="shared" si="47"/>
        <v/>
      </c>
      <c r="M180" s="27">
        <f t="shared" si="47"/>
        <v>5</v>
      </c>
      <c r="N180" s="27"/>
      <c r="O180" s="11"/>
      <c r="Q180" t="s">
        <v>45</v>
      </c>
    </row>
    <row r="181" spans="1:17" x14ac:dyDescent="0.35">
      <c r="A181" s="12" t="s">
        <v>85</v>
      </c>
      <c r="B181" s="28" t="s">
        <v>8</v>
      </c>
      <c r="C181" s="29" t="str">
        <f>IF(A181="","",VLOOKUP($A178,IF(LEN(A181)=2,WSB,WSA),VLOOKUP(LEFT(A181,1),Teams,4,FALSE),FALSE))</f>
        <v>Izabella Fitz Hugh</v>
      </c>
      <c r="D181" s="29" t="str">
        <f t="shared" si="46"/>
        <v>HYAC</v>
      </c>
      <c r="E181" s="30" t="s">
        <v>173</v>
      </c>
      <c r="F181" s="31">
        <v>4</v>
      </c>
      <c r="G181" s="10"/>
      <c r="H181" s="27" t="str">
        <f t="shared" si="47"/>
        <v/>
      </c>
      <c r="I181" s="27" t="str">
        <f t="shared" si="47"/>
        <v/>
      </c>
      <c r="J181" s="27" t="str">
        <f t="shared" si="47"/>
        <v/>
      </c>
      <c r="K181" s="27">
        <f t="shared" si="47"/>
        <v>4</v>
      </c>
      <c r="L181" s="27" t="str">
        <f t="shared" si="47"/>
        <v/>
      </c>
      <c r="M181" s="27" t="str">
        <f t="shared" si="47"/>
        <v/>
      </c>
      <c r="N181" s="27"/>
      <c r="O181" s="11"/>
    </row>
    <row r="182" spans="1:17" x14ac:dyDescent="0.35">
      <c r="A182" s="12" t="s">
        <v>35</v>
      </c>
      <c r="B182" s="28" t="s">
        <v>11</v>
      </c>
      <c r="C182" s="29" t="str">
        <f>IF(A182="","",VLOOKUP($A178,IF(LEN(A182)=2,WSB,WSA),VLOOKUP(LEFT(A182,1),Teams,4,FALSE),FALSE))</f>
        <v>Abagayle Marbare</v>
      </c>
      <c r="D182" s="29" t="str">
        <f t="shared" si="46"/>
        <v>Lewes</v>
      </c>
      <c r="E182" s="30" t="s">
        <v>168</v>
      </c>
      <c r="F182" s="31">
        <v>3</v>
      </c>
      <c r="G182" s="10"/>
      <c r="H182" s="27" t="str">
        <f t="shared" si="47"/>
        <v/>
      </c>
      <c r="I182" s="27" t="str">
        <f t="shared" si="47"/>
        <v/>
      </c>
      <c r="J182" s="27" t="str">
        <f t="shared" si="47"/>
        <v/>
      </c>
      <c r="K182" s="27" t="str">
        <f t="shared" si="47"/>
        <v/>
      </c>
      <c r="L182" s="27">
        <f t="shared" si="47"/>
        <v>3</v>
      </c>
      <c r="M182" s="27" t="str">
        <f t="shared" si="47"/>
        <v/>
      </c>
      <c r="N182" s="27"/>
      <c r="O182" s="11"/>
      <c r="Q182" t="s">
        <v>45</v>
      </c>
    </row>
    <row r="183" spans="1:17" x14ac:dyDescent="0.35">
      <c r="A183" s="12" t="s">
        <v>39</v>
      </c>
      <c r="B183" s="28" t="s">
        <v>17</v>
      </c>
      <c r="C183" s="29" t="str">
        <f>IF(A183="","",VLOOKUP($A178,IF(LEN(A183)=2,WSB,WSA),VLOOKUP(LEFT(A183,1),Teams,4,FALSE),FALSE))</f>
        <v>Poppy Charlwood</v>
      </c>
      <c r="D183" s="29" t="str">
        <f t="shared" si="46"/>
        <v>Eastbourne</v>
      </c>
      <c r="E183" s="30" t="s">
        <v>174</v>
      </c>
      <c r="F183" s="31">
        <v>2</v>
      </c>
      <c r="G183" s="10"/>
      <c r="H183" s="27" t="str">
        <f t="shared" si="47"/>
        <v/>
      </c>
      <c r="I183" s="27" t="str">
        <f t="shared" si="47"/>
        <v/>
      </c>
      <c r="J183" s="27">
        <f t="shared" si="47"/>
        <v>2</v>
      </c>
      <c r="K183" s="27" t="str">
        <f t="shared" si="47"/>
        <v/>
      </c>
      <c r="L183" s="27" t="str">
        <f t="shared" si="47"/>
        <v/>
      </c>
      <c r="M183" s="27" t="str">
        <f t="shared" si="47"/>
        <v/>
      </c>
      <c r="N183" s="27"/>
      <c r="O183" s="11"/>
    </row>
    <row r="184" spans="1:17" x14ac:dyDescent="0.35">
      <c r="A184" s="12"/>
      <c r="B184" s="28" t="s">
        <v>14</v>
      </c>
      <c r="C184" s="29" t="str">
        <f>IF(A184="","",VLOOKUP($A178,IF(LEN(A184)=2,WSB,WSA),VLOOKUP(LEFT(A184,1),Teams,4,FALSE),FALSE))</f>
        <v/>
      </c>
      <c r="D184" s="29" t="str">
        <f t="shared" si="46"/>
        <v/>
      </c>
      <c r="E184" s="30"/>
      <c r="F184" s="31">
        <v>1</v>
      </c>
      <c r="G184" s="10"/>
      <c r="H184" s="27" t="str">
        <f t="shared" si="47"/>
        <v/>
      </c>
      <c r="I184" s="27" t="str">
        <f t="shared" si="47"/>
        <v/>
      </c>
      <c r="J184" s="27" t="str">
        <f t="shared" si="47"/>
        <v/>
      </c>
      <c r="K184" s="27" t="str">
        <f t="shared" si="47"/>
        <v/>
      </c>
      <c r="L184" s="27" t="str">
        <f t="shared" si="47"/>
        <v/>
      </c>
      <c r="M184" s="27" t="str">
        <f t="shared" si="47"/>
        <v/>
      </c>
      <c r="N184" s="27">
        <f>21-SUM(H179:M184)</f>
        <v>1</v>
      </c>
      <c r="O184" s="11"/>
      <c r="Q184" t="s">
        <v>45</v>
      </c>
    </row>
    <row r="185" spans="1:17" x14ac:dyDescent="0.35">
      <c r="A185" s="23" t="s">
        <v>56</v>
      </c>
      <c r="B185" s="17"/>
      <c r="C185" s="33" t="s">
        <v>175</v>
      </c>
      <c r="D185" s="34"/>
      <c r="E185" s="26"/>
      <c r="F185" s="9"/>
      <c r="G185" s="10"/>
      <c r="H185" s="27"/>
      <c r="I185" s="27"/>
      <c r="J185" s="27"/>
      <c r="K185" s="27"/>
      <c r="L185" s="27"/>
      <c r="M185" s="27"/>
      <c r="N185" s="27"/>
      <c r="O185" s="11" t="s">
        <v>58</v>
      </c>
    </row>
    <row r="186" spans="1:17" x14ac:dyDescent="0.35">
      <c r="A186" s="1" t="s">
        <v>31</v>
      </c>
      <c r="B186" s="28">
        <v>1</v>
      </c>
      <c r="C186" s="29" t="str">
        <f>IF(A186="","",VLOOKUP($A185,IF(LEN(A186)=2,WSB,WSA),VLOOKUP(LEFT(A186,1),Teams,4,FALSE),FALSE))</f>
        <v xml:space="preserve">Florence Matten </v>
      </c>
      <c r="D186" s="29" t="str">
        <f t="shared" ref="D186:D191" si="48">IF(A186="","",VLOOKUP(LEFT(A186,1),Teams,2,FALSE))</f>
        <v>Brighton &amp; Hove</v>
      </c>
      <c r="E186" s="30" t="s">
        <v>176</v>
      </c>
      <c r="F186" s="31">
        <v>6</v>
      </c>
      <c r="G186" s="10"/>
      <c r="H186" s="27" t="str">
        <f t="shared" ref="H186:M191" si="49">IF($A186="","",IF(LEFT($A186,1)=H$10,$F186,""))</f>
        <v/>
      </c>
      <c r="I186" s="27">
        <f t="shared" si="49"/>
        <v>6</v>
      </c>
      <c r="J186" s="27" t="str">
        <f t="shared" si="49"/>
        <v/>
      </c>
      <c r="K186" s="27" t="str">
        <f t="shared" si="49"/>
        <v/>
      </c>
      <c r="L186" s="27" t="str">
        <f t="shared" si="49"/>
        <v/>
      </c>
      <c r="M186" s="27" t="str">
        <f t="shared" si="49"/>
        <v/>
      </c>
      <c r="N186" s="27"/>
      <c r="O186" s="11"/>
      <c r="Q186" t="s">
        <v>60</v>
      </c>
    </row>
    <row r="187" spans="1:17" x14ac:dyDescent="0.35">
      <c r="A187" s="1" t="s">
        <v>66</v>
      </c>
      <c r="B187" s="28">
        <v>2</v>
      </c>
      <c r="C187" s="29" t="str">
        <f>IF(A187="","",VLOOKUP($A185,IF(LEN(A187)=2,WSB,WSA),VLOOKUP(LEFT(A187,1),Teams,4,FALSE),FALSE))</f>
        <v>Mia Lennard</v>
      </c>
      <c r="D187" s="29" t="str">
        <f t="shared" si="48"/>
        <v>HYAC</v>
      </c>
      <c r="E187" s="30" t="s">
        <v>177</v>
      </c>
      <c r="F187" s="31">
        <v>5</v>
      </c>
      <c r="G187" s="10"/>
      <c r="H187" s="27" t="str">
        <f t="shared" si="49"/>
        <v/>
      </c>
      <c r="I187" s="27" t="str">
        <f t="shared" si="49"/>
        <v/>
      </c>
      <c r="J187" s="27" t="str">
        <f t="shared" si="49"/>
        <v/>
      </c>
      <c r="K187" s="27">
        <f t="shared" si="49"/>
        <v>5</v>
      </c>
      <c r="L187" s="27" t="str">
        <f t="shared" si="49"/>
        <v/>
      </c>
      <c r="M187" s="27" t="str">
        <f t="shared" si="49"/>
        <v/>
      </c>
      <c r="N187" s="27"/>
      <c r="O187" s="11"/>
      <c r="Q187" t="s">
        <v>60</v>
      </c>
    </row>
    <row r="188" spans="1:17" x14ac:dyDescent="0.35">
      <c r="A188" s="1" t="s">
        <v>29</v>
      </c>
      <c r="B188" s="28" t="s">
        <v>8</v>
      </c>
      <c r="C188" s="29" t="str">
        <f>IF(A188="","",VLOOKUP($A185,IF(LEN(A188)=2,WSB,WSA),VLOOKUP(LEFT(A188,1),Teams,4,FALSE),FALSE))</f>
        <v>Stella Gambie</v>
      </c>
      <c r="D188" s="29" t="str">
        <f t="shared" si="48"/>
        <v>Phoenix</v>
      </c>
      <c r="E188" s="30" t="s">
        <v>178</v>
      </c>
      <c r="F188" s="31">
        <v>4</v>
      </c>
      <c r="G188" s="10"/>
      <c r="H188" s="27" t="str">
        <f t="shared" si="49"/>
        <v/>
      </c>
      <c r="I188" s="27" t="str">
        <f t="shared" si="49"/>
        <v/>
      </c>
      <c r="J188" s="27" t="str">
        <f t="shared" si="49"/>
        <v/>
      </c>
      <c r="K188" s="27" t="str">
        <f t="shared" si="49"/>
        <v/>
      </c>
      <c r="L188" s="27" t="str">
        <f t="shared" si="49"/>
        <v/>
      </c>
      <c r="M188" s="27">
        <f t="shared" si="49"/>
        <v>4</v>
      </c>
      <c r="N188" s="27"/>
      <c r="O188" s="11"/>
    </row>
    <row r="189" spans="1:17" x14ac:dyDescent="0.35">
      <c r="A189" s="1" t="s">
        <v>27</v>
      </c>
      <c r="B189" s="28" t="s">
        <v>11</v>
      </c>
      <c r="C189" s="29" t="str">
        <f>IF(A189="","",VLOOKUP($A185,IF(LEN(A189)=2,WSB,WSA),VLOOKUP(LEFT(A189,1),Teams,4,FALSE),FALSE))</f>
        <v>Kitty Rowland</v>
      </c>
      <c r="D189" s="29" t="str">
        <f t="shared" si="48"/>
        <v>Lewes</v>
      </c>
      <c r="E189" s="30" t="s">
        <v>179</v>
      </c>
      <c r="F189" s="31">
        <v>3</v>
      </c>
      <c r="G189" s="10"/>
      <c r="H189" s="27" t="str">
        <f t="shared" si="49"/>
        <v/>
      </c>
      <c r="I189" s="27" t="str">
        <f t="shared" si="49"/>
        <v/>
      </c>
      <c r="J189" s="27" t="str">
        <f t="shared" si="49"/>
        <v/>
      </c>
      <c r="K189" s="27" t="str">
        <f t="shared" si="49"/>
        <v/>
      </c>
      <c r="L189" s="27">
        <f t="shared" si="49"/>
        <v>3</v>
      </c>
      <c r="M189" s="27" t="str">
        <f t="shared" si="49"/>
        <v/>
      </c>
      <c r="N189" s="27"/>
      <c r="O189" s="11"/>
      <c r="Q189" t="s">
        <v>60</v>
      </c>
    </row>
    <row r="190" spans="1:17" x14ac:dyDescent="0.35">
      <c r="A190" s="1" t="s">
        <v>39</v>
      </c>
      <c r="B190" s="28" t="s">
        <v>17</v>
      </c>
      <c r="C190" s="29" t="str">
        <f>IF(A190="","",VLOOKUP($A185,IF(LEN(A190)=2,WSB,WSA),VLOOKUP(LEFT(A190,1),Teams,4,FALSE),FALSE))</f>
        <v>Harriet Keito-Whiting</v>
      </c>
      <c r="D190" s="29" t="str">
        <f t="shared" si="48"/>
        <v>Eastbourne</v>
      </c>
      <c r="E190" s="30" t="s">
        <v>180</v>
      </c>
      <c r="F190" s="31">
        <v>2</v>
      </c>
      <c r="G190" s="10"/>
      <c r="H190" s="27" t="str">
        <f t="shared" si="49"/>
        <v/>
      </c>
      <c r="I190" s="27" t="str">
        <f t="shared" si="49"/>
        <v/>
      </c>
      <c r="J190" s="27">
        <f t="shared" si="49"/>
        <v>2</v>
      </c>
      <c r="K190" s="27" t="str">
        <f t="shared" si="49"/>
        <v/>
      </c>
      <c r="L190" s="27" t="str">
        <f t="shared" si="49"/>
        <v/>
      </c>
      <c r="M190" s="27" t="str">
        <f t="shared" si="49"/>
        <v/>
      </c>
      <c r="N190" s="27"/>
      <c r="O190" s="11"/>
    </row>
    <row r="191" spans="1:17" x14ac:dyDescent="0.35">
      <c r="B191" s="28" t="s">
        <v>14</v>
      </c>
      <c r="C191" s="29" t="str">
        <f>IF(A191="","",VLOOKUP($A185,IF(LEN(A191)=2,WSB,WSA),VLOOKUP(LEFT(A191,1),Teams,4,FALSE),FALSE))</f>
        <v/>
      </c>
      <c r="D191" s="29" t="str">
        <f t="shared" si="48"/>
        <v/>
      </c>
      <c r="E191" s="30"/>
      <c r="F191" s="31">
        <v>1</v>
      </c>
      <c r="G191" s="10"/>
      <c r="H191" s="27" t="str">
        <f t="shared" si="49"/>
        <v/>
      </c>
      <c r="I191" s="27" t="str">
        <f t="shared" si="49"/>
        <v/>
      </c>
      <c r="J191" s="27" t="str">
        <f t="shared" si="49"/>
        <v/>
      </c>
      <c r="K191" s="27" t="str">
        <f t="shared" si="49"/>
        <v/>
      </c>
      <c r="L191" s="27" t="str">
        <f t="shared" si="49"/>
        <v/>
      </c>
      <c r="M191" s="27" t="str">
        <f t="shared" si="49"/>
        <v/>
      </c>
      <c r="N191" s="27">
        <f>21-SUM(H186:M191)</f>
        <v>1</v>
      </c>
      <c r="O191" s="11"/>
      <c r="Q191" t="s">
        <v>60</v>
      </c>
    </row>
    <row r="192" spans="1:17" x14ac:dyDescent="0.35">
      <c r="A192" s="23" t="s">
        <v>56</v>
      </c>
      <c r="B192" s="17"/>
      <c r="C192" s="32" t="s">
        <v>181</v>
      </c>
      <c r="D192" s="34"/>
      <c r="E192" s="26"/>
      <c r="F192" s="9"/>
      <c r="G192" s="10"/>
      <c r="H192" s="27"/>
      <c r="I192" s="27"/>
      <c r="J192" s="27"/>
      <c r="K192" s="27"/>
      <c r="L192" s="27"/>
      <c r="M192" s="27"/>
      <c r="N192" s="27"/>
      <c r="O192" s="11" t="s">
        <v>69</v>
      </c>
    </row>
    <row r="193" spans="1:17" x14ac:dyDescent="0.35">
      <c r="A193" s="12" t="s">
        <v>85</v>
      </c>
      <c r="B193" s="28">
        <v>1</v>
      </c>
      <c r="C193" s="29" t="str">
        <f>IF(A193="","",VLOOKUP($A192,IF(LEN(A193)=2,WSB,WSA),VLOOKUP(LEFT(A193,1),Teams,4,FALSE),FALSE))</f>
        <v>Francesca Tarrant</v>
      </c>
      <c r="D193" s="29" t="str">
        <f t="shared" ref="D193:D198" si="50">IF(A193="","",VLOOKUP(LEFT(A193,1),Teams,2,FALSE))</f>
        <v>HYAC</v>
      </c>
      <c r="E193" s="30" t="s">
        <v>182</v>
      </c>
      <c r="F193" s="31">
        <v>6</v>
      </c>
      <c r="G193" s="10"/>
      <c r="H193" s="27" t="str">
        <f t="shared" ref="H193:M198" si="51">IF($A193="","",IF(LEFT($A193,1)=H$10,$F193,""))</f>
        <v/>
      </c>
      <c r="I193" s="27" t="str">
        <f t="shared" si="51"/>
        <v/>
      </c>
      <c r="J193" s="27" t="str">
        <f t="shared" si="51"/>
        <v/>
      </c>
      <c r="K193" s="27">
        <f t="shared" si="51"/>
        <v>6</v>
      </c>
      <c r="L193" s="27" t="str">
        <f t="shared" si="51"/>
        <v/>
      </c>
      <c r="M193" s="27" t="str">
        <f t="shared" si="51"/>
        <v/>
      </c>
      <c r="N193" s="27"/>
      <c r="O193" s="11"/>
      <c r="Q193" t="s">
        <v>60</v>
      </c>
    </row>
    <row r="194" spans="1:17" x14ac:dyDescent="0.35">
      <c r="A194" s="12" t="s">
        <v>37</v>
      </c>
      <c r="B194" s="28">
        <v>2</v>
      </c>
      <c r="C194" s="29" t="str">
        <f>IF(A194="","",VLOOKUP($A192,IF(LEN(A194)=2,WSB,WSA),VLOOKUP(LEFT(A194,1),Teams,4,FALSE),FALSE))</f>
        <v xml:space="preserve">Amelie Waller </v>
      </c>
      <c r="D194" s="29" t="str">
        <f t="shared" si="50"/>
        <v>Brighton &amp; Hove</v>
      </c>
      <c r="E194" s="30" t="s">
        <v>183</v>
      </c>
      <c r="F194" s="31">
        <v>5</v>
      </c>
      <c r="G194" s="10"/>
      <c r="H194" s="27" t="str">
        <f t="shared" si="51"/>
        <v/>
      </c>
      <c r="I194" s="27">
        <f t="shared" si="51"/>
        <v>5</v>
      </c>
      <c r="J194" s="27" t="str">
        <f t="shared" si="51"/>
        <v/>
      </c>
      <c r="K194" s="27" t="str">
        <f t="shared" si="51"/>
        <v/>
      </c>
      <c r="L194" s="27" t="str">
        <f t="shared" si="51"/>
        <v/>
      </c>
      <c r="M194" s="27" t="str">
        <f t="shared" si="51"/>
        <v/>
      </c>
      <c r="N194" s="27"/>
      <c r="O194" s="11"/>
      <c r="Q194" t="s">
        <v>60</v>
      </c>
    </row>
    <row r="195" spans="1:17" x14ac:dyDescent="0.35">
      <c r="A195" s="12" t="s">
        <v>35</v>
      </c>
      <c r="B195" s="28" t="s">
        <v>8</v>
      </c>
      <c r="C195" s="29" t="str">
        <f>IF(A195="","",VLOOKUP($A192,IF(LEN(A195)=2,WSB,WSA),VLOOKUP(LEFT(A195,1),Teams,4,FALSE),FALSE))</f>
        <v>Jasmine Clarke-Walker</v>
      </c>
      <c r="D195" s="29" t="str">
        <f t="shared" si="50"/>
        <v>Lewes</v>
      </c>
      <c r="E195" s="30" t="s">
        <v>184</v>
      </c>
      <c r="F195" s="31">
        <v>4</v>
      </c>
      <c r="G195" s="10"/>
      <c r="H195" s="27" t="str">
        <f t="shared" si="51"/>
        <v/>
      </c>
      <c r="I195" s="27" t="str">
        <f t="shared" si="51"/>
        <v/>
      </c>
      <c r="J195" s="27" t="str">
        <f t="shared" si="51"/>
        <v/>
      </c>
      <c r="K195" s="27" t="str">
        <f t="shared" si="51"/>
        <v/>
      </c>
      <c r="L195" s="27">
        <f t="shared" si="51"/>
        <v>4</v>
      </c>
      <c r="M195" s="27" t="str">
        <f t="shared" si="51"/>
        <v/>
      </c>
      <c r="N195" s="27"/>
      <c r="O195" s="11"/>
    </row>
    <row r="196" spans="1:17" x14ac:dyDescent="0.35">
      <c r="A196" s="12" t="s">
        <v>24</v>
      </c>
      <c r="B196" s="28" t="s">
        <v>11</v>
      </c>
      <c r="C196" s="29" t="str">
        <f>IF(A196="","",VLOOKUP($A192,IF(LEN(A196)=2,WSB,WSA),VLOOKUP(LEFT(A196,1),Teams,4,FALSE),FALSE))</f>
        <v>Poppy Charlwood</v>
      </c>
      <c r="D196" s="29" t="str">
        <f t="shared" si="50"/>
        <v>Eastbourne</v>
      </c>
      <c r="E196" s="30" t="s">
        <v>185</v>
      </c>
      <c r="F196" s="31">
        <v>3</v>
      </c>
      <c r="G196" s="10"/>
      <c r="H196" s="27" t="str">
        <f t="shared" si="51"/>
        <v/>
      </c>
      <c r="I196" s="27" t="str">
        <f t="shared" si="51"/>
        <v/>
      </c>
      <c r="J196" s="27">
        <f t="shared" si="51"/>
        <v>3</v>
      </c>
      <c r="K196" s="27" t="str">
        <f t="shared" si="51"/>
        <v/>
      </c>
      <c r="L196" s="27" t="str">
        <f t="shared" si="51"/>
        <v/>
      </c>
      <c r="M196" s="27" t="str">
        <f t="shared" si="51"/>
        <v/>
      </c>
      <c r="N196" s="27"/>
      <c r="O196" s="11"/>
      <c r="Q196" t="s">
        <v>60</v>
      </c>
    </row>
    <row r="197" spans="1:17" x14ac:dyDescent="0.35">
      <c r="A197" s="12"/>
      <c r="B197" s="28" t="s">
        <v>17</v>
      </c>
      <c r="C197" s="29" t="str">
        <f>IF(A197="","",VLOOKUP($A192,IF(LEN(A197)=2,WSB,WSA),VLOOKUP(LEFT(A197,1),Teams,4,FALSE),FALSE))</f>
        <v/>
      </c>
      <c r="D197" s="29" t="str">
        <f t="shared" si="50"/>
        <v/>
      </c>
      <c r="E197" s="30"/>
      <c r="F197" s="31">
        <v>2</v>
      </c>
      <c r="G197" s="10"/>
      <c r="H197" s="27" t="str">
        <f t="shared" si="51"/>
        <v/>
      </c>
      <c r="I197" s="27" t="str">
        <f t="shared" si="51"/>
        <v/>
      </c>
      <c r="J197" s="27" t="str">
        <f t="shared" si="51"/>
        <v/>
      </c>
      <c r="K197" s="27" t="str">
        <f t="shared" si="51"/>
        <v/>
      </c>
      <c r="L197" s="27" t="str">
        <f t="shared" si="51"/>
        <v/>
      </c>
      <c r="M197" s="27" t="str">
        <f t="shared" si="51"/>
        <v/>
      </c>
      <c r="N197" s="27"/>
      <c r="O197" s="11"/>
    </row>
    <row r="198" spans="1:17" x14ac:dyDescent="0.35">
      <c r="A198" s="12"/>
      <c r="B198" s="28" t="s">
        <v>14</v>
      </c>
      <c r="C198" s="29" t="str">
        <f>IF(A198="","",VLOOKUP($A192,IF(LEN(A198)=2,WSB,WSA),VLOOKUP(LEFT(A198,1),Teams,4,FALSE),FALSE))</f>
        <v/>
      </c>
      <c r="D198" s="29" t="str">
        <f t="shared" si="50"/>
        <v/>
      </c>
      <c r="E198" s="30"/>
      <c r="F198" s="31">
        <v>1</v>
      </c>
      <c r="G198" s="10"/>
      <c r="H198" s="27" t="str">
        <f t="shared" si="51"/>
        <v/>
      </c>
      <c r="I198" s="27" t="str">
        <f t="shared" si="51"/>
        <v/>
      </c>
      <c r="J198" s="27" t="str">
        <f t="shared" si="51"/>
        <v/>
      </c>
      <c r="K198" s="27" t="str">
        <f t="shared" si="51"/>
        <v/>
      </c>
      <c r="L198" s="27" t="str">
        <f t="shared" si="51"/>
        <v/>
      </c>
      <c r="M198" s="27" t="str">
        <f t="shared" si="51"/>
        <v/>
      </c>
      <c r="N198" s="27">
        <f>21-SUM(H193:M198)</f>
        <v>3</v>
      </c>
      <c r="O198" s="11"/>
      <c r="Q198" t="s">
        <v>60</v>
      </c>
    </row>
    <row r="199" spans="1:17" x14ac:dyDescent="0.35">
      <c r="A199" s="23" t="s">
        <v>73</v>
      </c>
      <c r="B199" s="17"/>
      <c r="C199" s="33" t="s">
        <v>186</v>
      </c>
      <c r="D199" s="34"/>
      <c r="E199" s="35"/>
      <c r="F199" s="9"/>
      <c r="G199" s="10"/>
      <c r="H199" s="27"/>
      <c r="I199" s="27"/>
      <c r="J199" s="27"/>
      <c r="K199" s="27"/>
      <c r="L199" s="27"/>
      <c r="M199" s="27"/>
      <c r="N199" s="27"/>
      <c r="O199" s="11" t="s">
        <v>75</v>
      </c>
    </row>
    <row r="200" spans="1:17" x14ac:dyDescent="0.35">
      <c r="A200" s="12" t="s">
        <v>31</v>
      </c>
      <c r="B200" s="28">
        <v>1</v>
      </c>
      <c r="C200" s="29" t="str">
        <f>IF(A200="","",VLOOKUP($A199,IF(LEN(A200)=2,WSB,WSA),VLOOKUP(LEFT(A200,1),Teams,4,FALSE),FALSE))</f>
        <v>Skye Widdows</v>
      </c>
      <c r="D200" s="29" t="str">
        <f t="shared" ref="D200:D205" si="52">IF(A200="","",VLOOKUP(LEFT(A200,1),Teams,2,FALSE))</f>
        <v>Brighton &amp; Hove</v>
      </c>
      <c r="E200" s="30" t="s">
        <v>187</v>
      </c>
      <c r="F200" s="31">
        <v>6</v>
      </c>
      <c r="G200" s="10"/>
      <c r="H200" s="27" t="str">
        <f t="shared" ref="H200:M205" si="53">IF($A200="","",IF(LEFT($A200,1)=H$10,$F200,""))</f>
        <v/>
      </c>
      <c r="I200" s="27">
        <f t="shared" si="53"/>
        <v>6</v>
      </c>
      <c r="J200" s="27" t="str">
        <f t="shared" si="53"/>
        <v/>
      </c>
      <c r="K200" s="27" t="str">
        <f t="shared" si="53"/>
        <v/>
      </c>
      <c r="L200" s="27" t="str">
        <f t="shared" si="53"/>
        <v/>
      </c>
      <c r="M200" s="27" t="str">
        <f t="shared" si="53"/>
        <v/>
      </c>
      <c r="N200" s="27"/>
      <c r="O200" s="11"/>
      <c r="Q200" t="s">
        <v>77</v>
      </c>
    </row>
    <row r="201" spans="1:17" x14ac:dyDescent="0.35">
      <c r="A201" s="12" t="s">
        <v>66</v>
      </c>
      <c r="B201" s="28">
        <v>2</v>
      </c>
      <c r="C201" s="29" t="str">
        <f>IF(A201="","",VLOOKUP($A199,IF(LEN(A201)=2,WSB,WSA),VLOOKUP(LEFT(A201,1),Teams,4,FALSE),FALSE))</f>
        <v>Amelia Skelton</v>
      </c>
      <c r="D201" s="29" t="str">
        <f t="shared" si="52"/>
        <v>HYAC</v>
      </c>
      <c r="E201" s="30" t="s">
        <v>188</v>
      </c>
      <c r="F201" s="31">
        <v>5</v>
      </c>
      <c r="G201" s="10"/>
      <c r="H201" s="27" t="str">
        <f t="shared" si="53"/>
        <v/>
      </c>
      <c r="I201" s="27" t="str">
        <f t="shared" si="53"/>
        <v/>
      </c>
      <c r="J201" s="27" t="str">
        <f t="shared" si="53"/>
        <v/>
      </c>
      <c r="K201" s="27">
        <f t="shared" si="53"/>
        <v>5</v>
      </c>
      <c r="L201" s="27" t="str">
        <f t="shared" si="53"/>
        <v/>
      </c>
      <c r="M201" s="27" t="str">
        <f t="shared" si="53"/>
        <v/>
      </c>
      <c r="N201" s="27"/>
      <c r="O201" s="11"/>
      <c r="Q201" t="s">
        <v>77</v>
      </c>
    </row>
    <row r="202" spans="1:17" x14ac:dyDescent="0.35">
      <c r="A202" s="12" t="s">
        <v>29</v>
      </c>
      <c r="B202" s="28" t="s">
        <v>8</v>
      </c>
      <c r="C202" s="29" t="str">
        <f>IF(A202="","",VLOOKUP($A199,IF(LEN(A202)=2,WSB,WSA),VLOOKUP(LEFT(A202,1),Teams,4,FALSE),FALSE))</f>
        <v>Ava Pashley</v>
      </c>
      <c r="D202" s="29" t="str">
        <f t="shared" si="52"/>
        <v>Phoenix</v>
      </c>
      <c r="E202" s="30" t="s">
        <v>189</v>
      </c>
      <c r="F202" s="31">
        <v>4</v>
      </c>
      <c r="G202" s="10"/>
      <c r="H202" s="27" t="str">
        <f t="shared" si="53"/>
        <v/>
      </c>
      <c r="I202" s="27" t="str">
        <f t="shared" si="53"/>
        <v/>
      </c>
      <c r="J202" s="27" t="str">
        <f t="shared" si="53"/>
        <v/>
      </c>
      <c r="K202" s="27" t="str">
        <f t="shared" si="53"/>
        <v/>
      </c>
      <c r="L202" s="27" t="str">
        <f t="shared" si="53"/>
        <v/>
      </c>
      <c r="M202" s="27">
        <f t="shared" si="53"/>
        <v>4</v>
      </c>
      <c r="N202" s="27"/>
      <c r="O202" s="11"/>
    </row>
    <row r="203" spans="1:17" x14ac:dyDescent="0.35">
      <c r="A203" s="12" t="s">
        <v>24</v>
      </c>
      <c r="B203" s="28" t="s">
        <v>11</v>
      </c>
      <c r="C203" s="29" t="str">
        <f>IF(A203="","",VLOOKUP($A199,IF(LEN(A203)=2,WSB,WSA),VLOOKUP(LEFT(A203,1),Teams,4,FALSE),FALSE))</f>
        <v>Neva Loseby-Brown</v>
      </c>
      <c r="D203" s="29" t="str">
        <f t="shared" si="52"/>
        <v>Eastbourne</v>
      </c>
      <c r="E203" s="30" t="s">
        <v>190</v>
      </c>
      <c r="F203" s="31">
        <v>3</v>
      </c>
      <c r="G203" s="10"/>
      <c r="H203" s="27" t="str">
        <f t="shared" si="53"/>
        <v/>
      </c>
      <c r="I203" s="27" t="str">
        <f t="shared" si="53"/>
        <v/>
      </c>
      <c r="J203" s="27">
        <f t="shared" si="53"/>
        <v>3</v>
      </c>
      <c r="K203" s="27" t="str">
        <f t="shared" si="53"/>
        <v/>
      </c>
      <c r="L203" s="27" t="str">
        <f t="shared" si="53"/>
        <v/>
      </c>
      <c r="M203" s="27" t="str">
        <f t="shared" si="53"/>
        <v/>
      </c>
      <c r="N203" s="27"/>
      <c r="O203" s="11"/>
      <c r="Q203" t="s">
        <v>77</v>
      </c>
    </row>
    <row r="204" spans="1:17" x14ac:dyDescent="0.35">
      <c r="A204" s="12"/>
      <c r="B204" s="28" t="s">
        <v>17</v>
      </c>
      <c r="C204" s="29" t="str">
        <f>IF(A204="","",VLOOKUP($A199,IF(LEN(A204)=2,WSB,WSA),VLOOKUP(LEFT(A204,1),Teams,4,FALSE),FALSE))</f>
        <v/>
      </c>
      <c r="D204" s="29" t="str">
        <f t="shared" si="52"/>
        <v/>
      </c>
      <c r="E204" s="30"/>
      <c r="F204" s="31">
        <v>2</v>
      </c>
      <c r="G204" s="10"/>
      <c r="H204" s="27" t="str">
        <f t="shared" si="53"/>
        <v/>
      </c>
      <c r="I204" s="27" t="str">
        <f t="shared" si="53"/>
        <v/>
      </c>
      <c r="J204" s="27" t="str">
        <f t="shared" si="53"/>
        <v/>
      </c>
      <c r="K204" s="27" t="str">
        <f t="shared" si="53"/>
        <v/>
      </c>
      <c r="L204" s="27" t="str">
        <f t="shared" si="53"/>
        <v/>
      </c>
      <c r="M204" s="27" t="str">
        <f t="shared" si="53"/>
        <v/>
      </c>
      <c r="N204" s="27"/>
      <c r="O204" s="11"/>
    </row>
    <row r="205" spans="1:17" x14ac:dyDescent="0.35">
      <c r="A205" s="12"/>
      <c r="B205" s="28" t="s">
        <v>14</v>
      </c>
      <c r="C205" s="29" t="str">
        <f>IF(A205="","",VLOOKUP($A199,IF(LEN(A205)=2,WSB,WSA),VLOOKUP(LEFT(A205,1),Teams,4,FALSE),FALSE))</f>
        <v/>
      </c>
      <c r="D205" s="29" t="str">
        <f t="shared" si="52"/>
        <v/>
      </c>
      <c r="E205" s="30"/>
      <c r="F205" s="31">
        <v>1</v>
      </c>
      <c r="G205" s="10"/>
      <c r="H205" s="27" t="str">
        <f t="shared" si="53"/>
        <v/>
      </c>
      <c r="I205" s="27" t="str">
        <f t="shared" si="53"/>
        <v/>
      </c>
      <c r="J205" s="27" t="str">
        <f t="shared" si="53"/>
        <v/>
      </c>
      <c r="K205" s="27" t="str">
        <f t="shared" si="53"/>
        <v/>
      </c>
      <c r="L205" s="27" t="str">
        <f t="shared" si="53"/>
        <v/>
      </c>
      <c r="M205" s="27" t="str">
        <f t="shared" si="53"/>
        <v/>
      </c>
      <c r="N205" s="27">
        <f>21-SUM(H200:M205)</f>
        <v>3</v>
      </c>
      <c r="O205" s="11"/>
      <c r="Q205" t="s">
        <v>77</v>
      </c>
    </row>
    <row r="206" spans="1:17" x14ac:dyDescent="0.35">
      <c r="A206" s="23" t="s">
        <v>73</v>
      </c>
      <c r="B206" s="17"/>
      <c r="C206" s="32" t="s">
        <v>191</v>
      </c>
      <c r="D206" s="34"/>
      <c r="E206" s="35"/>
      <c r="F206" s="9"/>
      <c r="G206" s="10"/>
      <c r="H206" s="27"/>
      <c r="I206" s="27"/>
      <c r="J206" s="27"/>
      <c r="K206" s="27"/>
      <c r="L206" s="27"/>
      <c r="M206" s="27"/>
      <c r="N206" s="27"/>
      <c r="O206" s="11" t="s">
        <v>82</v>
      </c>
    </row>
    <row r="207" spans="1:17" x14ac:dyDescent="0.35">
      <c r="A207" s="12" t="s">
        <v>85</v>
      </c>
      <c r="B207" s="28">
        <v>1</v>
      </c>
      <c r="C207" s="29" t="str">
        <f>IF(A207="","",VLOOKUP($A206,IF(LEN(A207)=2,WSB,WSA),VLOOKUP(LEFT(A207,1),Teams,4,FALSE),FALSE))</f>
        <v>Tera Buckland</v>
      </c>
      <c r="D207" s="29" t="str">
        <f t="shared" ref="D207:D212" si="54">IF(A207="","",VLOOKUP(LEFT(A207,1),Teams,2,FALSE))</f>
        <v>HYAC</v>
      </c>
      <c r="E207" s="30" t="s">
        <v>192</v>
      </c>
      <c r="F207" s="31">
        <v>6</v>
      </c>
      <c r="G207" s="10"/>
      <c r="H207" s="27" t="str">
        <f t="shared" ref="H207:M212" si="55">IF($A207="","",IF(LEFT($A207,1)=H$10,$F207,""))</f>
        <v/>
      </c>
      <c r="I207" s="27" t="str">
        <f t="shared" si="55"/>
        <v/>
      </c>
      <c r="J207" s="27" t="str">
        <f t="shared" si="55"/>
        <v/>
      </c>
      <c r="K207" s="27">
        <f t="shared" si="55"/>
        <v>6</v>
      </c>
      <c r="L207" s="27" t="str">
        <f t="shared" si="55"/>
        <v/>
      </c>
      <c r="M207" s="27" t="str">
        <f t="shared" si="55"/>
        <v/>
      </c>
      <c r="N207" s="27"/>
      <c r="O207" s="11"/>
      <c r="Q207" t="s">
        <v>77</v>
      </c>
    </row>
    <row r="208" spans="1:17" x14ac:dyDescent="0.35">
      <c r="A208" s="12" t="s">
        <v>37</v>
      </c>
      <c r="B208" s="28">
        <v>2</v>
      </c>
      <c r="C208" s="29" t="str">
        <f>IF(A208="","",VLOOKUP($A206,IF(LEN(A208)=2,WSB,WSA),VLOOKUP(LEFT(A208,1),Teams,4,FALSE),FALSE))</f>
        <v>Naomi Newman</v>
      </c>
      <c r="D208" s="29" t="str">
        <f t="shared" si="54"/>
        <v>Brighton &amp; Hove</v>
      </c>
      <c r="E208" s="30" t="s">
        <v>193</v>
      </c>
      <c r="F208" s="31">
        <v>5</v>
      </c>
      <c r="G208" s="10"/>
      <c r="H208" s="27" t="str">
        <f t="shared" si="55"/>
        <v/>
      </c>
      <c r="I208" s="27">
        <f t="shared" si="55"/>
        <v>5</v>
      </c>
      <c r="J208" s="27" t="str">
        <f t="shared" si="55"/>
        <v/>
      </c>
      <c r="K208" s="27" t="str">
        <f t="shared" si="55"/>
        <v/>
      </c>
      <c r="L208" s="27" t="str">
        <f t="shared" si="55"/>
        <v/>
      </c>
      <c r="M208" s="27" t="str">
        <f t="shared" si="55"/>
        <v/>
      </c>
      <c r="N208" s="27"/>
      <c r="O208" s="11"/>
      <c r="Q208" t="s">
        <v>77</v>
      </c>
    </row>
    <row r="209" spans="1:17" x14ac:dyDescent="0.35">
      <c r="A209" s="12"/>
      <c r="B209" s="28" t="s">
        <v>8</v>
      </c>
      <c r="C209" s="29" t="str">
        <f>IF(A209="","",VLOOKUP($A206,IF(LEN(A209)=2,WSB,WSA),VLOOKUP(LEFT(A209,1),Teams,4,FALSE),FALSE))</f>
        <v/>
      </c>
      <c r="D209" s="29" t="str">
        <f t="shared" si="54"/>
        <v/>
      </c>
      <c r="E209" s="30"/>
      <c r="F209" s="31">
        <v>4</v>
      </c>
      <c r="G209" s="10"/>
      <c r="H209" s="27" t="str">
        <f t="shared" si="55"/>
        <v/>
      </c>
      <c r="I209" s="27" t="str">
        <f t="shared" si="55"/>
        <v/>
      </c>
      <c r="J209" s="27" t="str">
        <f t="shared" si="55"/>
        <v/>
      </c>
      <c r="K209" s="27" t="str">
        <f t="shared" si="55"/>
        <v/>
      </c>
      <c r="L209" s="27" t="str">
        <f t="shared" si="55"/>
        <v/>
      </c>
      <c r="M209" s="27" t="str">
        <f t="shared" si="55"/>
        <v/>
      </c>
      <c r="N209" s="27"/>
      <c r="O209" s="11"/>
    </row>
    <row r="210" spans="1:17" x14ac:dyDescent="0.35">
      <c r="A210" s="12"/>
      <c r="B210" s="28" t="s">
        <v>11</v>
      </c>
      <c r="C210" s="29" t="str">
        <f>IF(A210="","",VLOOKUP($A206,IF(LEN(A210)=2,WSB,WSA),VLOOKUP(LEFT(A210,1),Teams,4,FALSE),FALSE))</f>
        <v/>
      </c>
      <c r="D210" s="29" t="str">
        <f t="shared" si="54"/>
        <v/>
      </c>
      <c r="F210" s="31">
        <v>3</v>
      </c>
      <c r="G210" s="10"/>
      <c r="H210" s="27" t="str">
        <f t="shared" si="55"/>
        <v/>
      </c>
      <c r="I210" s="27" t="str">
        <f t="shared" si="55"/>
        <v/>
      </c>
      <c r="J210" s="27" t="str">
        <f t="shared" si="55"/>
        <v/>
      </c>
      <c r="K210" s="27" t="str">
        <f t="shared" si="55"/>
        <v/>
      </c>
      <c r="L210" s="27" t="str">
        <f t="shared" si="55"/>
        <v/>
      </c>
      <c r="M210" s="27" t="str">
        <f t="shared" si="55"/>
        <v/>
      </c>
      <c r="N210" s="27"/>
      <c r="O210" s="11"/>
      <c r="Q210" t="s">
        <v>77</v>
      </c>
    </row>
    <row r="211" spans="1:17" x14ac:dyDescent="0.35">
      <c r="A211" s="12"/>
      <c r="B211" s="28" t="s">
        <v>17</v>
      </c>
      <c r="C211" s="29" t="str">
        <f>IF(A211="","",VLOOKUP($A206,IF(LEN(A211)=2,WSB,WSA),VLOOKUP(LEFT(A211,1),Teams,4,FALSE),FALSE))</f>
        <v/>
      </c>
      <c r="D211" s="29" t="str">
        <f t="shared" si="54"/>
        <v/>
      </c>
      <c r="E211" s="30"/>
      <c r="F211" s="31">
        <v>2</v>
      </c>
      <c r="G211" s="10"/>
      <c r="H211" s="27" t="str">
        <f t="shared" si="55"/>
        <v/>
      </c>
      <c r="I211" s="27" t="str">
        <f t="shared" si="55"/>
        <v/>
      </c>
      <c r="J211" s="27" t="str">
        <f t="shared" si="55"/>
        <v/>
      </c>
      <c r="K211" s="27" t="str">
        <f t="shared" si="55"/>
        <v/>
      </c>
      <c r="L211" s="27" t="str">
        <f t="shared" si="55"/>
        <v/>
      </c>
      <c r="M211" s="27" t="str">
        <f t="shared" si="55"/>
        <v/>
      </c>
      <c r="N211" s="27"/>
      <c r="O211" s="11"/>
    </row>
    <row r="212" spans="1:17" x14ac:dyDescent="0.35">
      <c r="A212" s="12"/>
      <c r="B212" s="28" t="s">
        <v>14</v>
      </c>
      <c r="C212" s="29" t="str">
        <f>IF(A212="","",VLOOKUP($A206,IF(LEN(A212)=2,WSB,WSA),VLOOKUP(LEFT(A212,1),Teams,4,FALSE),FALSE))</f>
        <v/>
      </c>
      <c r="D212" s="29" t="str">
        <f t="shared" si="54"/>
        <v/>
      </c>
      <c r="E212" s="30"/>
      <c r="F212" s="31">
        <v>1</v>
      </c>
      <c r="G212" s="10"/>
      <c r="H212" s="27" t="str">
        <f t="shared" si="55"/>
        <v/>
      </c>
      <c r="I212" s="27" t="str">
        <f t="shared" si="55"/>
        <v/>
      </c>
      <c r="J212" s="27" t="str">
        <f t="shared" si="55"/>
        <v/>
      </c>
      <c r="K212" s="27" t="str">
        <f t="shared" si="55"/>
        <v/>
      </c>
      <c r="L212" s="27" t="str">
        <f t="shared" si="55"/>
        <v/>
      </c>
      <c r="M212" s="27" t="str">
        <f t="shared" si="55"/>
        <v/>
      </c>
      <c r="N212" s="27">
        <f>21-SUM(H207:M212)</f>
        <v>10</v>
      </c>
      <c r="O212" s="11"/>
      <c r="Q212" t="s">
        <v>77</v>
      </c>
    </row>
    <row r="213" spans="1:17" x14ac:dyDescent="0.35">
      <c r="A213" s="36" t="s">
        <v>194</v>
      </c>
      <c r="B213" s="17"/>
      <c r="C213" s="32" t="s">
        <v>195</v>
      </c>
      <c r="D213" s="25"/>
      <c r="E213" s="26"/>
      <c r="F213" s="9"/>
      <c r="G213" s="10"/>
      <c r="H213" s="27"/>
      <c r="I213" s="27"/>
      <c r="J213" s="27"/>
      <c r="K213" s="27"/>
      <c r="L213" s="27"/>
      <c r="M213" s="27"/>
      <c r="N213" s="27"/>
      <c r="O213" s="11" t="s">
        <v>196</v>
      </c>
    </row>
    <row r="214" spans="1:17" x14ac:dyDescent="0.35">
      <c r="A214" s="12" t="s">
        <v>31</v>
      </c>
      <c r="B214" s="28">
        <v>1</v>
      </c>
      <c r="C214" s="29" t="str">
        <f>IF(A214="","",VLOOKUP($A213,IF(LEN(A214)=2,WSB,WSA),VLOOKUP(LEFT(A214,1),Teams,4,FALSE),FALSE))</f>
        <v>Skye Widdows</v>
      </c>
      <c r="D214" s="29" t="str">
        <f t="shared" ref="D214:D219" si="56">IF(A214="","",VLOOKUP(LEFT(A214,1),Teams,2,FALSE))</f>
        <v>Brighton &amp; Hove</v>
      </c>
      <c r="E214" s="30" t="s">
        <v>197</v>
      </c>
      <c r="F214" s="31">
        <v>6</v>
      </c>
      <c r="G214" s="10"/>
      <c r="H214" s="27" t="str">
        <f t="shared" ref="H214:M219" si="57">IF($A214="","",IF(LEFT($A214,1)=H$10,$F214,""))</f>
        <v/>
      </c>
      <c r="I214" s="27">
        <f t="shared" si="57"/>
        <v>6</v>
      </c>
      <c r="J214" s="27" t="str">
        <f t="shared" si="57"/>
        <v/>
      </c>
      <c r="K214" s="27" t="str">
        <f t="shared" si="57"/>
        <v/>
      </c>
      <c r="L214" s="27" t="str">
        <f t="shared" si="57"/>
        <v/>
      </c>
      <c r="M214" s="27" t="str">
        <f t="shared" si="57"/>
        <v/>
      </c>
      <c r="N214" s="27"/>
      <c r="O214" s="11"/>
      <c r="Q214" t="s">
        <v>198</v>
      </c>
    </row>
    <row r="215" spans="1:17" x14ac:dyDescent="0.35">
      <c r="A215" s="12" t="s">
        <v>66</v>
      </c>
      <c r="B215" s="28">
        <v>2</v>
      </c>
      <c r="C215" s="29" t="str">
        <f>IF(A215="","",VLOOKUP($A213,IF(LEN(A215)=2,WSB,WSA),VLOOKUP(LEFT(A215,1),Teams,4,FALSE),FALSE))</f>
        <v>Alyssa Cornford</v>
      </c>
      <c r="D215" s="29" t="str">
        <f t="shared" si="56"/>
        <v>HYAC</v>
      </c>
      <c r="E215" s="30" t="s">
        <v>199</v>
      </c>
      <c r="F215" s="31">
        <v>5</v>
      </c>
      <c r="G215" s="10"/>
      <c r="H215" s="27" t="str">
        <f t="shared" si="57"/>
        <v/>
      </c>
      <c r="I215" s="27" t="str">
        <f t="shared" si="57"/>
        <v/>
      </c>
      <c r="J215" s="27" t="str">
        <f t="shared" si="57"/>
        <v/>
      </c>
      <c r="K215" s="27">
        <f t="shared" si="57"/>
        <v>5</v>
      </c>
      <c r="L215" s="27" t="str">
        <f t="shared" si="57"/>
        <v/>
      </c>
      <c r="M215" s="27" t="str">
        <f t="shared" si="57"/>
        <v/>
      </c>
      <c r="N215" s="27"/>
      <c r="O215" s="11"/>
      <c r="Q215" t="s">
        <v>198</v>
      </c>
    </row>
    <row r="216" spans="1:17" x14ac:dyDescent="0.35">
      <c r="A216" s="12" t="s">
        <v>24</v>
      </c>
      <c r="B216" s="28" t="s">
        <v>8</v>
      </c>
      <c r="C216" s="29" t="str">
        <f>IF(A216="","",VLOOKUP($A213,IF(LEN(A216)=2,WSB,WSA),VLOOKUP(LEFT(A216,1),Teams,4,FALSE),FALSE))</f>
        <v>Milly Macey</v>
      </c>
      <c r="D216" s="29" t="str">
        <f t="shared" si="56"/>
        <v>Eastbourne</v>
      </c>
      <c r="E216" s="30" t="s">
        <v>199</v>
      </c>
      <c r="F216" s="31">
        <v>4</v>
      </c>
      <c r="G216" s="10"/>
      <c r="H216" s="27" t="str">
        <f t="shared" si="57"/>
        <v/>
      </c>
      <c r="I216" s="27" t="str">
        <f t="shared" si="57"/>
        <v/>
      </c>
      <c r="J216" s="27">
        <f t="shared" si="57"/>
        <v>4</v>
      </c>
      <c r="K216" s="27" t="str">
        <f t="shared" si="57"/>
        <v/>
      </c>
      <c r="L216" s="27" t="str">
        <f t="shared" si="57"/>
        <v/>
      </c>
      <c r="M216" s="27" t="str">
        <f t="shared" si="57"/>
        <v/>
      </c>
      <c r="N216" s="27"/>
      <c r="O216" s="11"/>
    </row>
    <row r="217" spans="1:17" x14ac:dyDescent="0.35">
      <c r="A217" s="12" t="s">
        <v>27</v>
      </c>
      <c r="B217" s="28" t="s">
        <v>11</v>
      </c>
      <c r="C217" s="29" t="str">
        <f>IF(A217="","",VLOOKUP($A213,IF(LEN(A217)=2,WSB,WSA),VLOOKUP(LEFT(A217,1),Teams,4,FALSE),FALSE))</f>
        <v>Jasmine Senyakti</v>
      </c>
      <c r="D217" s="29" t="str">
        <f t="shared" si="56"/>
        <v>Lewes</v>
      </c>
      <c r="E217" s="30" t="s">
        <v>200</v>
      </c>
      <c r="F217" s="31">
        <v>3</v>
      </c>
      <c r="G217" s="10"/>
      <c r="H217" s="27" t="str">
        <f t="shared" si="57"/>
        <v/>
      </c>
      <c r="I217" s="27" t="str">
        <f t="shared" si="57"/>
        <v/>
      </c>
      <c r="J217" s="27" t="str">
        <f t="shared" si="57"/>
        <v/>
      </c>
      <c r="K217" s="27" t="str">
        <f t="shared" si="57"/>
        <v/>
      </c>
      <c r="L217" s="27">
        <f t="shared" si="57"/>
        <v>3</v>
      </c>
      <c r="M217" s="27" t="str">
        <f t="shared" si="57"/>
        <v/>
      </c>
      <c r="N217" s="27"/>
      <c r="O217" s="11"/>
      <c r="Q217" t="s">
        <v>198</v>
      </c>
    </row>
    <row r="218" spans="1:17" x14ac:dyDescent="0.35">
      <c r="A218" s="12"/>
      <c r="B218" s="28" t="s">
        <v>17</v>
      </c>
      <c r="C218" s="29" t="str">
        <f>IF(A218="","",VLOOKUP($A213,IF(LEN(A218)=2,WSB,WSA),VLOOKUP(LEFT(A218,1),Teams,4,FALSE),FALSE))</f>
        <v/>
      </c>
      <c r="D218" s="29" t="str">
        <f t="shared" si="56"/>
        <v/>
      </c>
      <c r="E218" s="30"/>
      <c r="F218" s="31">
        <v>2</v>
      </c>
      <c r="G218" s="10"/>
      <c r="H218" s="27" t="str">
        <f t="shared" si="57"/>
        <v/>
      </c>
      <c r="I218" s="27" t="str">
        <f t="shared" si="57"/>
        <v/>
      </c>
      <c r="J218" s="27" t="str">
        <f t="shared" si="57"/>
        <v/>
      </c>
      <c r="K218" s="27" t="str">
        <f t="shared" si="57"/>
        <v/>
      </c>
      <c r="L218" s="27" t="str">
        <f t="shared" si="57"/>
        <v/>
      </c>
      <c r="M218" s="27" t="str">
        <f t="shared" si="57"/>
        <v/>
      </c>
      <c r="N218" s="27"/>
      <c r="O218" s="11"/>
    </row>
    <row r="219" spans="1:17" x14ac:dyDescent="0.35">
      <c r="A219" s="12"/>
      <c r="B219" s="28" t="s">
        <v>14</v>
      </c>
      <c r="C219" s="29" t="str">
        <f>IF(A219="","",VLOOKUP($A213,IF(LEN(A219)=2,WSB,WSA),VLOOKUP(LEFT(A219,1),Teams,4,FALSE),FALSE))</f>
        <v/>
      </c>
      <c r="D219" s="29" t="str">
        <f t="shared" si="56"/>
        <v/>
      </c>
      <c r="E219" s="30"/>
      <c r="F219" s="31">
        <v>1</v>
      </c>
      <c r="G219" s="10"/>
      <c r="H219" s="27" t="str">
        <f t="shared" si="57"/>
        <v/>
      </c>
      <c r="I219" s="27" t="str">
        <f t="shared" si="57"/>
        <v/>
      </c>
      <c r="J219" s="27" t="str">
        <f t="shared" si="57"/>
        <v/>
      </c>
      <c r="K219" s="27" t="str">
        <f t="shared" si="57"/>
        <v/>
      </c>
      <c r="L219" s="27" t="str">
        <f t="shared" si="57"/>
        <v/>
      </c>
      <c r="M219" s="27" t="str">
        <f t="shared" si="57"/>
        <v/>
      </c>
      <c r="N219" s="27">
        <f>21-SUM(H214:M219)</f>
        <v>3</v>
      </c>
      <c r="O219" s="11"/>
      <c r="Q219" t="s">
        <v>198</v>
      </c>
    </row>
    <row r="220" spans="1:17" x14ac:dyDescent="0.35">
      <c r="A220" s="36" t="s">
        <v>194</v>
      </c>
      <c r="B220" s="17"/>
      <c r="C220" s="32" t="s">
        <v>201</v>
      </c>
      <c r="D220" s="25"/>
      <c r="E220" s="26"/>
      <c r="F220" s="9"/>
      <c r="G220" s="10"/>
      <c r="H220" s="27"/>
      <c r="I220" s="27"/>
      <c r="J220" s="27"/>
      <c r="K220" s="27"/>
      <c r="L220" s="27"/>
      <c r="M220" s="27"/>
      <c r="N220" s="27"/>
      <c r="O220" s="11" t="s">
        <v>202</v>
      </c>
    </row>
    <row r="221" spans="1:17" x14ac:dyDescent="0.35">
      <c r="A221" s="12" t="s">
        <v>37</v>
      </c>
      <c r="B221" s="28">
        <v>1</v>
      </c>
      <c r="C221" s="29" t="str">
        <f>IF(A221="","",VLOOKUP($A220,IF(LEN(A221)=2,WSB,WSA),VLOOKUP(LEFT(A221,1),Teams,4,FALSE),FALSE))</f>
        <v xml:space="preserve">Fleur Vonderscher </v>
      </c>
      <c r="D221" s="29" t="str">
        <f t="shared" ref="D221:D226" si="58">IF(A221="","",VLOOKUP(LEFT(A221,1),Teams,2,FALSE))</f>
        <v>Brighton &amp; Hove</v>
      </c>
      <c r="E221" s="30" t="s">
        <v>203</v>
      </c>
      <c r="F221" s="31">
        <v>6</v>
      </c>
      <c r="G221" s="10"/>
      <c r="H221" s="27" t="str">
        <f t="shared" ref="H221:M226" si="59">IF($A221="","",IF(LEFT($A221,1)=H$10,$F221,""))</f>
        <v/>
      </c>
      <c r="I221" s="27">
        <f t="shared" si="59"/>
        <v>6</v>
      </c>
      <c r="J221" s="27" t="str">
        <f t="shared" si="59"/>
        <v/>
      </c>
      <c r="K221" s="27" t="str">
        <f t="shared" si="59"/>
        <v/>
      </c>
      <c r="L221" s="27" t="str">
        <f t="shared" si="59"/>
        <v/>
      </c>
      <c r="M221" s="27" t="str">
        <f t="shared" si="59"/>
        <v/>
      </c>
      <c r="N221" s="27"/>
      <c r="O221" s="11"/>
      <c r="Q221" t="s">
        <v>198</v>
      </c>
    </row>
    <row r="222" spans="1:17" x14ac:dyDescent="0.35">
      <c r="A222" s="12"/>
      <c r="B222" s="28">
        <v>2</v>
      </c>
      <c r="C222" s="29" t="str">
        <f>IF(A222="","",VLOOKUP($A220,IF(LEN(A222)=2,WSB,WSA),VLOOKUP(LEFT(A222,1),Teams,4,FALSE),FALSE))</f>
        <v/>
      </c>
      <c r="D222" s="29" t="str">
        <f t="shared" si="58"/>
        <v/>
      </c>
      <c r="F222" s="31">
        <v>5</v>
      </c>
      <c r="G222" s="10"/>
      <c r="H222" s="27" t="str">
        <f t="shared" si="59"/>
        <v/>
      </c>
      <c r="I222" s="27" t="str">
        <f t="shared" si="59"/>
        <v/>
      </c>
      <c r="J222" s="27" t="str">
        <f t="shared" si="59"/>
        <v/>
      </c>
      <c r="K222" s="27" t="str">
        <f t="shared" si="59"/>
        <v/>
      </c>
      <c r="L222" s="27" t="str">
        <f t="shared" si="59"/>
        <v/>
      </c>
      <c r="M222" s="27" t="str">
        <f t="shared" si="59"/>
        <v/>
      </c>
      <c r="N222" s="27"/>
      <c r="O222" s="11"/>
      <c r="Q222" t="s">
        <v>198</v>
      </c>
    </row>
    <row r="223" spans="1:17" x14ac:dyDescent="0.35">
      <c r="A223" s="12"/>
      <c r="B223" s="28" t="s">
        <v>8</v>
      </c>
      <c r="C223" s="29" t="str">
        <f>IF(A223="","",VLOOKUP($A220,IF(LEN(A223)=2,WSB,WSA),VLOOKUP(LEFT(A223,1),Teams,4,FALSE),FALSE))</f>
        <v/>
      </c>
      <c r="D223" s="29" t="str">
        <f t="shared" si="58"/>
        <v/>
      </c>
      <c r="F223" s="31">
        <v>4</v>
      </c>
      <c r="G223" s="10"/>
      <c r="H223" s="27" t="str">
        <f t="shared" si="59"/>
        <v/>
      </c>
      <c r="I223" s="27" t="str">
        <f t="shared" si="59"/>
        <v/>
      </c>
      <c r="J223" s="27" t="str">
        <f t="shared" si="59"/>
        <v/>
      </c>
      <c r="K223" s="27" t="str">
        <f t="shared" si="59"/>
        <v/>
      </c>
      <c r="L223" s="27" t="str">
        <f t="shared" si="59"/>
        <v/>
      </c>
      <c r="M223" s="27" t="str">
        <f t="shared" si="59"/>
        <v/>
      </c>
      <c r="N223" s="27"/>
      <c r="O223" s="11"/>
    </row>
    <row r="224" spans="1:17" x14ac:dyDescent="0.35">
      <c r="A224" s="12"/>
      <c r="B224" s="28" t="s">
        <v>11</v>
      </c>
      <c r="C224" s="29" t="str">
        <f>IF(A224="","",VLOOKUP($A220,IF(LEN(A224)=2,WSB,WSA),VLOOKUP(LEFT(A224,1),Teams,4,FALSE),FALSE))</f>
        <v/>
      </c>
      <c r="D224" s="29" t="str">
        <f t="shared" si="58"/>
        <v/>
      </c>
      <c r="F224" s="31">
        <v>3</v>
      </c>
      <c r="G224" s="10"/>
      <c r="H224" s="27" t="str">
        <f t="shared" si="59"/>
        <v/>
      </c>
      <c r="I224" s="27" t="str">
        <f t="shared" si="59"/>
        <v/>
      </c>
      <c r="J224" s="27" t="str">
        <f t="shared" si="59"/>
        <v/>
      </c>
      <c r="K224" s="27" t="str">
        <f t="shared" si="59"/>
        <v/>
      </c>
      <c r="L224" s="27" t="str">
        <f t="shared" si="59"/>
        <v/>
      </c>
      <c r="M224" s="27" t="str">
        <f t="shared" si="59"/>
        <v/>
      </c>
      <c r="N224" s="27"/>
      <c r="O224" s="11"/>
      <c r="Q224" t="s">
        <v>198</v>
      </c>
    </row>
    <row r="225" spans="1:17" x14ac:dyDescent="0.35">
      <c r="A225" s="12"/>
      <c r="B225" s="28" t="s">
        <v>17</v>
      </c>
      <c r="C225" s="29" t="str">
        <f>IF(A225="","",VLOOKUP($A220,IF(LEN(A225)=2,WSB,WSA),VLOOKUP(LEFT(A225,1),Teams,4,FALSE),FALSE))</f>
        <v/>
      </c>
      <c r="D225" s="29" t="str">
        <f t="shared" si="58"/>
        <v/>
      </c>
      <c r="E225" s="30"/>
      <c r="F225" s="31">
        <v>2</v>
      </c>
      <c r="G225" s="10"/>
      <c r="H225" s="27" t="str">
        <f t="shared" si="59"/>
        <v/>
      </c>
      <c r="I225" s="27" t="str">
        <f t="shared" si="59"/>
        <v/>
      </c>
      <c r="J225" s="27" t="str">
        <f t="shared" si="59"/>
        <v/>
      </c>
      <c r="K225" s="27" t="str">
        <f t="shared" si="59"/>
        <v/>
      </c>
      <c r="L225" s="27" t="str">
        <f t="shared" si="59"/>
        <v/>
      </c>
      <c r="M225" s="27" t="str">
        <f t="shared" si="59"/>
        <v/>
      </c>
      <c r="N225" s="27"/>
      <c r="O225" s="11"/>
    </row>
    <row r="226" spans="1:17" x14ac:dyDescent="0.35">
      <c r="A226" s="12"/>
      <c r="B226" s="28" t="s">
        <v>14</v>
      </c>
      <c r="C226" s="29" t="str">
        <f>IF(A226="","",VLOOKUP($A220,IF(LEN(A226)=2,WSB,WSA),VLOOKUP(LEFT(A226,1),Teams,4,FALSE),FALSE))</f>
        <v/>
      </c>
      <c r="D226" s="29" t="str">
        <f t="shared" si="58"/>
        <v/>
      </c>
      <c r="E226" s="30"/>
      <c r="F226" s="31">
        <v>1</v>
      </c>
      <c r="G226" s="10"/>
      <c r="H226" s="27" t="str">
        <f t="shared" si="59"/>
        <v/>
      </c>
      <c r="I226" s="27" t="str">
        <f t="shared" si="59"/>
        <v/>
      </c>
      <c r="J226" s="27" t="str">
        <f t="shared" si="59"/>
        <v/>
      </c>
      <c r="K226" s="27" t="str">
        <f t="shared" si="59"/>
        <v/>
      </c>
      <c r="L226" s="27" t="str">
        <f t="shared" si="59"/>
        <v/>
      </c>
      <c r="M226" s="27" t="str">
        <f t="shared" si="59"/>
        <v/>
      </c>
      <c r="N226" s="27">
        <f>21-SUM(H221:M226)</f>
        <v>15</v>
      </c>
      <c r="O226" s="11"/>
      <c r="Q226" t="s">
        <v>198</v>
      </c>
    </row>
    <row r="227" spans="1:17" x14ac:dyDescent="0.35">
      <c r="A227" s="36" t="s">
        <v>94</v>
      </c>
      <c r="B227" s="17"/>
      <c r="C227" s="32" t="s">
        <v>204</v>
      </c>
      <c r="D227" s="34"/>
      <c r="E227" s="35"/>
      <c r="F227" s="9"/>
      <c r="G227" s="10"/>
      <c r="H227" s="27"/>
      <c r="I227" s="27"/>
      <c r="J227" s="27"/>
      <c r="K227" s="27"/>
      <c r="L227" s="27"/>
      <c r="M227" s="27"/>
      <c r="N227" s="27"/>
      <c r="O227" s="11" t="s">
        <v>96</v>
      </c>
    </row>
    <row r="228" spans="1:17" x14ac:dyDescent="0.35">
      <c r="A228" s="12" t="s">
        <v>31</v>
      </c>
      <c r="B228" s="28">
        <v>1</v>
      </c>
      <c r="C228" s="29" t="str">
        <f>IF(A228="","",VLOOKUP($A227,IF(LEN(A228)=2,WSB,WSA),VLOOKUP(LEFT(A228,1),Teams,4,FALSE),FALSE))</f>
        <v xml:space="preserve">Florence Matten </v>
      </c>
      <c r="D228" s="29" t="str">
        <f t="shared" ref="D228:D233" si="60">IF(A228="","",VLOOKUP(LEFT(A228,1),Teams,2,FALSE))</f>
        <v>Brighton &amp; Hove</v>
      </c>
      <c r="E228" s="37" t="s">
        <v>205</v>
      </c>
      <c r="F228" s="31">
        <v>6</v>
      </c>
      <c r="G228" s="10"/>
      <c r="H228" s="27" t="str">
        <f t="shared" ref="H228:M233" si="61">IF($A228="","",IF(LEFT($A228,1)=H$10,$F228,""))</f>
        <v/>
      </c>
      <c r="I228" s="27">
        <f t="shared" si="61"/>
        <v>6</v>
      </c>
      <c r="J228" s="27" t="str">
        <f t="shared" si="61"/>
        <v/>
      </c>
      <c r="K228" s="27" t="str">
        <f t="shared" si="61"/>
        <v/>
      </c>
      <c r="L228" s="27" t="str">
        <f t="shared" si="61"/>
        <v/>
      </c>
      <c r="M228" s="27" t="str">
        <f t="shared" si="61"/>
        <v/>
      </c>
      <c r="N228" s="27"/>
      <c r="O228" s="11"/>
      <c r="Q228" t="s">
        <v>98</v>
      </c>
    </row>
    <row r="229" spans="1:17" x14ac:dyDescent="0.35">
      <c r="A229" s="12" t="s">
        <v>27</v>
      </c>
      <c r="B229" s="28">
        <v>2</v>
      </c>
      <c r="C229" s="29" t="str">
        <f>IF(A229="","",VLOOKUP($A227,IF(LEN(A229)=2,WSB,WSA),VLOOKUP(LEFT(A229,1),Teams,4,FALSE),FALSE))</f>
        <v>Betty Barry</v>
      </c>
      <c r="D229" s="29" t="str">
        <f t="shared" si="60"/>
        <v>Lewes</v>
      </c>
      <c r="E229" s="30" t="s">
        <v>206</v>
      </c>
      <c r="F229" s="31">
        <v>5</v>
      </c>
      <c r="G229" s="10"/>
      <c r="H229" s="27" t="str">
        <f t="shared" si="61"/>
        <v/>
      </c>
      <c r="I229" s="27" t="str">
        <f t="shared" si="61"/>
        <v/>
      </c>
      <c r="J229" s="27" t="str">
        <f t="shared" si="61"/>
        <v/>
      </c>
      <c r="K229" s="27" t="str">
        <f t="shared" si="61"/>
        <v/>
      </c>
      <c r="L229" s="27">
        <f t="shared" si="61"/>
        <v>5</v>
      </c>
      <c r="M229" s="27" t="str">
        <f t="shared" si="61"/>
        <v/>
      </c>
      <c r="N229" s="27"/>
      <c r="O229" s="11"/>
      <c r="Q229" t="s">
        <v>98</v>
      </c>
    </row>
    <row r="230" spans="1:17" x14ac:dyDescent="0.35">
      <c r="A230" s="12" t="s">
        <v>66</v>
      </c>
      <c r="B230" s="28" t="s">
        <v>8</v>
      </c>
      <c r="C230" s="29" t="str">
        <f>IF(A230="","",VLOOKUP($A227,IF(LEN(A230)=2,WSB,WSA),VLOOKUP(LEFT(A230,1),Teams,4,FALSE),FALSE))</f>
        <v>Francesca Tarrant</v>
      </c>
      <c r="D230" s="29" t="str">
        <f t="shared" si="60"/>
        <v>HYAC</v>
      </c>
      <c r="E230" s="30" t="s">
        <v>207</v>
      </c>
      <c r="F230" s="31">
        <v>4</v>
      </c>
      <c r="G230" s="10"/>
      <c r="H230" s="27" t="str">
        <f t="shared" si="61"/>
        <v/>
      </c>
      <c r="I230" s="27" t="str">
        <f t="shared" si="61"/>
        <v/>
      </c>
      <c r="J230" s="27" t="str">
        <f t="shared" si="61"/>
        <v/>
      </c>
      <c r="K230" s="27">
        <f t="shared" si="61"/>
        <v>4</v>
      </c>
      <c r="L230" s="27" t="str">
        <f t="shared" si="61"/>
        <v/>
      </c>
      <c r="M230" s="27" t="str">
        <f t="shared" si="61"/>
        <v/>
      </c>
      <c r="N230" s="27"/>
      <c r="O230" s="11"/>
    </row>
    <row r="231" spans="1:17" x14ac:dyDescent="0.35">
      <c r="A231" s="12"/>
      <c r="B231" s="28" t="s">
        <v>11</v>
      </c>
      <c r="C231" s="29" t="str">
        <f>IF(A231="","",VLOOKUP($A227,IF(LEN(A231)=2,WSB,WSA),VLOOKUP(LEFT(A231,1),Teams,4,FALSE),FALSE))</f>
        <v/>
      </c>
      <c r="D231" s="29" t="str">
        <f t="shared" si="60"/>
        <v/>
      </c>
      <c r="E231" s="30"/>
      <c r="F231" s="31">
        <v>3</v>
      </c>
      <c r="G231" s="10"/>
      <c r="H231" s="27" t="str">
        <f t="shared" si="61"/>
        <v/>
      </c>
      <c r="I231" s="27" t="str">
        <f t="shared" si="61"/>
        <v/>
      </c>
      <c r="J231" s="27" t="str">
        <f t="shared" si="61"/>
        <v/>
      </c>
      <c r="K231" s="27" t="str">
        <f t="shared" si="61"/>
        <v/>
      </c>
      <c r="L231" s="27" t="str">
        <f t="shared" si="61"/>
        <v/>
      </c>
      <c r="M231" s="27" t="str">
        <f t="shared" si="61"/>
        <v/>
      </c>
      <c r="N231" s="27"/>
      <c r="O231" s="11"/>
      <c r="Q231" t="s">
        <v>98</v>
      </c>
    </row>
    <row r="232" spans="1:17" x14ac:dyDescent="0.35">
      <c r="A232" s="12"/>
      <c r="B232" s="28" t="s">
        <v>17</v>
      </c>
      <c r="C232" s="29" t="str">
        <f>IF(A232="","",VLOOKUP($A227,IF(LEN(A232)=2,WSB,WSA),VLOOKUP(LEFT(A232,1),Teams,4,FALSE),FALSE))</f>
        <v/>
      </c>
      <c r="D232" s="29" t="str">
        <f t="shared" si="60"/>
        <v/>
      </c>
      <c r="E232" s="30"/>
      <c r="F232" s="31">
        <v>2</v>
      </c>
      <c r="G232" s="10"/>
      <c r="H232" s="27" t="str">
        <f t="shared" si="61"/>
        <v/>
      </c>
      <c r="I232" s="27" t="str">
        <f t="shared" si="61"/>
        <v/>
      </c>
      <c r="J232" s="27" t="str">
        <f t="shared" si="61"/>
        <v/>
      </c>
      <c r="K232" s="27" t="str">
        <f t="shared" si="61"/>
        <v/>
      </c>
      <c r="L232" s="27" t="str">
        <f t="shared" si="61"/>
        <v/>
      </c>
      <c r="M232" s="27" t="str">
        <f t="shared" si="61"/>
        <v/>
      </c>
      <c r="N232" s="27"/>
      <c r="O232" s="11"/>
    </row>
    <row r="233" spans="1:17" x14ac:dyDescent="0.35">
      <c r="A233" s="12"/>
      <c r="B233" s="28" t="s">
        <v>14</v>
      </c>
      <c r="C233" s="29" t="str">
        <f>IF(A233="","",VLOOKUP($A227,IF(LEN(A233)=2,WSB,WSA),VLOOKUP(LEFT(A233,1),Teams,4,FALSE),FALSE))</f>
        <v/>
      </c>
      <c r="D233" s="29" t="str">
        <f t="shared" si="60"/>
        <v/>
      </c>
      <c r="E233" s="30"/>
      <c r="F233" s="31">
        <v>1</v>
      </c>
      <c r="G233" s="10"/>
      <c r="H233" s="27" t="str">
        <f t="shared" si="61"/>
        <v/>
      </c>
      <c r="I233" s="27"/>
      <c r="J233" s="27" t="str">
        <f t="shared" si="61"/>
        <v/>
      </c>
      <c r="K233" s="27" t="str">
        <f t="shared" si="61"/>
        <v/>
      </c>
      <c r="L233" s="27" t="str">
        <f t="shared" si="61"/>
        <v/>
      </c>
      <c r="M233" s="27" t="str">
        <f t="shared" si="61"/>
        <v/>
      </c>
      <c r="N233" s="27">
        <f>21-SUM(H228:M233)</f>
        <v>6</v>
      </c>
      <c r="O233" s="11"/>
      <c r="Q233" t="s">
        <v>98</v>
      </c>
    </row>
    <row r="234" spans="1:17" x14ac:dyDescent="0.35">
      <c r="A234" s="36" t="s">
        <v>94</v>
      </c>
      <c r="B234" s="17"/>
      <c r="C234" s="32" t="s">
        <v>208</v>
      </c>
      <c r="D234" s="34"/>
      <c r="E234" s="35"/>
      <c r="F234" s="9"/>
      <c r="G234" s="10"/>
      <c r="H234" s="27"/>
      <c r="I234" s="27"/>
      <c r="J234" s="27"/>
      <c r="K234" s="27"/>
      <c r="L234" s="27"/>
      <c r="M234" s="27"/>
      <c r="N234" s="27"/>
      <c r="O234" s="11" t="s">
        <v>102</v>
      </c>
    </row>
    <row r="235" spans="1:17" x14ac:dyDescent="0.35">
      <c r="A235" s="12" t="s">
        <v>37</v>
      </c>
      <c r="B235" s="28">
        <v>1</v>
      </c>
      <c r="C235" s="29" t="str">
        <f>IF(A235="","",VLOOKUP($A234,IF(LEN(A235)=2,WSB,WSA),VLOOKUP(LEFT(A235,1),Teams,4,FALSE),FALSE))</f>
        <v>Evie Hunter</v>
      </c>
      <c r="D235" s="29" t="str">
        <f t="shared" ref="D235:D240" si="62">IF(A235="","",VLOOKUP(LEFT(A235,1),Teams,2,FALSE))</f>
        <v>Brighton &amp; Hove</v>
      </c>
      <c r="E235" s="30" t="s">
        <v>209</v>
      </c>
      <c r="F235" s="31">
        <v>6</v>
      </c>
      <c r="G235" s="10"/>
      <c r="H235" s="27" t="str">
        <f t="shared" ref="H235:M240" si="63">IF($A235="","",IF(LEFT($A235,1)=H$10,$F235,""))</f>
        <v/>
      </c>
      <c r="I235" s="27">
        <f t="shared" si="63"/>
        <v>6</v>
      </c>
      <c r="J235" s="27" t="str">
        <f t="shared" si="63"/>
        <v/>
      </c>
      <c r="K235" s="27" t="str">
        <f t="shared" si="63"/>
        <v/>
      </c>
      <c r="L235" s="27" t="str">
        <f t="shared" si="63"/>
        <v/>
      </c>
      <c r="M235" s="27" t="str">
        <f t="shared" si="63"/>
        <v/>
      </c>
      <c r="N235" s="27"/>
      <c r="O235" s="11"/>
      <c r="Q235" t="s">
        <v>98</v>
      </c>
    </row>
    <row r="236" spans="1:17" x14ac:dyDescent="0.35">
      <c r="A236" s="12" t="s">
        <v>35</v>
      </c>
      <c r="B236" s="28">
        <v>2</v>
      </c>
      <c r="C236" s="29" t="str">
        <f>IF(A236="","",VLOOKUP($A234,IF(LEN(A236)=2,WSB,WSA),VLOOKUP(LEFT(A236,1),Teams,4,FALSE),FALSE))</f>
        <v>Maya Trunfall</v>
      </c>
      <c r="D236" s="29" t="str">
        <f t="shared" si="62"/>
        <v>Lewes</v>
      </c>
      <c r="E236" s="30" t="s">
        <v>206</v>
      </c>
      <c r="F236" s="31">
        <v>5</v>
      </c>
      <c r="G236" s="10"/>
      <c r="H236" s="27" t="str">
        <f t="shared" si="63"/>
        <v/>
      </c>
      <c r="I236" s="27" t="str">
        <f t="shared" si="63"/>
        <v/>
      </c>
      <c r="J236" s="27" t="str">
        <f t="shared" si="63"/>
        <v/>
      </c>
      <c r="K236" s="27" t="str">
        <f t="shared" si="63"/>
        <v/>
      </c>
      <c r="L236" s="27">
        <f t="shared" si="63"/>
        <v>5</v>
      </c>
      <c r="M236" s="27" t="str">
        <f t="shared" si="63"/>
        <v/>
      </c>
      <c r="N236" s="27"/>
      <c r="O236" s="11"/>
      <c r="Q236" t="s">
        <v>98</v>
      </c>
    </row>
    <row r="237" spans="1:17" x14ac:dyDescent="0.35">
      <c r="A237" s="12" t="s">
        <v>85</v>
      </c>
      <c r="B237" s="28" t="s">
        <v>8</v>
      </c>
      <c r="C237" s="29" t="str">
        <f>IF(A237="","",VLOOKUP($A234,IF(LEN(A237)=2,WSB,WSA),VLOOKUP(LEFT(A237,1),Teams,4,FALSE),FALSE))</f>
        <v>Tera Buckland</v>
      </c>
      <c r="D237" s="29" t="str">
        <f t="shared" si="62"/>
        <v>HYAC</v>
      </c>
      <c r="E237" s="30" t="s">
        <v>100</v>
      </c>
      <c r="F237" s="31">
        <v>4</v>
      </c>
      <c r="G237" s="10"/>
      <c r="H237" s="27" t="str">
        <f t="shared" si="63"/>
        <v/>
      </c>
      <c r="I237" s="27" t="str">
        <f t="shared" si="63"/>
        <v/>
      </c>
      <c r="J237" s="27" t="str">
        <f t="shared" si="63"/>
        <v/>
      </c>
      <c r="K237" s="27">
        <f t="shared" si="63"/>
        <v>4</v>
      </c>
      <c r="L237" s="27" t="str">
        <f t="shared" si="63"/>
        <v/>
      </c>
      <c r="M237" s="27" t="str">
        <f t="shared" si="63"/>
        <v/>
      </c>
      <c r="N237" s="27"/>
      <c r="O237" s="11"/>
    </row>
    <row r="238" spans="1:17" x14ac:dyDescent="0.35">
      <c r="A238" s="12"/>
      <c r="B238" s="28" t="s">
        <v>11</v>
      </c>
      <c r="C238" s="29" t="str">
        <f>IF(A238="","",VLOOKUP($A234,IF(LEN(A238)=2,WSB,WSA),VLOOKUP(LEFT(A238,1),Teams,4,FALSE),FALSE))</f>
        <v/>
      </c>
      <c r="D238" s="29" t="str">
        <f t="shared" si="62"/>
        <v/>
      </c>
      <c r="E238" s="30"/>
      <c r="F238" s="31">
        <v>3</v>
      </c>
      <c r="G238" s="10"/>
      <c r="H238" s="27" t="str">
        <f t="shared" si="63"/>
        <v/>
      </c>
      <c r="I238" s="27" t="str">
        <f t="shared" si="63"/>
        <v/>
      </c>
      <c r="J238" s="27" t="str">
        <f t="shared" si="63"/>
        <v/>
      </c>
      <c r="K238" s="27" t="str">
        <f t="shared" si="63"/>
        <v/>
      </c>
      <c r="L238" s="27" t="str">
        <f t="shared" si="63"/>
        <v/>
      </c>
      <c r="M238" s="27" t="str">
        <f t="shared" si="63"/>
        <v/>
      </c>
      <c r="N238" s="27"/>
      <c r="O238" s="11"/>
      <c r="Q238" t="s">
        <v>98</v>
      </c>
    </row>
    <row r="239" spans="1:17" x14ac:dyDescent="0.35">
      <c r="A239" s="12"/>
      <c r="B239" s="28" t="s">
        <v>17</v>
      </c>
      <c r="C239" s="29" t="str">
        <f>IF(A239="","",VLOOKUP($A234,IF(LEN(A239)=2,WSB,WSA),VLOOKUP(LEFT(A239,1),Teams,4,FALSE),FALSE))</f>
        <v/>
      </c>
      <c r="D239" s="29" t="str">
        <f t="shared" si="62"/>
        <v/>
      </c>
      <c r="E239" s="30"/>
      <c r="F239" s="31">
        <v>2</v>
      </c>
      <c r="G239" s="10"/>
      <c r="H239" s="27" t="str">
        <f t="shared" si="63"/>
        <v/>
      </c>
      <c r="I239" s="27" t="str">
        <f t="shared" si="63"/>
        <v/>
      </c>
      <c r="J239" s="27" t="str">
        <f t="shared" si="63"/>
        <v/>
      </c>
      <c r="K239" s="27" t="str">
        <f t="shared" si="63"/>
        <v/>
      </c>
      <c r="L239" s="27" t="str">
        <f t="shared" si="63"/>
        <v/>
      </c>
      <c r="M239" s="27" t="str">
        <f t="shared" si="63"/>
        <v/>
      </c>
      <c r="N239" s="27"/>
      <c r="O239" s="11"/>
    </row>
    <row r="240" spans="1:17" x14ac:dyDescent="0.35">
      <c r="A240" s="12"/>
      <c r="B240" s="28" t="s">
        <v>14</v>
      </c>
      <c r="C240" s="29" t="str">
        <f>IF(A240="","",VLOOKUP($A234,IF(LEN(A240)=2,WSB,WSA),VLOOKUP(LEFT(A240,1),Teams,4,FALSE),FALSE))</f>
        <v/>
      </c>
      <c r="D240" s="29" t="str">
        <f t="shared" si="62"/>
        <v/>
      </c>
      <c r="E240" s="30"/>
      <c r="F240" s="31">
        <v>1</v>
      </c>
      <c r="G240" s="10"/>
      <c r="H240" s="27" t="str">
        <f t="shared" si="63"/>
        <v/>
      </c>
      <c r="I240" s="27" t="str">
        <f t="shared" si="63"/>
        <v/>
      </c>
      <c r="J240" s="27" t="str">
        <f t="shared" si="63"/>
        <v/>
      </c>
      <c r="K240" s="27" t="str">
        <f t="shared" si="63"/>
        <v/>
      </c>
      <c r="L240" s="27" t="str">
        <f t="shared" si="63"/>
        <v/>
      </c>
      <c r="M240" s="27"/>
      <c r="N240" s="27">
        <f>21-SUM(H235:M240)</f>
        <v>6</v>
      </c>
      <c r="O240" s="11"/>
      <c r="Q240" t="s">
        <v>98</v>
      </c>
    </row>
    <row r="241" spans="1:17" x14ac:dyDescent="0.35">
      <c r="A241" s="36" t="s">
        <v>103</v>
      </c>
      <c r="B241" s="17"/>
      <c r="C241" s="32" t="s">
        <v>210</v>
      </c>
      <c r="D241" s="34"/>
      <c r="E241" s="35"/>
      <c r="F241" s="9"/>
      <c r="G241" s="10"/>
      <c r="H241" s="27"/>
      <c r="I241" s="27"/>
      <c r="J241" s="27"/>
      <c r="K241" s="27"/>
      <c r="L241" s="27"/>
      <c r="M241" s="27"/>
      <c r="N241" s="27"/>
      <c r="O241" s="11" t="s">
        <v>105</v>
      </c>
    </row>
    <row r="242" spans="1:17" x14ac:dyDescent="0.35">
      <c r="A242" s="12" t="s">
        <v>37</v>
      </c>
      <c r="B242" s="28">
        <v>1</v>
      </c>
      <c r="C242" s="29" t="str">
        <f>IF(A242="","",VLOOKUP($A241,IF(LEN(A242)=2,WSB,WSA),VLOOKUP(LEFT(A242,1),Teams,4,FALSE),FALSE))</f>
        <v xml:space="preserve">Amelia Dorrington </v>
      </c>
      <c r="D242" s="29" t="str">
        <f t="shared" ref="D242:D247" si="64">IF(A242="","",VLOOKUP(LEFT(A242,1),Teams,2,FALSE))</f>
        <v>Brighton &amp; Hove</v>
      </c>
      <c r="E242" s="30" t="s">
        <v>211</v>
      </c>
      <c r="F242" s="31">
        <v>6</v>
      </c>
      <c r="G242" s="10"/>
      <c r="H242" s="27" t="str">
        <f t="shared" ref="H242:M247" si="65">IF($A242="","",IF(LEFT($A242,1)=H$10,$F242,""))</f>
        <v/>
      </c>
      <c r="I242" s="27">
        <f t="shared" si="65"/>
        <v>6</v>
      </c>
      <c r="J242" s="27" t="str">
        <f t="shared" si="65"/>
        <v/>
      </c>
      <c r="K242" s="27" t="str">
        <f t="shared" si="65"/>
        <v/>
      </c>
      <c r="L242" s="27" t="str">
        <f t="shared" si="65"/>
        <v/>
      </c>
      <c r="M242" s="27" t="str">
        <f t="shared" si="65"/>
        <v/>
      </c>
      <c r="N242" s="27"/>
      <c r="O242" s="11"/>
      <c r="Q242" t="s">
        <v>107</v>
      </c>
    </row>
    <row r="243" spans="1:17" x14ac:dyDescent="0.35">
      <c r="A243" s="12" t="s">
        <v>66</v>
      </c>
      <c r="B243" s="28">
        <v>2</v>
      </c>
      <c r="C243" s="29" t="str">
        <f>IF(A243="","",VLOOKUP($A241,IF(LEN(A243)=2,WSB,WSA),VLOOKUP(LEFT(A243,1),Teams,4,FALSE),FALSE))</f>
        <v>Mia Lennard</v>
      </c>
      <c r="D243" s="29" t="str">
        <f t="shared" si="64"/>
        <v>HYAC</v>
      </c>
      <c r="E243" s="30" t="s">
        <v>212</v>
      </c>
      <c r="F243" s="31">
        <v>5</v>
      </c>
      <c r="G243" s="10"/>
      <c r="H243" s="27" t="str">
        <f t="shared" si="65"/>
        <v/>
      </c>
      <c r="I243" s="27" t="str">
        <f t="shared" si="65"/>
        <v/>
      </c>
      <c r="J243" s="27" t="str">
        <f t="shared" si="65"/>
        <v/>
      </c>
      <c r="K243" s="27">
        <f t="shared" si="65"/>
        <v>5</v>
      </c>
      <c r="L243" s="27" t="str">
        <f t="shared" si="65"/>
        <v/>
      </c>
      <c r="M243" s="27" t="str">
        <f t="shared" si="65"/>
        <v/>
      </c>
      <c r="N243" s="27"/>
      <c r="O243" s="11"/>
      <c r="Q243" t="s">
        <v>107</v>
      </c>
    </row>
    <row r="244" spans="1:17" x14ac:dyDescent="0.35">
      <c r="A244" s="12" t="s">
        <v>61</v>
      </c>
      <c r="B244" s="28" t="s">
        <v>8</v>
      </c>
      <c r="C244" s="29" t="str">
        <f>IF(A244="","",VLOOKUP($A241,IF(LEN(A244)=2,WSB,WSA),VLOOKUP(LEFT(A244,1),Teams,4,FALSE),FALSE))</f>
        <v>Ava Barnes</v>
      </c>
      <c r="D244" s="29" t="str">
        <f t="shared" si="64"/>
        <v>Hastings</v>
      </c>
      <c r="E244" s="30" t="s">
        <v>213</v>
      </c>
      <c r="F244" s="31">
        <v>4</v>
      </c>
      <c r="G244" s="10"/>
      <c r="H244" s="27">
        <f t="shared" si="65"/>
        <v>4</v>
      </c>
      <c r="I244" s="27" t="str">
        <f t="shared" si="65"/>
        <v/>
      </c>
      <c r="J244" s="27" t="str">
        <f t="shared" si="65"/>
        <v/>
      </c>
      <c r="K244" s="27" t="str">
        <f t="shared" si="65"/>
        <v/>
      </c>
      <c r="L244" s="27" t="str">
        <f t="shared" si="65"/>
        <v/>
      </c>
      <c r="M244" s="27" t="str">
        <f t="shared" si="65"/>
        <v/>
      </c>
      <c r="N244" s="27"/>
      <c r="O244" s="11"/>
    </row>
    <row r="245" spans="1:17" x14ac:dyDescent="0.35">
      <c r="A245" s="12" t="s">
        <v>27</v>
      </c>
      <c r="B245" s="28" t="s">
        <v>11</v>
      </c>
      <c r="C245" s="29" t="str">
        <f>IF(A245="","",VLOOKUP($A241,IF(LEN(A245)=2,WSB,WSA),VLOOKUP(LEFT(A245,1),Teams,4,FALSE),FALSE))</f>
        <v>Jasmine Senyakti</v>
      </c>
      <c r="D245" s="29" t="str">
        <f t="shared" si="64"/>
        <v>Lewes</v>
      </c>
      <c r="E245" s="30" t="s">
        <v>214</v>
      </c>
      <c r="F245" s="31">
        <v>3</v>
      </c>
      <c r="G245" s="10"/>
      <c r="H245" s="27" t="str">
        <f t="shared" si="65"/>
        <v/>
      </c>
      <c r="I245" s="27" t="str">
        <f t="shared" si="65"/>
        <v/>
      </c>
      <c r="J245" s="27" t="str">
        <f t="shared" si="65"/>
        <v/>
      </c>
      <c r="K245" s="27" t="str">
        <f t="shared" si="65"/>
        <v/>
      </c>
      <c r="L245" s="27">
        <f t="shared" si="65"/>
        <v>3</v>
      </c>
      <c r="M245" s="27" t="str">
        <f t="shared" si="65"/>
        <v/>
      </c>
      <c r="N245" s="27"/>
      <c r="O245" s="11"/>
      <c r="Q245" t="s">
        <v>107</v>
      </c>
    </row>
    <row r="246" spans="1:17" x14ac:dyDescent="0.35">
      <c r="A246" s="12"/>
      <c r="B246" s="28" t="s">
        <v>17</v>
      </c>
      <c r="C246" s="29" t="str">
        <f>IF(A246="","",VLOOKUP($A241,IF(LEN(A246)=2,WSB,WSA),VLOOKUP(LEFT(A246,1),Teams,4,FALSE),FALSE))</f>
        <v/>
      </c>
      <c r="D246" s="29" t="str">
        <f t="shared" si="64"/>
        <v/>
      </c>
      <c r="E246" s="30"/>
      <c r="F246" s="31">
        <v>2</v>
      </c>
      <c r="G246" s="10"/>
      <c r="H246" s="27" t="str">
        <f t="shared" si="65"/>
        <v/>
      </c>
      <c r="I246" s="27" t="str">
        <f t="shared" si="65"/>
        <v/>
      </c>
      <c r="J246" s="27" t="str">
        <f t="shared" si="65"/>
        <v/>
      </c>
      <c r="K246" s="27" t="str">
        <f t="shared" si="65"/>
        <v/>
      </c>
      <c r="L246" s="27" t="str">
        <f t="shared" si="65"/>
        <v/>
      </c>
      <c r="M246" s="27" t="str">
        <f t="shared" si="65"/>
        <v/>
      </c>
      <c r="N246" s="27"/>
      <c r="O246" s="11"/>
    </row>
    <row r="247" spans="1:17" x14ac:dyDescent="0.35">
      <c r="A247" s="12"/>
      <c r="B247" s="28" t="s">
        <v>14</v>
      </c>
      <c r="C247" s="29" t="str">
        <f>IF(A247="","",VLOOKUP($A241,IF(LEN(A247)=2,WSB,WSA),VLOOKUP(LEFT(A247,1),Teams,4,FALSE),FALSE))</f>
        <v/>
      </c>
      <c r="D247" s="29" t="str">
        <f t="shared" si="64"/>
        <v/>
      </c>
      <c r="E247" s="30"/>
      <c r="F247" s="31">
        <v>1</v>
      </c>
      <c r="G247" s="10"/>
      <c r="H247" s="27" t="str">
        <f t="shared" si="65"/>
        <v/>
      </c>
      <c r="I247" s="27" t="str">
        <f t="shared" si="65"/>
        <v/>
      </c>
      <c r="J247" s="27" t="str">
        <f t="shared" si="65"/>
        <v/>
      </c>
      <c r="K247" s="27" t="str">
        <f t="shared" si="65"/>
        <v/>
      </c>
      <c r="L247" s="27" t="str">
        <f t="shared" si="65"/>
        <v/>
      </c>
      <c r="M247" s="27" t="str">
        <f t="shared" si="65"/>
        <v/>
      </c>
      <c r="N247" s="27">
        <f>21-SUM(H242:M247)</f>
        <v>3</v>
      </c>
      <c r="O247" s="11"/>
      <c r="Q247" t="s">
        <v>107</v>
      </c>
    </row>
    <row r="248" spans="1:17" x14ac:dyDescent="0.35">
      <c r="A248" s="36" t="s">
        <v>103</v>
      </c>
      <c r="B248" s="17"/>
      <c r="C248" s="32" t="s">
        <v>215</v>
      </c>
      <c r="D248" s="34"/>
      <c r="E248" s="35"/>
      <c r="F248" s="9"/>
      <c r="G248" s="10"/>
      <c r="H248" s="27"/>
      <c r="I248" s="27"/>
      <c r="J248" s="27"/>
      <c r="K248" s="27"/>
      <c r="L248" s="27"/>
      <c r="M248" s="27"/>
      <c r="N248" s="27"/>
      <c r="O248" s="11" t="s">
        <v>112</v>
      </c>
    </row>
    <row r="249" spans="1:17" x14ac:dyDescent="0.35">
      <c r="A249" s="12" t="s">
        <v>31</v>
      </c>
      <c r="B249" s="28">
        <v>1</v>
      </c>
      <c r="C249" s="29" t="str">
        <f>IF(A249="","",VLOOKUP($A248,IF(LEN(A249)=2,WSB,WSA),VLOOKUP(LEFT(A249,1),Teams,4,FALSE),FALSE))</f>
        <v>Klara Novak-Wightman</v>
      </c>
      <c r="D249" s="29" t="str">
        <f t="shared" ref="D249:D254" si="66">IF(A249="","",VLOOKUP(LEFT(A249,1),Teams,2,FALSE))</f>
        <v>Brighton &amp; Hove</v>
      </c>
      <c r="E249" s="30" t="s">
        <v>216</v>
      </c>
      <c r="F249" s="31">
        <v>6</v>
      </c>
      <c r="G249" s="10"/>
      <c r="H249" s="27" t="str">
        <f t="shared" ref="H249:M254" si="67">IF($A249="","",IF(LEFT($A249,1)=H$10,$F249,""))</f>
        <v/>
      </c>
      <c r="I249" s="27">
        <f t="shared" si="67"/>
        <v>6</v>
      </c>
      <c r="J249" s="27" t="str">
        <f t="shared" si="67"/>
        <v/>
      </c>
      <c r="K249" s="27" t="str">
        <f t="shared" si="67"/>
        <v/>
      </c>
      <c r="L249" s="27" t="str">
        <f t="shared" si="67"/>
        <v/>
      </c>
      <c r="M249" s="27" t="str">
        <f t="shared" si="67"/>
        <v/>
      </c>
      <c r="N249" s="27"/>
      <c r="O249" s="11"/>
      <c r="Q249" t="s">
        <v>107</v>
      </c>
    </row>
    <row r="250" spans="1:17" x14ac:dyDescent="0.35">
      <c r="A250" s="12" t="s">
        <v>35</v>
      </c>
      <c r="B250" s="28">
        <v>2</v>
      </c>
      <c r="C250" s="29" t="str">
        <f>IF(A250="","",VLOOKUP($A248,IF(LEN(A250)=2,WSB,WSA),VLOOKUP(LEFT(A250,1),Teams,4,FALSE),FALSE))</f>
        <v>Maya Trunfall</v>
      </c>
      <c r="D250" s="29" t="str">
        <f t="shared" si="66"/>
        <v>Lewes</v>
      </c>
      <c r="E250" s="30" t="s">
        <v>217</v>
      </c>
      <c r="F250" s="31">
        <v>5</v>
      </c>
      <c r="G250" s="10"/>
      <c r="H250" s="27" t="str">
        <f t="shared" si="67"/>
        <v/>
      </c>
      <c r="I250" s="27" t="str">
        <f t="shared" si="67"/>
        <v/>
      </c>
      <c r="J250" s="27" t="str">
        <f t="shared" si="67"/>
        <v/>
      </c>
      <c r="K250" s="27" t="str">
        <f t="shared" si="67"/>
        <v/>
      </c>
      <c r="L250" s="27">
        <f t="shared" si="67"/>
        <v>5</v>
      </c>
      <c r="M250" s="27" t="str">
        <f t="shared" si="67"/>
        <v/>
      </c>
      <c r="N250" s="27"/>
      <c r="O250" s="11"/>
      <c r="Q250" t="s">
        <v>107</v>
      </c>
    </row>
    <row r="251" spans="1:17" x14ac:dyDescent="0.35">
      <c r="A251" s="12"/>
      <c r="B251" s="28" t="s">
        <v>8</v>
      </c>
      <c r="C251" s="29" t="str">
        <f>IF(A251="","",VLOOKUP($A248,IF(LEN(A251)=2,WSB,WSA),VLOOKUP(LEFT(A251,1),Teams,4,FALSE),FALSE))</f>
        <v/>
      </c>
      <c r="D251" s="29" t="str">
        <f t="shared" si="66"/>
        <v/>
      </c>
      <c r="E251" s="30"/>
      <c r="F251" s="31">
        <v>4</v>
      </c>
      <c r="G251" s="10"/>
      <c r="H251" s="27" t="str">
        <f t="shared" si="67"/>
        <v/>
      </c>
      <c r="I251" s="27" t="str">
        <f t="shared" si="67"/>
        <v/>
      </c>
      <c r="J251" s="27" t="str">
        <f t="shared" si="67"/>
        <v/>
      </c>
      <c r="K251" s="27" t="str">
        <f t="shared" si="67"/>
        <v/>
      </c>
      <c r="L251" s="27" t="str">
        <f t="shared" si="67"/>
        <v/>
      </c>
      <c r="M251" s="27" t="str">
        <f t="shared" si="67"/>
        <v/>
      </c>
      <c r="N251" s="27"/>
      <c r="O251" s="11"/>
    </row>
    <row r="252" spans="1:17" x14ac:dyDescent="0.35">
      <c r="A252" s="12"/>
      <c r="B252" s="28" t="s">
        <v>11</v>
      </c>
      <c r="C252" s="29" t="str">
        <f>IF(A252="","",VLOOKUP($A248,IF(LEN(A252)=2,WSB,WSA),VLOOKUP(LEFT(A252,1),Teams,4,FALSE),FALSE))</f>
        <v/>
      </c>
      <c r="D252" s="29" t="str">
        <f t="shared" si="66"/>
        <v/>
      </c>
      <c r="E252" s="30"/>
      <c r="F252" s="31">
        <v>3</v>
      </c>
      <c r="G252" s="10"/>
      <c r="H252" s="27" t="str">
        <f t="shared" si="67"/>
        <v/>
      </c>
      <c r="I252" s="27" t="str">
        <f t="shared" si="67"/>
        <v/>
      </c>
      <c r="J252" s="27" t="str">
        <f t="shared" si="67"/>
        <v/>
      </c>
      <c r="K252" s="27" t="str">
        <f t="shared" si="67"/>
        <v/>
      </c>
      <c r="L252" s="27" t="str">
        <f t="shared" si="67"/>
        <v/>
      </c>
      <c r="M252" s="27" t="str">
        <f t="shared" si="67"/>
        <v/>
      </c>
      <c r="N252" s="27"/>
      <c r="O252" s="11"/>
      <c r="Q252" t="s">
        <v>107</v>
      </c>
    </row>
    <row r="253" spans="1:17" x14ac:dyDescent="0.35">
      <c r="A253" s="12"/>
      <c r="B253" s="28" t="s">
        <v>17</v>
      </c>
      <c r="C253" s="29" t="str">
        <f>IF(A253="","",VLOOKUP($A248,IF(LEN(A253)=2,WSB,WSA),VLOOKUP(LEFT(A253,1),Teams,4,FALSE),FALSE))</f>
        <v/>
      </c>
      <c r="D253" s="29" t="str">
        <f t="shared" si="66"/>
        <v/>
      </c>
      <c r="E253" s="30"/>
      <c r="F253" s="31">
        <v>2</v>
      </c>
      <c r="G253" s="10"/>
      <c r="H253" s="27" t="str">
        <f t="shared" si="67"/>
        <v/>
      </c>
      <c r="I253" s="27" t="str">
        <f t="shared" si="67"/>
        <v/>
      </c>
      <c r="J253" s="27" t="str">
        <f t="shared" si="67"/>
        <v/>
      </c>
      <c r="K253" s="27" t="str">
        <f t="shared" si="67"/>
        <v/>
      </c>
      <c r="L253" s="27" t="str">
        <f t="shared" si="67"/>
        <v/>
      </c>
      <c r="M253" s="27" t="str">
        <f t="shared" si="67"/>
        <v/>
      </c>
      <c r="N253" s="27"/>
      <c r="O253" s="11"/>
    </row>
    <row r="254" spans="1:17" x14ac:dyDescent="0.35">
      <c r="A254" s="12"/>
      <c r="B254" s="28" t="s">
        <v>14</v>
      </c>
      <c r="C254" s="29" t="str">
        <f>IF(A254="","",VLOOKUP($A248,IF(LEN(A254)=2,WSB,WSA),VLOOKUP(LEFT(A254,1),Teams,4,FALSE),FALSE))</f>
        <v/>
      </c>
      <c r="D254" s="29" t="str">
        <f t="shared" si="66"/>
        <v/>
      </c>
      <c r="E254" s="30"/>
      <c r="F254" s="31">
        <v>1</v>
      </c>
      <c r="G254" s="10"/>
      <c r="H254" s="27" t="str">
        <f t="shared" si="67"/>
        <v/>
      </c>
      <c r="I254" s="27" t="str">
        <f t="shared" si="67"/>
        <v/>
      </c>
      <c r="J254" s="27" t="str">
        <f t="shared" si="67"/>
        <v/>
      </c>
      <c r="K254" s="27" t="str">
        <f t="shared" si="67"/>
        <v/>
      </c>
      <c r="L254" s="27" t="str">
        <f t="shared" si="67"/>
        <v/>
      </c>
      <c r="M254" s="27" t="str">
        <f t="shared" si="67"/>
        <v/>
      </c>
      <c r="N254" s="27">
        <f>21-SUM(H249:M254)</f>
        <v>10</v>
      </c>
      <c r="O254" s="11"/>
      <c r="Q254" t="s">
        <v>107</v>
      </c>
    </row>
    <row r="255" spans="1:17" x14ac:dyDescent="0.35">
      <c r="A255" s="36" t="s">
        <v>117</v>
      </c>
      <c r="B255" s="17"/>
      <c r="C255" s="32" t="s">
        <v>218</v>
      </c>
      <c r="D255" s="34"/>
      <c r="E255" s="35"/>
      <c r="F255" s="9"/>
      <c r="G255" s="10"/>
      <c r="H255" s="27"/>
      <c r="I255" s="27"/>
      <c r="J255" s="27"/>
      <c r="K255" s="27"/>
      <c r="L255" s="27"/>
      <c r="M255" s="27"/>
      <c r="N255" s="27"/>
      <c r="O255" s="11" t="s">
        <v>119</v>
      </c>
    </row>
    <row r="256" spans="1:17" x14ac:dyDescent="0.35">
      <c r="A256" s="12" t="s">
        <v>27</v>
      </c>
      <c r="B256" s="28">
        <v>1</v>
      </c>
      <c r="C256" s="29" t="str">
        <f>IF(A256="","",VLOOKUP($A255,IF(LEN(A256)=2,WSB,WSA),VLOOKUP(LEFT(A256,1),Teams,4,FALSE),FALSE))</f>
        <v>Sunshine Love</v>
      </c>
      <c r="D256" s="29" t="str">
        <f t="shared" ref="D256:D261" si="68">IF(A256="","",VLOOKUP(LEFT(A256,1),Teams,2,FALSE))</f>
        <v>Lewes</v>
      </c>
      <c r="E256" s="30" t="s">
        <v>219</v>
      </c>
      <c r="F256" s="31">
        <v>6</v>
      </c>
      <c r="G256" s="10"/>
      <c r="H256" s="27" t="str">
        <f t="shared" ref="H256:M261" si="69">IF($A256="","",IF(LEFT($A256,1)=H$10,$F256,""))</f>
        <v/>
      </c>
      <c r="I256" s="27" t="str">
        <f t="shared" si="69"/>
        <v/>
      </c>
      <c r="J256" s="27" t="str">
        <f t="shared" si="69"/>
        <v/>
      </c>
      <c r="K256" s="27" t="str">
        <f t="shared" si="69"/>
        <v/>
      </c>
      <c r="L256" s="27">
        <f t="shared" si="69"/>
        <v>6</v>
      </c>
      <c r="M256" s="27" t="str">
        <f t="shared" si="69"/>
        <v/>
      </c>
      <c r="N256" s="27"/>
      <c r="O256" s="11"/>
      <c r="Q256" t="s">
        <v>121</v>
      </c>
    </row>
    <row r="257" spans="1:17" x14ac:dyDescent="0.35">
      <c r="A257" s="12" t="s">
        <v>31</v>
      </c>
      <c r="B257" s="28">
        <v>2</v>
      </c>
      <c r="C257" s="29" t="str">
        <f>IF(A257="","",VLOOKUP($A255,IF(LEN(A257)=2,WSB,WSA),VLOOKUP(LEFT(A257,1),Teams,4,FALSE),FALSE))</f>
        <v>Klara Novak-Wightman</v>
      </c>
      <c r="D257" s="29" t="str">
        <f t="shared" si="68"/>
        <v>Brighton &amp; Hove</v>
      </c>
      <c r="E257" s="30" t="s">
        <v>220</v>
      </c>
      <c r="F257" s="31">
        <v>5</v>
      </c>
      <c r="G257" s="10"/>
      <c r="H257" s="27" t="str">
        <f t="shared" si="69"/>
        <v/>
      </c>
      <c r="I257" s="27">
        <f t="shared" si="69"/>
        <v>5</v>
      </c>
      <c r="J257" s="27" t="str">
        <f t="shared" si="69"/>
        <v/>
      </c>
      <c r="K257" s="27" t="str">
        <f t="shared" si="69"/>
        <v/>
      </c>
      <c r="L257" s="27" t="str">
        <f t="shared" si="69"/>
        <v/>
      </c>
      <c r="M257" s="27" t="str">
        <f t="shared" si="69"/>
        <v/>
      </c>
      <c r="N257" s="27"/>
      <c r="O257" s="11"/>
      <c r="Q257" t="s">
        <v>121</v>
      </c>
    </row>
    <row r="258" spans="1:17" x14ac:dyDescent="0.35">
      <c r="A258" s="12" t="s">
        <v>66</v>
      </c>
      <c r="B258" s="28" t="s">
        <v>8</v>
      </c>
      <c r="C258" s="29" t="str">
        <f>IF(A258="","",VLOOKUP($A255,IF(LEN(A258)=2,WSB,WSA),VLOOKUP(LEFT(A258,1),Teams,4,FALSE),FALSE))</f>
        <v>Alyssa Cornford</v>
      </c>
      <c r="D258" s="29" t="str">
        <f t="shared" si="68"/>
        <v>HYAC</v>
      </c>
      <c r="E258" s="30" t="s">
        <v>221</v>
      </c>
      <c r="F258" s="31">
        <v>4</v>
      </c>
      <c r="G258" s="10"/>
      <c r="H258" s="27" t="str">
        <f t="shared" si="69"/>
        <v/>
      </c>
      <c r="I258" s="27" t="str">
        <f t="shared" si="69"/>
        <v/>
      </c>
      <c r="J258" s="27" t="str">
        <f t="shared" si="69"/>
        <v/>
      </c>
      <c r="K258" s="27">
        <f t="shared" si="69"/>
        <v>4</v>
      </c>
      <c r="L258" s="27" t="str">
        <f t="shared" si="69"/>
        <v/>
      </c>
      <c r="M258" s="27" t="str">
        <f t="shared" si="69"/>
        <v/>
      </c>
      <c r="N258" s="27"/>
      <c r="O258" s="11"/>
    </row>
    <row r="259" spans="1:17" x14ac:dyDescent="0.35">
      <c r="A259" s="12" t="s">
        <v>24</v>
      </c>
      <c r="B259" s="28" t="s">
        <v>11</v>
      </c>
      <c r="C259" s="29" t="str">
        <f>IF(A259="","",VLOOKUP($A255,IF(LEN(A259)=2,WSB,WSA),VLOOKUP(LEFT(A259,1),Teams,4,FALSE),FALSE))</f>
        <v>Harriet Keito-Whiting</v>
      </c>
      <c r="D259" s="29" t="str">
        <f t="shared" si="68"/>
        <v>Eastbourne</v>
      </c>
      <c r="E259" s="30" t="s">
        <v>222</v>
      </c>
      <c r="F259" s="31">
        <v>3</v>
      </c>
      <c r="G259" s="10"/>
      <c r="H259" s="27" t="str">
        <f t="shared" si="69"/>
        <v/>
      </c>
      <c r="I259" s="27" t="str">
        <f t="shared" si="69"/>
        <v/>
      </c>
      <c r="J259" s="27">
        <f t="shared" si="69"/>
        <v>3</v>
      </c>
      <c r="K259" s="27" t="str">
        <f t="shared" si="69"/>
        <v/>
      </c>
      <c r="L259" s="27" t="str">
        <f t="shared" si="69"/>
        <v/>
      </c>
      <c r="M259" s="27" t="str">
        <f t="shared" si="69"/>
        <v/>
      </c>
      <c r="N259" s="27"/>
      <c r="O259" s="11"/>
      <c r="Q259" t="s">
        <v>121</v>
      </c>
    </row>
    <row r="260" spans="1:17" x14ac:dyDescent="0.35">
      <c r="A260" s="12"/>
      <c r="B260" s="28" t="s">
        <v>17</v>
      </c>
      <c r="C260" s="29" t="str">
        <f>IF(A260="","",VLOOKUP($A255,IF(LEN(A260)=2,WSB,WSA),VLOOKUP(LEFT(A260,1),Teams,4,FALSE),FALSE))</f>
        <v/>
      </c>
      <c r="D260" s="29" t="str">
        <f t="shared" si="68"/>
        <v/>
      </c>
      <c r="E260" s="30"/>
      <c r="F260" s="31">
        <v>2</v>
      </c>
      <c r="G260" s="10"/>
      <c r="H260" s="27" t="str">
        <f t="shared" si="69"/>
        <v/>
      </c>
      <c r="I260" s="27" t="str">
        <f t="shared" si="69"/>
        <v/>
      </c>
      <c r="J260" s="27" t="str">
        <f t="shared" si="69"/>
        <v/>
      </c>
      <c r="K260" s="27" t="str">
        <f t="shared" si="69"/>
        <v/>
      </c>
      <c r="L260" s="27" t="str">
        <f t="shared" si="69"/>
        <v/>
      </c>
      <c r="M260" s="27" t="str">
        <f t="shared" si="69"/>
        <v/>
      </c>
      <c r="N260" s="27"/>
      <c r="O260" s="11"/>
    </row>
    <row r="261" spans="1:17" x14ac:dyDescent="0.35">
      <c r="A261" s="12"/>
      <c r="B261" s="28" t="s">
        <v>14</v>
      </c>
      <c r="C261" s="29" t="str">
        <f>IF(A261="","",VLOOKUP($A255,IF(LEN(A261)=2,WSB,WSA),VLOOKUP(LEFT(A261,1),Teams,4,FALSE),FALSE))</f>
        <v/>
      </c>
      <c r="D261" s="29" t="str">
        <f t="shared" si="68"/>
        <v/>
      </c>
      <c r="E261" s="30"/>
      <c r="F261" s="31">
        <v>1</v>
      </c>
      <c r="G261" s="10"/>
      <c r="H261" s="27" t="str">
        <f t="shared" si="69"/>
        <v/>
      </c>
      <c r="I261" s="27" t="str">
        <f t="shared" si="69"/>
        <v/>
      </c>
      <c r="J261" s="27" t="str">
        <f t="shared" si="69"/>
        <v/>
      </c>
      <c r="K261" s="27" t="str">
        <f t="shared" si="69"/>
        <v/>
      </c>
      <c r="L261" s="27" t="str">
        <f t="shared" si="69"/>
        <v/>
      </c>
      <c r="M261" s="27" t="str">
        <f t="shared" si="69"/>
        <v/>
      </c>
      <c r="N261" s="27">
        <f>21-SUM(H256:M261)</f>
        <v>3</v>
      </c>
      <c r="O261" s="11"/>
      <c r="Q261" t="s">
        <v>121</v>
      </c>
    </row>
    <row r="262" spans="1:17" x14ac:dyDescent="0.35">
      <c r="A262" s="36" t="s">
        <v>117</v>
      </c>
      <c r="B262" s="17"/>
      <c r="C262" s="32" t="s">
        <v>223</v>
      </c>
      <c r="D262" s="34"/>
      <c r="E262" s="35"/>
      <c r="F262" s="9"/>
      <c r="G262" s="10"/>
      <c r="H262" s="27"/>
      <c r="I262" s="27"/>
      <c r="J262" s="27"/>
      <c r="K262" s="27"/>
      <c r="L262" s="27"/>
      <c r="M262" s="27"/>
      <c r="N262" s="27"/>
      <c r="O262" s="11" t="s">
        <v>125</v>
      </c>
    </row>
    <row r="263" spans="1:17" x14ac:dyDescent="0.35">
      <c r="A263" s="12" t="s">
        <v>37</v>
      </c>
      <c r="B263" s="28">
        <v>1</v>
      </c>
      <c r="C263" s="29" t="str">
        <f>IF(A263="","",VLOOKUP($A262,IF(LEN(A263)=2,WSB,WSA),VLOOKUP(LEFT(A263,1),Teams,4,FALSE),FALSE))</f>
        <v>Aimilia Koloutsos</v>
      </c>
      <c r="D263" s="29" t="str">
        <f t="shared" ref="D263:D268" si="70">IF(A263="","",VLOOKUP(LEFT(A263,1),Teams,2,FALSE))</f>
        <v>Brighton &amp; Hove</v>
      </c>
      <c r="E263" s="30" t="s">
        <v>224</v>
      </c>
      <c r="F263" s="31">
        <v>6</v>
      </c>
      <c r="G263" s="10"/>
      <c r="H263" s="27" t="str">
        <f t="shared" ref="H263:M268" si="71">IF($A263="","",IF(LEFT($A263,1)=H$10,$F263,""))</f>
        <v/>
      </c>
      <c r="I263" s="27">
        <f t="shared" si="71"/>
        <v>6</v>
      </c>
      <c r="J263" s="27" t="str">
        <f t="shared" si="71"/>
        <v/>
      </c>
      <c r="K263" s="27" t="str">
        <f t="shared" si="71"/>
        <v/>
      </c>
      <c r="L263" s="27" t="str">
        <f t="shared" si="71"/>
        <v/>
      </c>
      <c r="M263" s="27" t="str">
        <f t="shared" si="71"/>
        <v/>
      </c>
      <c r="N263" s="27"/>
      <c r="O263" s="11"/>
      <c r="Q263" t="s">
        <v>121</v>
      </c>
    </row>
    <row r="264" spans="1:17" x14ac:dyDescent="0.35">
      <c r="A264" s="12" t="s">
        <v>85</v>
      </c>
      <c r="B264" s="28">
        <v>2</v>
      </c>
      <c r="C264" s="29" t="str">
        <f>IF(A264="","",VLOOKUP($A262,IF(LEN(A264)=2,WSB,WSA),VLOOKUP(LEFT(A264,1),Teams,4,FALSE),FALSE))</f>
        <v>Izabella Fitz Hugh</v>
      </c>
      <c r="D264" s="29" t="str">
        <f t="shared" si="70"/>
        <v>HYAC</v>
      </c>
      <c r="E264" s="30" t="s">
        <v>212</v>
      </c>
      <c r="F264" s="31">
        <v>5</v>
      </c>
      <c r="G264" s="10"/>
      <c r="H264" s="27" t="str">
        <f t="shared" si="71"/>
        <v/>
      </c>
      <c r="I264" s="27" t="str">
        <f t="shared" si="71"/>
        <v/>
      </c>
      <c r="J264" s="27" t="str">
        <f t="shared" si="71"/>
        <v/>
      </c>
      <c r="K264" s="27">
        <f t="shared" si="71"/>
        <v>5</v>
      </c>
      <c r="L264" s="27" t="str">
        <f t="shared" si="71"/>
        <v/>
      </c>
      <c r="M264" s="27" t="str">
        <f t="shared" si="71"/>
        <v/>
      </c>
      <c r="N264" s="27"/>
      <c r="O264" s="11"/>
      <c r="Q264" t="s">
        <v>121</v>
      </c>
    </row>
    <row r="265" spans="1:17" x14ac:dyDescent="0.35">
      <c r="A265" s="1" t="s">
        <v>39</v>
      </c>
      <c r="B265" s="28" t="s">
        <v>8</v>
      </c>
      <c r="C265" s="29" t="str">
        <f>IF(A265="","",VLOOKUP($A262,IF(LEN(A265)=2,WSB,WSA),VLOOKUP(LEFT(A265,1),Teams,4,FALSE),FALSE))</f>
        <v>Neva Loseby-Brown</v>
      </c>
      <c r="D265" s="29" t="str">
        <f t="shared" si="70"/>
        <v>Eastbourne</v>
      </c>
      <c r="E265" s="30" t="s">
        <v>225</v>
      </c>
      <c r="F265" s="31">
        <v>4</v>
      </c>
      <c r="G265" s="10"/>
      <c r="H265" s="27" t="str">
        <f>IF($A266="","",IF(LEFT($A266,1)=H$10,$F265,""))</f>
        <v/>
      </c>
      <c r="I265" s="27" t="str">
        <f>IF($A266="","",IF(LEFT($A266,1)=I$10,$F265,""))</f>
        <v/>
      </c>
      <c r="J265" s="27" t="str">
        <f>IF($A266="","",IF(LEFT($A266,1)=J$10,$F265,""))</f>
        <v/>
      </c>
      <c r="K265" s="27" t="str">
        <f>IF($A266="","",IF(LEFT($A266,1)=K$10,$F265,""))</f>
        <v/>
      </c>
      <c r="L265" s="27" t="str">
        <f>IF($A266="","",IF(LEFT($A266,1)=L$10,$F265,""))</f>
        <v/>
      </c>
      <c r="M265" s="27" t="str">
        <f t="shared" si="71"/>
        <v/>
      </c>
      <c r="N265" s="27"/>
      <c r="O265" s="11"/>
    </row>
    <row r="266" spans="1:17" x14ac:dyDescent="0.35">
      <c r="A266" s="12"/>
      <c r="B266" s="28" t="s">
        <v>11</v>
      </c>
      <c r="C266" s="29" t="str">
        <f>IF(A266="","",VLOOKUP($A262,IF(LEN(A266)=2,WSB,WSA),VLOOKUP(LEFT(A266,1),Teams,4,FALSE),FALSE))</f>
        <v/>
      </c>
      <c r="D266" s="29" t="str">
        <f t="shared" si="70"/>
        <v/>
      </c>
      <c r="E266" s="30"/>
      <c r="F266" s="31">
        <v>3</v>
      </c>
      <c r="G266" s="10"/>
      <c r="H266" s="27"/>
      <c r="I266" s="27"/>
      <c r="J266" s="27"/>
      <c r="K266" s="27"/>
      <c r="L266" s="27"/>
      <c r="M266" s="27" t="str">
        <f t="shared" si="71"/>
        <v/>
      </c>
      <c r="N266" s="27"/>
      <c r="O266" s="11"/>
      <c r="Q266" t="s">
        <v>121</v>
      </c>
    </row>
    <row r="267" spans="1:17" x14ac:dyDescent="0.35">
      <c r="A267" s="12"/>
      <c r="B267" s="28" t="s">
        <v>17</v>
      </c>
      <c r="C267" s="29" t="str">
        <f>IF(A267="","",VLOOKUP($A262,IF(LEN(A267)=2,WSB,WSA),VLOOKUP(LEFT(A267,1),Teams,4,FALSE),FALSE))</f>
        <v/>
      </c>
      <c r="D267" s="29" t="str">
        <f t="shared" si="70"/>
        <v/>
      </c>
      <c r="E267" s="30"/>
      <c r="F267" s="31">
        <v>2</v>
      </c>
      <c r="G267" s="10"/>
      <c r="H267" s="27" t="str">
        <f t="shared" si="71"/>
        <v/>
      </c>
      <c r="I267" s="27" t="str">
        <f t="shared" si="71"/>
        <v/>
      </c>
      <c r="J267" s="27" t="str">
        <f t="shared" si="71"/>
        <v/>
      </c>
      <c r="K267" s="27" t="str">
        <f t="shared" si="71"/>
        <v/>
      </c>
      <c r="L267" s="27" t="str">
        <f t="shared" si="71"/>
        <v/>
      </c>
      <c r="M267" s="27" t="str">
        <f t="shared" si="71"/>
        <v/>
      </c>
      <c r="N267" s="27"/>
      <c r="O267" s="11"/>
    </row>
    <row r="268" spans="1:17" x14ac:dyDescent="0.35">
      <c r="A268" s="12"/>
      <c r="B268" s="28" t="s">
        <v>14</v>
      </c>
      <c r="C268" s="29" t="str">
        <f>IF(A268="","",VLOOKUP($A262,IF(LEN(A268)=2,WSB,WSA),VLOOKUP(LEFT(A268,1),Teams,4,FALSE),FALSE))</f>
        <v/>
      </c>
      <c r="D268" s="29" t="str">
        <f t="shared" si="70"/>
        <v/>
      </c>
      <c r="E268" s="30"/>
      <c r="F268" s="31">
        <v>1</v>
      </c>
      <c r="G268" s="10"/>
      <c r="H268" s="27" t="str">
        <f t="shared" si="71"/>
        <v/>
      </c>
      <c r="I268" s="27" t="str">
        <f t="shared" si="71"/>
        <v/>
      </c>
      <c r="J268" s="27" t="str">
        <f t="shared" si="71"/>
        <v/>
      </c>
      <c r="K268" s="27" t="str">
        <f t="shared" si="71"/>
        <v/>
      </c>
      <c r="L268" s="27" t="str">
        <f t="shared" si="71"/>
        <v/>
      </c>
      <c r="M268" s="27" t="str">
        <f t="shared" si="71"/>
        <v/>
      </c>
      <c r="N268" s="27">
        <f>21-SUM(H263:M268)</f>
        <v>10</v>
      </c>
      <c r="O268" s="11"/>
      <c r="Q268" t="s">
        <v>121</v>
      </c>
    </row>
    <row r="269" spans="1:17" x14ac:dyDescent="0.35">
      <c r="A269" s="36" t="s">
        <v>128</v>
      </c>
      <c r="B269" s="17"/>
      <c r="C269" s="32" t="s">
        <v>226</v>
      </c>
      <c r="D269" s="34"/>
      <c r="E269" s="35"/>
      <c r="F269" s="9"/>
      <c r="G269" s="10"/>
      <c r="H269" s="27"/>
      <c r="I269" s="27"/>
      <c r="J269" s="27"/>
      <c r="K269" s="27"/>
      <c r="L269" s="27"/>
      <c r="M269" s="27"/>
      <c r="N269" s="27"/>
      <c r="O269" s="11" t="s">
        <v>130</v>
      </c>
    </row>
    <row r="270" spans="1:17" x14ac:dyDescent="0.35">
      <c r="A270" s="12" t="s">
        <v>31</v>
      </c>
      <c r="B270" s="28">
        <v>1</v>
      </c>
      <c r="C270" s="29" t="str">
        <f>IF(A270="","",VLOOKUP($A269,IF(LEN(A270)=2,WSB,WSA),VLOOKUP(LEFT(A270,1),Teams,4,FALSE),FALSE))</f>
        <v>Betty Grice</v>
      </c>
      <c r="D270" s="29" t="str">
        <f t="shared" ref="D270:D275" si="72">IF(A270="","",VLOOKUP(LEFT(A270,1),Teams,2,FALSE))</f>
        <v>Brighton &amp; Hove</v>
      </c>
      <c r="E270" s="30" t="s">
        <v>227</v>
      </c>
      <c r="F270" s="31">
        <v>6</v>
      </c>
      <c r="G270" s="10"/>
      <c r="H270" s="27" t="str">
        <f t="shared" ref="H270:M275" si="73">IF($A270="","",IF(LEFT($A270,1)=H$10,$F270,""))</f>
        <v/>
      </c>
      <c r="I270" s="27">
        <f t="shared" si="73"/>
        <v>6</v>
      </c>
      <c r="J270" s="27" t="str">
        <f t="shared" si="73"/>
        <v/>
      </c>
      <c r="K270" s="27" t="str">
        <f t="shared" si="73"/>
        <v/>
      </c>
      <c r="L270" s="27" t="str">
        <f t="shared" si="73"/>
        <v/>
      </c>
      <c r="M270" s="27" t="str">
        <f t="shared" si="73"/>
        <v/>
      </c>
      <c r="N270" s="27"/>
      <c r="O270" s="11"/>
      <c r="Q270" t="s">
        <v>132</v>
      </c>
    </row>
    <row r="271" spans="1:17" x14ac:dyDescent="0.35">
      <c r="A271" s="12" t="s">
        <v>27</v>
      </c>
      <c r="B271" s="28">
        <v>2</v>
      </c>
      <c r="C271" s="29" t="str">
        <f>IF(A271="","",VLOOKUP($A269,IF(LEN(A271)=2,WSB,WSA),VLOOKUP(LEFT(A271,1),Teams,4,FALSE),FALSE))</f>
        <v>Sunshine Love</v>
      </c>
      <c r="D271" s="29" t="str">
        <f t="shared" si="72"/>
        <v>Lewes</v>
      </c>
      <c r="E271" s="30" t="s">
        <v>228</v>
      </c>
      <c r="F271" s="31">
        <v>5</v>
      </c>
      <c r="G271" s="10"/>
      <c r="H271" s="27" t="str">
        <f t="shared" si="73"/>
        <v/>
      </c>
      <c r="I271" s="27" t="str">
        <f t="shared" si="73"/>
        <v/>
      </c>
      <c r="J271" s="27" t="str">
        <f t="shared" si="73"/>
        <v/>
      </c>
      <c r="K271" s="27" t="str">
        <f t="shared" si="73"/>
        <v/>
      </c>
      <c r="L271" s="27">
        <f t="shared" si="73"/>
        <v>5</v>
      </c>
      <c r="M271" s="27" t="str">
        <f t="shared" si="73"/>
        <v/>
      </c>
      <c r="N271" s="27"/>
      <c r="O271" s="11"/>
      <c r="Q271" t="s">
        <v>132</v>
      </c>
    </row>
    <row r="272" spans="1:17" x14ac:dyDescent="0.35">
      <c r="A272" s="12"/>
      <c r="B272" s="28" t="s">
        <v>8</v>
      </c>
      <c r="C272" s="29" t="str">
        <f>IF(A272="","",VLOOKUP($A269,IF(LEN(A272)=2,WSB,WSA),VLOOKUP(LEFT(A272,1),Teams,4,FALSE),FALSE))</f>
        <v/>
      </c>
      <c r="D272" s="29" t="str">
        <f t="shared" si="72"/>
        <v/>
      </c>
      <c r="E272" s="30"/>
      <c r="F272" s="31">
        <v>4</v>
      </c>
      <c r="G272" s="10"/>
      <c r="H272" s="27" t="str">
        <f t="shared" si="73"/>
        <v/>
      </c>
      <c r="I272" s="27" t="str">
        <f t="shared" si="73"/>
        <v/>
      </c>
      <c r="J272" s="27" t="str">
        <f t="shared" si="73"/>
        <v/>
      </c>
      <c r="K272" s="27" t="str">
        <f t="shared" si="73"/>
        <v/>
      </c>
      <c r="L272" s="27" t="str">
        <f t="shared" si="73"/>
        <v/>
      </c>
      <c r="M272" s="27" t="str">
        <f t="shared" si="73"/>
        <v/>
      </c>
      <c r="N272" s="27"/>
      <c r="O272" s="11"/>
    </row>
    <row r="273" spans="1:17" x14ac:dyDescent="0.35">
      <c r="A273" s="12"/>
      <c r="B273" s="28" t="s">
        <v>11</v>
      </c>
      <c r="C273" s="29" t="str">
        <f>IF(A273="","",VLOOKUP($A269,IF(LEN(A273)=2,WSB,WSA),VLOOKUP(LEFT(A273,1),Teams,4,FALSE),FALSE))</f>
        <v/>
      </c>
      <c r="D273" s="29" t="str">
        <f t="shared" si="72"/>
        <v/>
      </c>
      <c r="E273" s="30"/>
      <c r="F273" s="31">
        <v>3</v>
      </c>
      <c r="G273" s="10"/>
      <c r="H273" s="27" t="str">
        <f t="shared" si="73"/>
        <v/>
      </c>
      <c r="I273" s="27" t="str">
        <f t="shared" si="73"/>
        <v/>
      </c>
      <c r="J273" s="27" t="str">
        <f t="shared" si="73"/>
        <v/>
      </c>
      <c r="K273" s="27" t="str">
        <f t="shared" si="73"/>
        <v/>
      </c>
      <c r="L273" s="27" t="str">
        <f t="shared" si="73"/>
        <v/>
      </c>
      <c r="M273" s="27" t="str">
        <f t="shared" si="73"/>
        <v/>
      </c>
      <c r="N273" s="27"/>
      <c r="O273" s="11"/>
      <c r="Q273" t="s">
        <v>132</v>
      </c>
    </row>
    <row r="274" spans="1:17" x14ac:dyDescent="0.35">
      <c r="A274" s="12"/>
      <c r="B274" s="28" t="s">
        <v>17</v>
      </c>
      <c r="C274" s="29" t="str">
        <f>IF(A274="","",VLOOKUP($A269,IF(LEN(A274)=2,WSB,WSA),VLOOKUP(LEFT(A274,1),Teams,4,FALSE),FALSE))</f>
        <v/>
      </c>
      <c r="D274" s="29" t="str">
        <f t="shared" si="72"/>
        <v/>
      </c>
      <c r="E274" s="30"/>
      <c r="F274" s="31">
        <v>2</v>
      </c>
      <c r="G274" s="10"/>
      <c r="H274" s="27" t="str">
        <f t="shared" si="73"/>
        <v/>
      </c>
      <c r="I274" s="27" t="str">
        <f t="shared" si="73"/>
        <v/>
      </c>
      <c r="J274" s="27" t="str">
        <f t="shared" si="73"/>
        <v/>
      </c>
      <c r="K274" s="27" t="str">
        <f t="shared" si="73"/>
        <v/>
      </c>
      <c r="L274" s="27" t="str">
        <f t="shared" si="73"/>
        <v/>
      </c>
      <c r="M274" s="27" t="str">
        <f t="shared" si="73"/>
        <v/>
      </c>
      <c r="N274" s="27"/>
      <c r="O274" s="11"/>
    </row>
    <row r="275" spans="1:17" x14ac:dyDescent="0.35">
      <c r="A275" s="12"/>
      <c r="B275" s="28" t="s">
        <v>14</v>
      </c>
      <c r="C275" s="29" t="str">
        <f>IF(A275="","",VLOOKUP($A269,IF(LEN(A275)=2,WSB,WSA),VLOOKUP(LEFT(A275,1),Teams,4,FALSE),FALSE))</f>
        <v/>
      </c>
      <c r="D275" s="29" t="str">
        <f t="shared" si="72"/>
        <v/>
      </c>
      <c r="E275" s="30"/>
      <c r="F275" s="31">
        <v>1</v>
      </c>
      <c r="G275" s="10"/>
      <c r="H275" s="27" t="str">
        <f t="shared" si="73"/>
        <v/>
      </c>
      <c r="I275" s="27" t="str">
        <f t="shared" si="73"/>
        <v/>
      </c>
      <c r="J275" s="27" t="str">
        <f t="shared" si="73"/>
        <v/>
      </c>
      <c r="K275" s="27" t="str">
        <f t="shared" si="73"/>
        <v/>
      </c>
      <c r="L275" s="27" t="str">
        <f t="shared" si="73"/>
        <v/>
      </c>
      <c r="M275" s="27" t="str">
        <f t="shared" si="73"/>
        <v/>
      </c>
      <c r="N275" s="27">
        <f>21-SUM(H270:M275)</f>
        <v>10</v>
      </c>
      <c r="O275" s="11"/>
      <c r="Q275" t="s">
        <v>132</v>
      </c>
    </row>
    <row r="276" spans="1:17" x14ac:dyDescent="0.35">
      <c r="A276" s="36" t="s">
        <v>128</v>
      </c>
      <c r="B276" s="17"/>
      <c r="C276" s="32" t="s">
        <v>229</v>
      </c>
      <c r="D276" s="34"/>
      <c r="E276" s="35"/>
      <c r="F276" s="9"/>
      <c r="G276" s="10"/>
      <c r="H276" s="27"/>
      <c r="I276" s="27"/>
      <c r="J276" s="27"/>
      <c r="K276" s="27"/>
      <c r="L276" s="27"/>
      <c r="M276" s="27"/>
      <c r="N276" s="27"/>
      <c r="O276" s="11" t="s">
        <v>136</v>
      </c>
    </row>
    <row r="277" spans="1:17" x14ac:dyDescent="0.35">
      <c r="A277" s="12" t="s">
        <v>37</v>
      </c>
      <c r="B277" s="28">
        <v>1</v>
      </c>
      <c r="C277" s="29" t="str">
        <f>IF(A277="","",VLOOKUP($A276,IF(LEN(A277)=2,WSB,WSA),VLOOKUP(LEFT(A277,1),Teams,4,FALSE),FALSE))</f>
        <v>Aimilia Koloutsos</v>
      </c>
      <c r="D277" s="29" t="str">
        <f t="shared" ref="D277:D282" si="74">IF(A277="","",VLOOKUP(LEFT(A277,1),Teams,2,FALSE))</f>
        <v>Brighton &amp; Hove</v>
      </c>
      <c r="E277" s="30" t="s">
        <v>230</v>
      </c>
      <c r="F277" s="31">
        <v>6</v>
      </c>
      <c r="G277" s="10"/>
      <c r="H277" s="27" t="str">
        <f t="shared" ref="H277:M282" si="75">IF($A277="","",IF(LEFT($A277,1)=H$10,$F277,""))</f>
        <v/>
      </c>
      <c r="I277" s="27">
        <f t="shared" si="75"/>
        <v>6</v>
      </c>
      <c r="J277" s="27" t="str">
        <f t="shared" si="75"/>
        <v/>
      </c>
      <c r="K277" s="27" t="str">
        <f t="shared" si="75"/>
        <v/>
      </c>
      <c r="L277" s="27" t="str">
        <f t="shared" si="75"/>
        <v/>
      </c>
      <c r="M277" s="27" t="str">
        <f t="shared" si="75"/>
        <v/>
      </c>
      <c r="N277" s="27"/>
      <c r="O277" s="11"/>
      <c r="Q277" t="s">
        <v>132</v>
      </c>
    </row>
    <row r="278" spans="1:17" x14ac:dyDescent="0.35">
      <c r="A278" s="12" t="s">
        <v>35</v>
      </c>
      <c r="B278" s="28">
        <v>2</v>
      </c>
      <c r="C278" s="29" t="str">
        <f>IF(A278="","",VLOOKUP($A276,IF(LEN(A278)=2,WSB,WSA),VLOOKUP(LEFT(A278,1),Teams,4,FALSE),FALSE))</f>
        <v>Anna Westbury</v>
      </c>
      <c r="D278" s="29" t="str">
        <f t="shared" si="74"/>
        <v>Lewes</v>
      </c>
      <c r="E278" s="30" t="s">
        <v>231</v>
      </c>
      <c r="F278" s="31">
        <v>5</v>
      </c>
      <c r="G278" s="10"/>
      <c r="H278" s="27" t="str">
        <f t="shared" si="75"/>
        <v/>
      </c>
      <c r="I278" s="27" t="str">
        <f t="shared" si="75"/>
        <v/>
      </c>
      <c r="J278" s="27" t="str">
        <f t="shared" si="75"/>
        <v/>
      </c>
      <c r="K278" s="27" t="str">
        <f t="shared" si="75"/>
        <v/>
      </c>
      <c r="L278" s="27">
        <f t="shared" si="75"/>
        <v>5</v>
      </c>
      <c r="M278" s="27" t="str">
        <f t="shared" si="75"/>
        <v/>
      </c>
      <c r="N278" s="27"/>
      <c r="O278" s="11"/>
      <c r="Q278" t="s">
        <v>132</v>
      </c>
    </row>
    <row r="279" spans="1:17" x14ac:dyDescent="0.35">
      <c r="A279" s="12"/>
      <c r="B279" s="28" t="s">
        <v>8</v>
      </c>
      <c r="C279" s="29" t="str">
        <f>IF(A279="","",VLOOKUP($A276,IF(LEN(A279)=2,WSB,WSA),VLOOKUP(LEFT(A279,1),Teams,4,FALSE),FALSE))</f>
        <v/>
      </c>
      <c r="D279" s="29" t="str">
        <f t="shared" si="74"/>
        <v/>
      </c>
      <c r="E279" s="30"/>
      <c r="F279" s="31">
        <v>4</v>
      </c>
      <c r="G279" s="10"/>
      <c r="H279" s="27" t="str">
        <f t="shared" si="75"/>
        <v/>
      </c>
      <c r="I279" s="27" t="str">
        <f t="shared" si="75"/>
        <v/>
      </c>
      <c r="J279" s="27" t="str">
        <f t="shared" si="75"/>
        <v/>
      </c>
      <c r="K279" s="27" t="str">
        <f t="shared" si="75"/>
        <v/>
      </c>
      <c r="L279" s="27" t="str">
        <f t="shared" si="75"/>
        <v/>
      </c>
      <c r="M279" s="27" t="str">
        <f t="shared" si="75"/>
        <v/>
      </c>
      <c r="N279" s="27"/>
      <c r="O279" s="11"/>
    </row>
    <row r="280" spans="1:17" x14ac:dyDescent="0.35">
      <c r="A280" s="12"/>
      <c r="B280" s="28" t="s">
        <v>11</v>
      </c>
      <c r="C280" s="29" t="str">
        <f>IF(A280="","",VLOOKUP($A276,IF(LEN(A280)=2,WSB,WSA),VLOOKUP(LEFT(A280,1),Teams,4,FALSE),FALSE))</f>
        <v/>
      </c>
      <c r="D280" s="29" t="str">
        <f t="shared" si="74"/>
        <v/>
      </c>
      <c r="E280" s="30"/>
      <c r="F280" s="31">
        <v>3</v>
      </c>
      <c r="G280" s="10"/>
      <c r="H280" s="27" t="str">
        <f t="shared" si="75"/>
        <v/>
      </c>
      <c r="I280" s="27" t="str">
        <f t="shared" si="75"/>
        <v/>
      </c>
      <c r="J280" s="27" t="str">
        <f t="shared" si="75"/>
        <v/>
      </c>
      <c r="K280" s="27" t="str">
        <f t="shared" si="75"/>
        <v/>
      </c>
      <c r="L280" s="27" t="str">
        <f t="shared" si="75"/>
        <v/>
      </c>
      <c r="M280" s="27" t="str">
        <f t="shared" si="75"/>
        <v/>
      </c>
      <c r="N280" s="27"/>
      <c r="O280" s="11"/>
      <c r="Q280" t="s">
        <v>132</v>
      </c>
    </row>
    <row r="281" spans="1:17" x14ac:dyDescent="0.35">
      <c r="A281" s="12"/>
      <c r="B281" s="28" t="s">
        <v>17</v>
      </c>
      <c r="C281" s="29" t="str">
        <f>IF(A281="","",VLOOKUP($A276,IF(LEN(A281)=2,WSB,WSA),VLOOKUP(LEFT(A281,1),Teams,4,FALSE),FALSE))</f>
        <v/>
      </c>
      <c r="D281" s="29" t="str">
        <f t="shared" si="74"/>
        <v/>
      </c>
      <c r="E281" s="30"/>
      <c r="F281" s="31">
        <v>2</v>
      </c>
      <c r="G281" s="10"/>
      <c r="H281" s="27" t="str">
        <f t="shared" si="75"/>
        <v/>
      </c>
      <c r="I281" s="27" t="str">
        <f t="shared" si="75"/>
        <v/>
      </c>
      <c r="J281" s="27" t="str">
        <f t="shared" si="75"/>
        <v/>
      </c>
      <c r="K281" s="27" t="str">
        <f t="shared" si="75"/>
        <v/>
      </c>
      <c r="L281" s="27" t="str">
        <f t="shared" si="75"/>
        <v/>
      </c>
      <c r="M281" s="27" t="str">
        <f t="shared" si="75"/>
        <v/>
      </c>
      <c r="N281" s="27"/>
      <c r="O281" s="11"/>
    </row>
    <row r="282" spans="1:17" x14ac:dyDescent="0.35">
      <c r="A282" s="12"/>
      <c r="B282" s="28" t="s">
        <v>14</v>
      </c>
      <c r="C282" s="29" t="str">
        <f>IF(A282="","",VLOOKUP($A276,IF(LEN(A282)=2,WSB,WSA),VLOOKUP(LEFT(A282,1),Teams,4,FALSE),FALSE))</f>
        <v/>
      </c>
      <c r="D282" s="29" t="str">
        <f t="shared" si="74"/>
        <v/>
      </c>
      <c r="E282" s="30"/>
      <c r="F282" s="31">
        <v>1</v>
      </c>
      <c r="G282" s="10"/>
      <c r="H282" s="27" t="str">
        <f t="shared" si="75"/>
        <v/>
      </c>
      <c r="I282" s="27" t="str">
        <f t="shared" si="75"/>
        <v/>
      </c>
      <c r="J282" s="27" t="str">
        <f t="shared" si="75"/>
        <v/>
      </c>
      <c r="K282" s="27" t="str">
        <f t="shared" si="75"/>
        <v/>
      </c>
      <c r="L282" s="27" t="str">
        <f t="shared" si="75"/>
        <v/>
      </c>
      <c r="M282" s="27" t="str">
        <f t="shared" si="75"/>
        <v/>
      </c>
      <c r="N282" s="27">
        <f>21-SUM(H277:M282)</f>
        <v>10</v>
      </c>
      <c r="O282" s="11"/>
      <c r="Q282" t="s">
        <v>132</v>
      </c>
    </row>
    <row r="283" spans="1:17" x14ac:dyDescent="0.35">
      <c r="A283" s="36" t="s">
        <v>139</v>
      </c>
      <c r="B283" s="17"/>
      <c r="C283" s="32" t="s">
        <v>232</v>
      </c>
      <c r="D283" s="34"/>
      <c r="E283" s="35"/>
      <c r="F283" s="9"/>
      <c r="G283" s="10"/>
      <c r="H283" s="27"/>
      <c r="I283" s="27"/>
      <c r="J283" s="27"/>
      <c r="K283" s="27"/>
      <c r="L283" s="27"/>
      <c r="M283" s="27"/>
      <c r="N283" s="27"/>
      <c r="O283" s="11" t="s">
        <v>141</v>
      </c>
    </row>
    <row r="284" spans="1:17" x14ac:dyDescent="0.35">
      <c r="A284" s="12" t="s">
        <v>31</v>
      </c>
      <c r="B284" s="28">
        <v>1</v>
      </c>
      <c r="C284" s="29" t="str">
        <f>IF(A284="","",VLOOKUP($A283,IF(LEN(A284)=2,WSB,WSA),VLOOKUP(LEFT(A284,1),Teams,4,FALSE),FALSE))</f>
        <v>Evie Hunter</v>
      </c>
      <c r="D284" s="29" t="str">
        <f t="shared" ref="D284:D289" si="76">IF(A284="","",VLOOKUP(LEFT(A284,1),Teams,2,FALSE))</f>
        <v>Brighton &amp; Hove</v>
      </c>
      <c r="E284" s="30" t="s">
        <v>233</v>
      </c>
      <c r="F284" s="31">
        <v>6</v>
      </c>
      <c r="G284" s="10"/>
      <c r="H284" s="27" t="str">
        <f t="shared" ref="H284:M289" si="77">IF($A284="","",IF(LEFT($A284,1)=H$10,$F284,""))</f>
        <v/>
      </c>
      <c r="I284" s="27">
        <f t="shared" si="77"/>
        <v>6</v>
      </c>
      <c r="J284" s="27" t="str">
        <f t="shared" si="77"/>
        <v/>
      </c>
      <c r="K284" s="27" t="str">
        <f t="shared" si="77"/>
        <v/>
      </c>
      <c r="L284" s="27" t="str">
        <f t="shared" si="77"/>
        <v/>
      </c>
      <c r="M284" s="27" t="str">
        <f t="shared" si="77"/>
        <v/>
      </c>
      <c r="N284" s="27"/>
      <c r="O284" s="11"/>
      <c r="Q284" t="s">
        <v>143</v>
      </c>
    </row>
    <row r="285" spans="1:17" x14ac:dyDescent="0.35">
      <c r="A285" s="12" t="s">
        <v>103</v>
      </c>
      <c r="B285" s="28">
        <v>2</v>
      </c>
      <c r="C285" s="29" t="str">
        <f>IF(A285="","",VLOOKUP($A283,IF(LEN(A285)=2,WSB,WSA),VLOOKUP(LEFT(A285,1),Teams,4,FALSE),FALSE))</f>
        <v>Jasmine Clarke-Walker</v>
      </c>
      <c r="D285" s="29" t="str">
        <f t="shared" si="76"/>
        <v>Lewes</v>
      </c>
      <c r="E285" s="30" t="s">
        <v>234</v>
      </c>
      <c r="F285" s="31">
        <v>5</v>
      </c>
      <c r="G285" s="10"/>
      <c r="H285" s="27" t="str">
        <f t="shared" si="77"/>
        <v/>
      </c>
      <c r="I285" s="27" t="str">
        <f t="shared" si="77"/>
        <v/>
      </c>
      <c r="J285" s="27" t="str">
        <f t="shared" si="77"/>
        <v/>
      </c>
      <c r="K285" s="27" t="str">
        <f t="shared" si="77"/>
        <v/>
      </c>
      <c r="L285" s="27">
        <f t="shared" si="77"/>
        <v>5</v>
      </c>
      <c r="M285" s="27" t="str">
        <f t="shared" si="77"/>
        <v/>
      </c>
      <c r="N285" s="27"/>
      <c r="O285" s="11"/>
      <c r="Q285" t="s">
        <v>143</v>
      </c>
    </row>
    <row r="286" spans="1:17" x14ac:dyDescent="0.35">
      <c r="A286" s="12" t="s">
        <v>61</v>
      </c>
      <c r="B286" s="28" t="s">
        <v>8</v>
      </c>
      <c r="C286" s="29" t="str">
        <f>IF(A286="","",VLOOKUP($A283,IF(LEN(A286)=2,WSB,WSA),VLOOKUP(LEFT(A286,1),Teams,4,FALSE),FALSE))</f>
        <v>Ivy Craig</v>
      </c>
      <c r="D286" s="29" t="str">
        <f t="shared" si="76"/>
        <v>Hastings</v>
      </c>
      <c r="E286" s="30" t="s">
        <v>235</v>
      </c>
      <c r="F286" s="31">
        <v>4</v>
      </c>
      <c r="G286" s="10"/>
      <c r="H286" s="27">
        <f t="shared" si="77"/>
        <v>4</v>
      </c>
      <c r="I286" s="27" t="str">
        <f t="shared" si="77"/>
        <v/>
      </c>
      <c r="J286" s="27" t="str">
        <f t="shared" si="77"/>
        <v/>
      </c>
      <c r="K286" s="27" t="str">
        <f t="shared" si="77"/>
        <v/>
      </c>
      <c r="L286" s="27" t="str">
        <f t="shared" si="77"/>
        <v/>
      </c>
      <c r="M286" s="27" t="str">
        <f t="shared" si="77"/>
        <v/>
      </c>
      <c r="N286" s="27"/>
      <c r="O286" s="11"/>
    </row>
    <row r="287" spans="1:17" x14ac:dyDescent="0.35">
      <c r="A287" s="12" t="s">
        <v>85</v>
      </c>
      <c r="B287" s="28" t="s">
        <v>11</v>
      </c>
      <c r="C287" s="29" t="str">
        <f>IF(A287="","",VLOOKUP($A283,IF(LEN(A287)=2,WSB,WSA),VLOOKUP(LEFT(A287,1),Teams,4,FALSE),FALSE))</f>
        <v>Ida-May Pocock</v>
      </c>
      <c r="D287" s="29" t="str">
        <f t="shared" si="76"/>
        <v>HYAC</v>
      </c>
      <c r="E287" s="30" t="s">
        <v>236</v>
      </c>
      <c r="F287" s="31">
        <v>3</v>
      </c>
      <c r="G287" s="10"/>
      <c r="H287" s="27" t="str">
        <f t="shared" si="77"/>
        <v/>
      </c>
      <c r="I287" s="27" t="str">
        <f t="shared" si="77"/>
        <v/>
      </c>
      <c r="J287" s="27" t="str">
        <f t="shared" si="77"/>
        <v/>
      </c>
      <c r="K287" s="27">
        <f t="shared" si="77"/>
        <v>3</v>
      </c>
      <c r="L287" s="27" t="str">
        <f t="shared" si="77"/>
        <v/>
      </c>
      <c r="M287" s="27" t="str">
        <f t="shared" si="77"/>
        <v/>
      </c>
      <c r="N287" s="27"/>
      <c r="O287" s="11"/>
      <c r="Q287" t="s">
        <v>143</v>
      </c>
    </row>
    <row r="288" spans="1:17" x14ac:dyDescent="0.35">
      <c r="A288" s="12"/>
      <c r="B288" s="28" t="s">
        <v>17</v>
      </c>
      <c r="C288" s="29" t="str">
        <f>IF(A288="","",VLOOKUP($A283,IF(LEN(A288)=2,WSB,WSA),VLOOKUP(LEFT(A288,1),Teams,4,FALSE),FALSE))</f>
        <v/>
      </c>
      <c r="D288" s="29" t="str">
        <f t="shared" si="76"/>
        <v/>
      </c>
      <c r="E288" s="30"/>
      <c r="F288" s="31">
        <v>2</v>
      </c>
      <c r="G288" s="10"/>
      <c r="H288" s="27" t="str">
        <f t="shared" si="77"/>
        <v/>
      </c>
      <c r="I288" s="27" t="str">
        <f t="shared" si="77"/>
        <v/>
      </c>
      <c r="J288" s="27" t="str">
        <f t="shared" si="77"/>
        <v/>
      </c>
      <c r="K288" s="27" t="str">
        <f t="shared" si="77"/>
        <v/>
      </c>
      <c r="L288" s="27" t="str">
        <f t="shared" si="77"/>
        <v/>
      </c>
      <c r="M288" s="27" t="str">
        <f t="shared" si="77"/>
        <v/>
      </c>
      <c r="N288" s="27"/>
      <c r="O288" s="11"/>
    </row>
    <row r="289" spans="1:17" x14ac:dyDescent="0.35">
      <c r="A289" s="12"/>
      <c r="B289" s="28" t="s">
        <v>14</v>
      </c>
      <c r="C289" s="29" t="str">
        <f>IF(A289="","",VLOOKUP($A283,IF(LEN(A289)=2,WSB,WSA),VLOOKUP(LEFT(A289,1),Teams,4,FALSE),FALSE))</f>
        <v/>
      </c>
      <c r="D289" s="29" t="str">
        <f t="shared" si="76"/>
        <v/>
      </c>
      <c r="E289" s="30"/>
      <c r="F289" s="31">
        <v>1</v>
      </c>
      <c r="G289" s="10"/>
      <c r="H289" s="27" t="str">
        <f t="shared" si="77"/>
        <v/>
      </c>
      <c r="I289" s="27" t="str">
        <f t="shared" si="77"/>
        <v/>
      </c>
      <c r="J289" s="27" t="str">
        <f t="shared" si="77"/>
        <v/>
      </c>
      <c r="K289" s="27" t="str">
        <f t="shared" si="77"/>
        <v/>
      </c>
      <c r="L289" s="27" t="str">
        <f t="shared" si="77"/>
        <v/>
      </c>
      <c r="M289" s="27" t="str">
        <f t="shared" si="77"/>
        <v/>
      </c>
      <c r="N289" s="27">
        <f>21-SUM(H284:M289)</f>
        <v>3</v>
      </c>
      <c r="O289" s="11"/>
      <c r="Q289" t="s">
        <v>143</v>
      </c>
    </row>
    <row r="290" spans="1:17" x14ac:dyDescent="0.35">
      <c r="A290" s="36" t="s">
        <v>139</v>
      </c>
      <c r="B290" s="17"/>
      <c r="C290" s="32" t="s">
        <v>237</v>
      </c>
      <c r="D290" s="34"/>
      <c r="E290" s="35"/>
      <c r="F290" s="9"/>
      <c r="G290" s="10"/>
      <c r="H290" s="27"/>
      <c r="I290" s="27"/>
      <c r="J290" s="27"/>
      <c r="K290" s="27"/>
      <c r="L290" s="27"/>
      <c r="M290" s="27"/>
      <c r="N290" s="27"/>
      <c r="O290" s="11" t="s">
        <v>148</v>
      </c>
    </row>
    <row r="291" spans="1:17" x14ac:dyDescent="0.35">
      <c r="A291" s="12" t="s">
        <v>35</v>
      </c>
      <c r="B291" s="28">
        <v>1</v>
      </c>
      <c r="C291" s="29" t="str">
        <f>IF(A291="","",VLOOKUP($A290,IF(LEN(A291)=2,WSB,WSA),VLOOKUP(LEFT(A291,1),Teams,4,FALSE),FALSE))</f>
        <v>Jasmine Clarke-Walker</v>
      </c>
      <c r="D291" s="29" t="str">
        <f t="shared" ref="D291:D296" si="78">IF(A291="","",VLOOKUP(LEFT(A291,1),Teams,2,FALSE))</f>
        <v>Lewes</v>
      </c>
      <c r="E291" s="30" t="s">
        <v>238</v>
      </c>
      <c r="F291" s="31">
        <v>6</v>
      </c>
      <c r="G291" s="10"/>
      <c r="H291" s="27" t="str">
        <f t="shared" ref="H291:M296" si="79">IF($A291="","",IF(LEFT($A291,1)=H$10,$F291,""))</f>
        <v/>
      </c>
      <c r="I291" s="27" t="str">
        <f t="shared" si="79"/>
        <v/>
      </c>
      <c r="J291" s="27" t="str">
        <f t="shared" si="79"/>
        <v/>
      </c>
      <c r="K291" s="27" t="str">
        <f t="shared" si="79"/>
        <v/>
      </c>
      <c r="L291" s="27">
        <f t="shared" si="79"/>
        <v>6</v>
      </c>
      <c r="M291" s="27" t="str">
        <f t="shared" si="79"/>
        <v/>
      </c>
      <c r="N291" s="27"/>
      <c r="O291" s="11"/>
      <c r="Q291" t="s">
        <v>143</v>
      </c>
    </row>
    <row r="292" spans="1:17" x14ac:dyDescent="0.35">
      <c r="A292" s="12" t="s">
        <v>37</v>
      </c>
      <c r="B292" s="28">
        <v>2</v>
      </c>
      <c r="C292" s="29" t="str">
        <f>IF(A292="","",VLOOKUP($A290,IF(LEN(A292)=2,WSB,WSA),VLOOKUP(LEFT(A292,1),Teams,4,FALSE),FALSE))</f>
        <v xml:space="preserve">Fleur Vonderscher </v>
      </c>
      <c r="D292" s="29" t="str">
        <f t="shared" si="78"/>
        <v>Brighton &amp; Hove</v>
      </c>
      <c r="E292" s="30" t="s">
        <v>239</v>
      </c>
      <c r="F292" s="31">
        <v>5</v>
      </c>
      <c r="G292" s="10"/>
      <c r="H292" s="27" t="str">
        <f t="shared" si="79"/>
        <v/>
      </c>
      <c r="I292" s="27">
        <f t="shared" si="79"/>
        <v>5</v>
      </c>
      <c r="J292" s="27" t="str">
        <f t="shared" si="79"/>
        <v/>
      </c>
      <c r="K292" s="27" t="str">
        <f t="shared" si="79"/>
        <v/>
      </c>
      <c r="L292" s="27" t="str">
        <f t="shared" si="79"/>
        <v/>
      </c>
      <c r="M292" s="27" t="str">
        <f t="shared" si="79"/>
        <v/>
      </c>
      <c r="N292" s="27"/>
      <c r="O292" s="11"/>
      <c r="Q292" t="s">
        <v>143</v>
      </c>
    </row>
    <row r="293" spans="1:17" x14ac:dyDescent="0.35">
      <c r="A293" s="12" t="s">
        <v>66</v>
      </c>
      <c r="B293" s="28" t="s">
        <v>8</v>
      </c>
      <c r="C293" s="29" t="str">
        <f>IF(A293="","",VLOOKUP($A290,IF(LEN(A293)=2,WSB,WSA),VLOOKUP(LEFT(A293,1),Teams,4,FALSE),FALSE))</f>
        <v>Amelia Skelton</v>
      </c>
      <c r="D293" s="29" t="str">
        <f t="shared" si="78"/>
        <v>HYAC</v>
      </c>
      <c r="E293" s="30" t="s">
        <v>240</v>
      </c>
      <c r="F293" s="31">
        <v>4</v>
      </c>
      <c r="G293" s="10"/>
      <c r="H293" s="27" t="str">
        <f t="shared" si="79"/>
        <v/>
      </c>
      <c r="I293" s="27" t="str">
        <f t="shared" si="79"/>
        <v/>
      </c>
      <c r="J293" s="27" t="str">
        <f t="shared" si="79"/>
        <v/>
      </c>
      <c r="K293" s="27">
        <f t="shared" si="79"/>
        <v>4</v>
      </c>
      <c r="L293" s="27" t="str">
        <f t="shared" si="79"/>
        <v/>
      </c>
      <c r="M293" s="27" t="str">
        <f t="shared" si="79"/>
        <v/>
      </c>
      <c r="N293" s="27"/>
      <c r="O293" s="11"/>
    </row>
    <row r="294" spans="1:17" x14ac:dyDescent="0.35">
      <c r="A294" s="12"/>
      <c r="B294" s="28" t="s">
        <v>11</v>
      </c>
      <c r="C294" s="29" t="str">
        <f>IF(A294="","",VLOOKUP($A290,IF(LEN(A294)=2,WSB,WSA),VLOOKUP(LEFT(A294,1),Teams,4,FALSE),FALSE))</f>
        <v/>
      </c>
      <c r="D294" s="29" t="str">
        <f t="shared" si="78"/>
        <v/>
      </c>
      <c r="E294" s="30"/>
      <c r="F294" s="31">
        <v>3</v>
      </c>
      <c r="G294" s="10"/>
      <c r="H294" s="27" t="str">
        <f t="shared" si="79"/>
        <v/>
      </c>
      <c r="I294" s="27" t="str">
        <f t="shared" si="79"/>
        <v/>
      </c>
      <c r="J294" s="27" t="str">
        <f t="shared" si="79"/>
        <v/>
      </c>
      <c r="K294" s="27" t="str">
        <f t="shared" si="79"/>
        <v/>
      </c>
      <c r="L294" s="27" t="str">
        <f t="shared" si="79"/>
        <v/>
      </c>
      <c r="M294" s="27" t="str">
        <f t="shared" si="79"/>
        <v/>
      </c>
      <c r="N294" s="27"/>
      <c r="O294" s="11"/>
      <c r="Q294" t="s">
        <v>143</v>
      </c>
    </row>
    <row r="295" spans="1:17" x14ac:dyDescent="0.35">
      <c r="A295" s="12"/>
      <c r="B295" s="28" t="s">
        <v>17</v>
      </c>
      <c r="C295" s="29" t="str">
        <f>IF(A295="","",VLOOKUP($A290,IF(LEN(A295)=2,WSB,WSA),VLOOKUP(LEFT(A295,1),Teams,4,FALSE),FALSE))</f>
        <v/>
      </c>
      <c r="D295" s="29" t="str">
        <f t="shared" si="78"/>
        <v/>
      </c>
      <c r="E295" s="30"/>
      <c r="F295" s="31">
        <v>2</v>
      </c>
      <c r="G295" s="10"/>
      <c r="H295" s="27" t="str">
        <f t="shared" si="79"/>
        <v/>
      </c>
      <c r="I295" s="27" t="str">
        <f t="shared" si="79"/>
        <v/>
      </c>
      <c r="J295" s="27" t="str">
        <f t="shared" si="79"/>
        <v/>
      </c>
      <c r="K295" s="27" t="str">
        <f t="shared" si="79"/>
        <v/>
      </c>
      <c r="L295" s="27" t="str">
        <f t="shared" si="79"/>
        <v/>
      </c>
      <c r="M295" s="27" t="str">
        <f t="shared" si="79"/>
        <v/>
      </c>
      <c r="N295" s="27"/>
      <c r="O295" s="11"/>
    </row>
    <row r="296" spans="1:17" x14ac:dyDescent="0.35">
      <c r="A296" s="12"/>
      <c r="B296" s="28" t="s">
        <v>14</v>
      </c>
      <c r="C296" s="29" t="str">
        <f>IF(A296="","",VLOOKUP($A290,IF(LEN(A296)=2,WSB,WSA),VLOOKUP(LEFT(A296,1),Teams,4,FALSE),FALSE))</f>
        <v/>
      </c>
      <c r="D296" s="29" t="str">
        <f t="shared" si="78"/>
        <v/>
      </c>
      <c r="E296" s="30"/>
      <c r="F296" s="31">
        <v>1</v>
      </c>
      <c r="G296" s="10"/>
      <c r="H296" s="27" t="str">
        <f t="shared" si="79"/>
        <v/>
      </c>
      <c r="I296" s="27" t="str">
        <f t="shared" si="79"/>
        <v/>
      </c>
      <c r="J296" s="27" t="str">
        <f t="shared" si="79"/>
        <v/>
      </c>
      <c r="K296" s="27" t="str">
        <f t="shared" si="79"/>
        <v/>
      </c>
      <c r="L296" s="27" t="str">
        <f t="shared" si="79"/>
        <v/>
      </c>
      <c r="M296" s="27" t="str">
        <f t="shared" si="79"/>
        <v/>
      </c>
      <c r="N296" s="27">
        <f>21-SUM(H291:M296)</f>
        <v>6</v>
      </c>
      <c r="O296" s="11"/>
      <c r="Q296" t="s">
        <v>143</v>
      </c>
    </row>
    <row r="297" spans="1:17" x14ac:dyDescent="0.35">
      <c r="A297" s="36" t="s">
        <v>151</v>
      </c>
      <c r="B297" s="17"/>
      <c r="C297" s="32" t="s">
        <v>241</v>
      </c>
      <c r="D297" s="34"/>
      <c r="E297" s="35"/>
      <c r="F297" s="9"/>
      <c r="G297" s="10"/>
      <c r="H297" s="27"/>
      <c r="I297" s="27"/>
      <c r="J297" s="27"/>
      <c r="K297" s="27"/>
      <c r="L297" s="27"/>
      <c r="M297" s="27"/>
      <c r="N297" s="27"/>
      <c r="O297" s="11" t="s">
        <v>151</v>
      </c>
    </row>
    <row r="298" spans="1:17" x14ac:dyDescent="0.35">
      <c r="A298" s="12" t="s">
        <v>31</v>
      </c>
      <c r="B298" s="28">
        <v>1</v>
      </c>
      <c r="C298" s="29">
        <f>IF(A298="","",VLOOKUP($A297,IF(LEN(A298)=2,WSB,WSA),VLOOKUP(LEFT(A298,1),Teams,4,FALSE),FALSE))</f>
        <v>0</v>
      </c>
      <c r="D298" s="29" t="str">
        <f t="shared" ref="D298:D303" si="80">IF(A298="","",VLOOKUP(LEFT(A298,1),Teams,2,FALSE))</f>
        <v>Brighton &amp; Hove</v>
      </c>
      <c r="E298" s="30" t="s">
        <v>242</v>
      </c>
      <c r="F298" s="31">
        <v>6</v>
      </c>
      <c r="G298" s="10"/>
      <c r="H298" s="27" t="str">
        <f t="shared" ref="H298:M303" si="81">IF($A298="","",IF(LEFT($A298,1)=H$10,$F298,""))</f>
        <v/>
      </c>
      <c r="I298" s="27">
        <f t="shared" si="81"/>
        <v>6</v>
      </c>
      <c r="J298" s="27" t="str">
        <f t="shared" si="81"/>
        <v/>
      </c>
      <c r="K298" s="27" t="str">
        <f t="shared" si="81"/>
        <v/>
      </c>
      <c r="L298" s="27" t="str">
        <f t="shared" si="81"/>
        <v/>
      </c>
      <c r="M298" s="27" t="str">
        <f t="shared" si="81"/>
        <v/>
      </c>
      <c r="N298" s="27"/>
      <c r="O298" s="11"/>
      <c r="Q298" t="s">
        <v>154</v>
      </c>
    </row>
    <row r="299" spans="1:17" x14ac:dyDescent="0.35">
      <c r="A299" s="12" t="s">
        <v>66</v>
      </c>
      <c r="B299" s="28">
        <v>2</v>
      </c>
      <c r="C299" s="29">
        <f>IF(A299="","",VLOOKUP($A297,IF(LEN(A299)=2,WSB,WSA),VLOOKUP(LEFT(A299,1),Teams,4,FALSE),FALSE))</f>
        <v>0</v>
      </c>
      <c r="D299" s="29" t="str">
        <f t="shared" si="80"/>
        <v>HYAC</v>
      </c>
      <c r="E299" s="30" t="s">
        <v>243</v>
      </c>
      <c r="F299" s="31">
        <v>5</v>
      </c>
      <c r="G299" s="10"/>
      <c r="H299" s="27" t="str">
        <f t="shared" si="81"/>
        <v/>
      </c>
      <c r="I299" s="27" t="str">
        <f t="shared" si="81"/>
        <v/>
      </c>
      <c r="J299" s="27" t="str">
        <f t="shared" si="81"/>
        <v/>
      </c>
      <c r="K299" s="27">
        <f t="shared" si="81"/>
        <v>5</v>
      </c>
      <c r="L299" s="27" t="str">
        <f t="shared" si="81"/>
        <v/>
      </c>
      <c r="M299" s="27" t="str">
        <f t="shared" si="81"/>
        <v/>
      </c>
      <c r="N299" s="27"/>
      <c r="O299" s="11"/>
      <c r="Q299" t="s">
        <v>154</v>
      </c>
    </row>
    <row r="300" spans="1:17" x14ac:dyDescent="0.35">
      <c r="A300" s="12" t="s">
        <v>27</v>
      </c>
      <c r="B300" s="28" t="s">
        <v>8</v>
      </c>
      <c r="C300" s="29">
        <f>IF(A300="","",VLOOKUP($A297,IF(LEN(A300)=2,WSB,WSA),VLOOKUP(LEFT(A300,1),Teams,4,FALSE),FALSE))</f>
        <v>0</v>
      </c>
      <c r="D300" s="29" t="str">
        <f t="shared" si="80"/>
        <v>Lewes</v>
      </c>
      <c r="E300" s="30" t="s">
        <v>244</v>
      </c>
      <c r="F300" s="31">
        <v>4</v>
      </c>
      <c r="G300" s="10"/>
      <c r="H300" s="27" t="str">
        <f t="shared" si="81"/>
        <v/>
      </c>
      <c r="I300" s="27" t="str">
        <f t="shared" si="81"/>
        <v/>
      </c>
      <c r="J300" s="27" t="str">
        <f t="shared" si="81"/>
        <v/>
      </c>
      <c r="K300" s="27" t="str">
        <f t="shared" si="81"/>
        <v/>
      </c>
      <c r="L300" s="27">
        <f t="shared" si="81"/>
        <v>4</v>
      </c>
      <c r="M300" s="27" t="str">
        <f t="shared" si="81"/>
        <v/>
      </c>
      <c r="N300" s="27"/>
      <c r="O300" s="11"/>
    </row>
    <row r="301" spans="1:17" x14ac:dyDescent="0.35">
      <c r="A301" s="12" t="s">
        <v>24</v>
      </c>
      <c r="B301" s="28" t="s">
        <v>11</v>
      </c>
      <c r="C301" s="29">
        <f>IF(A301="","",VLOOKUP($A297,IF(LEN(A301)=2,WSB,WSA),VLOOKUP(LEFT(A301,1),Teams,4,FALSE),FALSE))</f>
        <v>0</v>
      </c>
      <c r="D301" s="29" t="str">
        <f t="shared" si="80"/>
        <v>Eastbourne</v>
      </c>
      <c r="E301" s="30" t="s">
        <v>245</v>
      </c>
      <c r="F301" s="31">
        <v>3</v>
      </c>
      <c r="G301" s="10"/>
      <c r="H301" s="27" t="str">
        <f t="shared" si="81"/>
        <v/>
      </c>
      <c r="I301" s="27" t="str">
        <f t="shared" si="81"/>
        <v/>
      </c>
      <c r="J301" s="27">
        <f t="shared" si="81"/>
        <v>3</v>
      </c>
      <c r="K301" s="27" t="str">
        <f t="shared" si="81"/>
        <v/>
      </c>
      <c r="L301" s="27" t="str">
        <f t="shared" si="81"/>
        <v/>
      </c>
      <c r="M301" s="27" t="str">
        <f t="shared" si="81"/>
        <v/>
      </c>
      <c r="N301" s="27"/>
      <c r="O301" s="11"/>
      <c r="Q301" t="s">
        <v>154</v>
      </c>
    </row>
    <row r="302" spans="1:17" x14ac:dyDescent="0.35">
      <c r="A302" s="12"/>
      <c r="B302" s="28" t="s">
        <v>17</v>
      </c>
      <c r="C302" s="29" t="str">
        <f>IF(A302="","",VLOOKUP($A297,IF(LEN(A302)=2,WSB,WSA),VLOOKUP(LEFT(A302,1),Teams,4,FALSE),FALSE))</f>
        <v/>
      </c>
      <c r="D302" s="29" t="str">
        <f t="shared" si="80"/>
        <v/>
      </c>
      <c r="E302" s="30"/>
      <c r="F302" s="31">
        <v>2</v>
      </c>
      <c r="G302" s="10"/>
      <c r="H302" s="27" t="str">
        <f t="shared" si="81"/>
        <v/>
      </c>
      <c r="I302" s="27" t="str">
        <f t="shared" si="81"/>
        <v/>
      </c>
      <c r="J302" s="27" t="str">
        <f t="shared" si="81"/>
        <v/>
      </c>
      <c r="K302" s="27" t="str">
        <f t="shared" si="81"/>
        <v/>
      </c>
      <c r="L302" s="27" t="str">
        <f t="shared" si="81"/>
        <v/>
      </c>
      <c r="M302" s="27" t="str">
        <f t="shared" si="81"/>
        <v/>
      </c>
      <c r="N302" s="27"/>
      <c r="O302" s="11"/>
    </row>
    <row r="303" spans="1:17" x14ac:dyDescent="0.35">
      <c r="A303" s="12"/>
      <c r="B303" s="28" t="s">
        <v>14</v>
      </c>
      <c r="C303" s="29" t="str">
        <f>IF(A303="","",VLOOKUP($A297,IF(LEN(A303)=2,WSB,WSA),VLOOKUP(LEFT(A303,1),Teams,4,FALSE),FALSE))</f>
        <v/>
      </c>
      <c r="D303" s="29" t="str">
        <f t="shared" si="80"/>
        <v/>
      </c>
      <c r="E303" s="30"/>
      <c r="F303" s="31">
        <v>1</v>
      </c>
      <c r="G303" s="10"/>
      <c r="H303" s="27" t="str">
        <f t="shared" si="81"/>
        <v/>
      </c>
      <c r="I303" s="27" t="str">
        <f t="shared" si="81"/>
        <v/>
      </c>
      <c r="J303" s="27" t="str">
        <f t="shared" si="81"/>
        <v/>
      </c>
      <c r="K303" s="27" t="str">
        <f t="shared" si="81"/>
        <v/>
      </c>
      <c r="L303" s="27" t="str">
        <f t="shared" si="81"/>
        <v/>
      </c>
      <c r="M303" s="27" t="str">
        <f t="shared" si="81"/>
        <v/>
      </c>
      <c r="N303" s="27">
        <f>21-SUM(H298:M303)</f>
        <v>3</v>
      </c>
      <c r="O303" s="11"/>
      <c r="Q303" t="s">
        <v>154</v>
      </c>
    </row>
    <row r="304" spans="1:17" x14ac:dyDescent="0.35">
      <c r="D304" s="7"/>
      <c r="H304" s="40">
        <f t="shared" ref="H304:N304" si="82">SUM(H11:H303)</f>
        <v>23</v>
      </c>
      <c r="I304" s="40">
        <f t="shared" si="82"/>
        <v>230</v>
      </c>
      <c r="J304" s="40">
        <f t="shared" si="82"/>
        <v>80</v>
      </c>
      <c r="K304" s="40">
        <f t="shared" si="82"/>
        <v>95</v>
      </c>
      <c r="L304" s="40">
        <f t="shared" si="82"/>
        <v>154</v>
      </c>
      <c r="M304" s="40">
        <f t="shared" si="82"/>
        <v>50</v>
      </c>
      <c r="N304" s="40">
        <f t="shared" si="82"/>
        <v>250</v>
      </c>
      <c r="O304" s="40">
        <f>SUM(H304:N304)</f>
        <v>882</v>
      </c>
    </row>
    <row r="306" spans="1:6" ht="15.5" x14ac:dyDescent="0.35">
      <c r="A306" s="41" t="s">
        <v>246</v>
      </c>
      <c r="B306" s="41" t="s">
        <v>247</v>
      </c>
      <c r="C306" s="41" t="s">
        <v>248</v>
      </c>
      <c r="D306" s="41" t="s">
        <v>249</v>
      </c>
      <c r="E306" s="42" t="s">
        <v>250</v>
      </c>
      <c r="F306" s="41" t="s">
        <v>251</v>
      </c>
    </row>
    <row r="307" spans="1:6" ht="15.5" x14ac:dyDescent="0.35">
      <c r="A307" s="41" t="s">
        <v>56</v>
      </c>
      <c r="B307" s="41" t="s">
        <v>252</v>
      </c>
      <c r="C307" s="41" t="s">
        <v>253</v>
      </c>
      <c r="D307" s="43" t="s">
        <v>254</v>
      </c>
      <c r="E307" s="44">
        <v>318</v>
      </c>
      <c r="F307" s="41" t="s">
        <v>9</v>
      </c>
    </row>
    <row r="308" spans="1:6" ht="15.5" x14ac:dyDescent="0.35">
      <c r="A308" s="41" t="s">
        <v>56</v>
      </c>
      <c r="B308" s="45" t="s">
        <v>255</v>
      </c>
      <c r="C308" s="41" t="s">
        <v>256</v>
      </c>
      <c r="D308" s="43" t="s">
        <v>257</v>
      </c>
      <c r="E308" s="44">
        <v>302</v>
      </c>
      <c r="F308" s="41" t="s">
        <v>3</v>
      </c>
    </row>
    <row r="309" spans="1:6" ht="15.5" x14ac:dyDescent="0.35">
      <c r="A309" t="s">
        <v>56</v>
      </c>
      <c r="B309" s="38" t="s">
        <v>258</v>
      </c>
      <c r="C309" s="41" t="s">
        <v>256</v>
      </c>
      <c r="D309" s="43" t="s">
        <v>259</v>
      </c>
      <c r="E309" s="44">
        <v>307</v>
      </c>
      <c r="F309" s="41" t="s">
        <v>3</v>
      </c>
    </row>
    <row r="310" spans="1:6" ht="15.5" x14ac:dyDescent="0.35">
      <c r="A310" s="46" t="s">
        <v>56</v>
      </c>
      <c r="B310" s="41" t="s">
        <v>260</v>
      </c>
      <c r="C310" s="41" t="s">
        <v>256</v>
      </c>
      <c r="D310" s="43" t="s">
        <v>261</v>
      </c>
      <c r="E310" s="44">
        <v>304</v>
      </c>
      <c r="F310" s="41" t="s">
        <v>3</v>
      </c>
    </row>
    <row r="311" spans="1:6" ht="15.5" x14ac:dyDescent="0.35">
      <c r="A311" s="41" t="s">
        <v>56</v>
      </c>
      <c r="B311" s="41" t="s">
        <v>262</v>
      </c>
      <c r="C311" s="41" t="s">
        <v>253</v>
      </c>
      <c r="D311" s="41" t="s">
        <v>263</v>
      </c>
      <c r="E311" s="42" t="s">
        <v>264</v>
      </c>
      <c r="F311" s="41" t="s">
        <v>3</v>
      </c>
    </row>
    <row r="312" spans="1:6" ht="15.5" x14ac:dyDescent="0.35">
      <c r="A312" s="41" t="s">
        <v>56</v>
      </c>
      <c r="B312" s="41" t="s">
        <v>265</v>
      </c>
      <c r="C312" s="41" t="s">
        <v>253</v>
      </c>
      <c r="D312" s="41" t="s">
        <v>266</v>
      </c>
      <c r="E312" s="42" t="s">
        <v>267</v>
      </c>
      <c r="F312" s="41" t="s">
        <v>3</v>
      </c>
    </row>
    <row r="313" spans="1:6" ht="15.5" x14ac:dyDescent="0.35">
      <c r="A313" s="41" t="s">
        <v>56</v>
      </c>
      <c r="B313" s="41" t="s">
        <v>265</v>
      </c>
      <c r="C313" s="41" t="s">
        <v>253</v>
      </c>
      <c r="D313" s="43" t="s">
        <v>268</v>
      </c>
      <c r="E313" s="44">
        <v>316</v>
      </c>
      <c r="F313" s="41" t="s">
        <v>9</v>
      </c>
    </row>
    <row r="314" spans="1:6" ht="15.5" x14ac:dyDescent="0.35">
      <c r="A314" t="s">
        <v>56</v>
      </c>
      <c r="B314" s="38" t="s">
        <v>269</v>
      </c>
      <c r="C314" s="41" t="s">
        <v>256</v>
      </c>
      <c r="D314" s="43" t="s">
        <v>270</v>
      </c>
      <c r="E314" s="47" t="s">
        <v>271</v>
      </c>
      <c r="F314" s="38" t="s">
        <v>15</v>
      </c>
    </row>
    <row r="315" spans="1:6" ht="15.5" x14ac:dyDescent="0.35">
      <c r="A315" s="41" t="s">
        <v>56</v>
      </c>
      <c r="B315" s="45" t="s">
        <v>272</v>
      </c>
      <c r="C315" s="41" t="s">
        <v>256</v>
      </c>
      <c r="D315" s="43" t="s">
        <v>273</v>
      </c>
      <c r="E315" s="47" t="s">
        <v>274</v>
      </c>
      <c r="F315" s="38" t="s">
        <v>15</v>
      </c>
    </row>
    <row r="316" spans="1:6" ht="15.5" x14ac:dyDescent="0.35">
      <c r="A316" s="38" t="s">
        <v>56</v>
      </c>
      <c r="B316" s="41" t="s">
        <v>275</v>
      </c>
      <c r="C316" s="41" t="s">
        <v>253</v>
      </c>
      <c r="D316" s="43" t="s">
        <v>276</v>
      </c>
      <c r="E316" s="44">
        <v>317</v>
      </c>
      <c r="F316" s="41" t="s">
        <v>9</v>
      </c>
    </row>
    <row r="317" spans="1:6" ht="15.5" x14ac:dyDescent="0.35">
      <c r="A317" s="41" t="s">
        <v>56</v>
      </c>
      <c r="B317" s="38" t="s">
        <v>277</v>
      </c>
      <c r="C317" s="41" t="s">
        <v>256</v>
      </c>
      <c r="D317" s="43" t="s">
        <v>278</v>
      </c>
      <c r="E317" s="44">
        <v>366</v>
      </c>
      <c r="F317" s="41" t="s">
        <v>6</v>
      </c>
    </row>
    <row r="318" spans="1:6" ht="15.5" x14ac:dyDescent="0.35">
      <c r="A318" s="41" t="s">
        <v>56</v>
      </c>
      <c r="B318" s="45" t="s">
        <v>279</v>
      </c>
      <c r="C318" s="38" t="s">
        <v>253</v>
      </c>
      <c r="D318" s="43" t="s">
        <v>280</v>
      </c>
      <c r="E318" s="47" t="s">
        <v>281</v>
      </c>
      <c r="F318" s="38" t="s">
        <v>15</v>
      </c>
    </row>
    <row r="319" spans="1:6" ht="15.5" x14ac:dyDescent="0.35">
      <c r="A319" s="41" t="s">
        <v>56</v>
      </c>
      <c r="B319" s="45" t="s">
        <v>279</v>
      </c>
      <c r="C319" s="38"/>
      <c r="D319" s="43" t="s">
        <v>282</v>
      </c>
      <c r="E319" s="47" t="s">
        <v>283</v>
      </c>
      <c r="F319" s="38" t="s">
        <v>15</v>
      </c>
    </row>
    <row r="320" spans="1:6" ht="15.5" x14ac:dyDescent="0.35">
      <c r="A320" s="41" t="s">
        <v>56</v>
      </c>
      <c r="B320" s="41" t="s">
        <v>284</v>
      </c>
      <c r="C320" s="38" t="s">
        <v>253</v>
      </c>
      <c r="D320" s="43" t="s">
        <v>285</v>
      </c>
      <c r="E320" s="47" t="s">
        <v>286</v>
      </c>
      <c r="F320" s="38" t="s">
        <v>15</v>
      </c>
    </row>
    <row r="321" spans="1:6" ht="15.5" x14ac:dyDescent="0.35">
      <c r="A321" s="41" t="s">
        <v>56</v>
      </c>
      <c r="B321" s="41" t="s">
        <v>287</v>
      </c>
      <c r="C321" s="38"/>
      <c r="D321" s="38" t="s">
        <v>288</v>
      </c>
      <c r="E321" s="47" t="s">
        <v>289</v>
      </c>
      <c r="F321" s="38" t="s">
        <v>15</v>
      </c>
    </row>
    <row r="322" spans="1:6" ht="15.5" x14ac:dyDescent="0.35">
      <c r="A322" s="41" t="s">
        <v>56</v>
      </c>
      <c r="B322" s="45" t="s">
        <v>290</v>
      </c>
      <c r="C322" s="38" t="s">
        <v>253</v>
      </c>
      <c r="D322" s="43" t="s">
        <v>291</v>
      </c>
      <c r="E322" s="47" t="s">
        <v>292</v>
      </c>
      <c r="F322" s="38" t="s">
        <v>15</v>
      </c>
    </row>
    <row r="323" spans="1:6" ht="15.5" x14ac:dyDescent="0.35">
      <c r="A323" s="41" t="s">
        <v>56</v>
      </c>
      <c r="B323" s="38" t="s">
        <v>293</v>
      </c>
      <c r="C323" s="41" t="s">
        <v>256</v>
      </c>
      <c r="D323" s="43" t="s">
        <v>294</v>
      </c>
      <c r="E323" s="44">
        <v>361</v>
      </c>
      <c r="F323" s="41" t="s">
        <v>6</v>
      </c>
    </row>
    <row r="324" spans="1:6" ht="15.5" x14ac:dyDescent="0.35">
      <c r="A324" s="41" t="s">
        <v>56</v>
      </c>
      <c r="B324" s="45" t="s">
        <v>295</v>
      </c>
      <c r="C324" s="38" t="s">
        <v>253</v>
      </c>
      <c r="D324" s="43" t="s">
        <v>296</v>
      </c>
      <c r="E324" s="47" t="s">
        <v>297</v>
      </c>
      <c r="F324" s="38" t="s">
        <v>15</v>
      </c>
    </row>
    <row r="325" spans="1:6" ht="15.5" x14ac:dyDescent="0.35">
      <c r="A325" s="41" t="s">
        <v>56</v>
      </c>
      <c r="B325" s="45" t="s">
        <v>298</v>
      </c>
      <c r="C325" s="38" t="s">
        <v>253</v>
      </c>
      <c r="D325" s="43" t="s">
        <v>299</v>
      </c>
      <c r="E325" s="42" t="s">
        <v>300</v>
      </c>
      <c r="F325" s="41" t="s">
        <v>12</v>
      </c>
    </row>
    <row r="326" spans="1:6" ht="15.5" x14ac:dyDescent="0.35">
      <c r="A326" s="41" t="s">
        <v>56</v>
      </c>
      <c r="B326" s="45" t="s">
        <v>301</v>
      </c>
      <c r="C326" s="38" t="s">
        <v>253</v>
      </c>
      <c r="D326" s="43" t="s">
        <v>302</v>
      </c>
      <c r="E326" s="47" t="s">
        <v>303</v>
      </c>
      <c r="F326" s="38" t="s">
        <v>15</v>
      </c>
    </row>
    <row r="327" spans="1:6" ht="15.5" x14ac:dyDescent="0.35">
      <c r="A327" s="41" t="s">
        <v>56</v>
      </c>
      <c r="B327" s="41" t="s">
        <v>304</v>
      </c>
      <c r="C327" s="38" t="s">
        <v>253</v>
      </c>
      <c r="D327" s="43" t="s">
        <v>305</v>
      </c>
      <c r="E327" s="48">
        <v>343</v>
      </c>
      <c r="F327" s="38" t="s">
        <v>15</v>
      </c>
    </row>
    <row r="328" spans="1:6" ht="15.5" x14ac:dyDescent="0.35">
      <c r="A328" s="41" t="s">
        <v>56</v>
      </c>
      <c r="B328" s="38" t="s">
        <v>306</v>
      </c>
      <c r="C328" s="38" t="s">
        <v>256</v>
      </c>
      <c r="D328" s="43" t="s">
        <v>307</v>
      </c>
      <c r="E328" s="44">
        <v>362</v>
      </c>
      <c r="F328" s="41" t="s">
        <v>6</v>
      </c>
    </row>
    <row r="329" spans="1:6" ht="15.5" x14ac:dyDescent="0.35">
      <c r="A329" s="41" t="s">
        <v>73</v>
      </c>
      <c r="B329" s="41" t="s">
        <v>308</v>
      </c>
      <c r="C329" s="41" t="s">
        <v>256</v>
      </c>
      <c r="D329" s="43" t="s">
        <v>309</v>
      </c>
      <c r="E329" s="44">
        <v>303</v>
      </c>
      <c r="F329" s="41" t="s">
        <v>3</v>
      </c>
    </row>
    <row r="330" spans="1:6" ht="15.5" x14ac:dyDescent="0.35">
      <c r="A330" s="41" t="s">
        <v>73</v>
      </c>
      <c r="B330" s="41" t="s">
        <v>310</v>
      </c>
      <c r="C330" s="41" t="s">
        <v>253</v>
      </c>
      <c r="D330" s="43" t="s">
        <v>311</v>
      </c>
      <c r="E330" s="44">
        <v>320</v>
      </c>
      <c r="F330" s="41" t="s">
        <v>9</v>
      </c>
    </row>
    <row r="331" spans="1:6" ht="15.5" x14ac:dyDescent="0.35">
      <c r="A331" s="41" t="s">
        <v>103</v>
      </c>
      <c r="B331" s="38" t="s">
        <v>312</v>
      </c>
      <c r="C331" s="41" t="s">
        <v>256</v>
      </c>
      <c r="D331" s="43" t="s">
        <v>313</v>
      </c>
      <c r="E331" s="44">
        <v>365</v>
      </c>
      <c r="F331" s="41" t="s">
        <v>6</v>
      </c>
    </row>
    <row r="332" spans="1:6" ht="15.5" x14ac:dyDescent="0.35">
      <c r="A332" s="41" t="s">
        <v>103</v>
      </c>
      <c r="B332" s="38" t="s">
        <v>314</v>
      </c>
      <c r="C332" s="41" t="s">
        <v>256</v>
      </c>
      <c r="D332" s="43" t="s">
        <v>315</v>
      </c>
      <c r="E332" s="44">
        <v>363</v>
      </c>
      <c r="F332" s="41" t="s">
        <v>6</v>
      </c>
    </row>
    <row r="333" spans="1:6" ht="15.5" x14ac:dyDescent="0.35">
      <c r="A333" t="s">
        <v>103</v>
      </c>
      <c r="B333" s="38" t="s">
        <v>316</v>
      </c>
      <c r="C333" s="38" t="s">
        <v>256</v>
      </c>
      <c r="D333" s="43" t="s">
        <v>317</v>
      </c>
      <c r="E333" s="44">
        <v>308</v>
      </c>
      <c r="F333" s="41" t="s">
        <v>3</v>
      </c>
    </row>
    <row r="334" spans="1:6" ht="15.5" x14ac:dyDescent="0.35">
      <c r="A334" s="41" t="s">
        <v>103</v>
      </c>
      <c r="B334" s="41" t="s">
        <v>213</v>
      </c>
      <c r="C334" s="41" t="s">
        <v>253</v>
      </c>
      <c r="D334" s="43" t="s">
        <v>318</v>
      </c>
      <c r="E334" s="44">
        <v>319</v>
      </c>
      <c r="F334" s="41" t="s">
        <v>9</v>
      </c>
    </row>
    <row r="335" spans="1:6" ht="15.5" x14ac:dyDescent="0.35">
      <c r="A335" s="38" t="s">
        <v>103</v>
      </c>
      <c r="B335" s="41" t="s">
        <v>319</v>
      </c>
      <c r="C335" s="41" t="s">
        <v>253</v>
      </c>
      <c r="D335" s="43" t="s">
        <v>254</v>
      </c>
      <c r="E335" s="44">
        <v>318</v>
      </c>
      <c r="F335" s="41" t="s">
        <v>9</v>
      </c>
    </row>
    <row r="336" spans="1:6" ht="15.5" x14ac:dyDescent="0.35">
      <c r="A336" s="41" t="s">
        <v>103</v>
      </c>
      <c r="B336" s="48">
        <v>2.89</v>
      </c>
      <c r="C336" s="38" t="s">
        <v>253</v>
      </c>
      <c r="D336" s="43" t="s">
        <v>320</v>
      </c>
      <c r="E336" s="48">
        <v>377</v>
      </c>
      <c r="F336" s="41" t="s">
        <v>12</v>
      </c>
    </row>
    <row r="337" spans="1:6" ht="15.5" x14ac:dyDescent="0.35">
      <c r="A337" s="46" t="s">
        <v>103</v>
      </c>
      <c r="B337" s="41" t="s">
        <v>321</v>
      </c>
      <c r="C337" s="41" t="s">
        <v>253</v>
      </c>
      <c r="D337" s="43" t="s">
        <v>268</v>
      </c>
      <c r="E337" s="44">
        <v>316</v>
      </c>
      <c r="F337" s="41" t="s">
        <v>9</v>
      </c>
    </row>
    <row r="338" spans="1:6" ht="15.5" x14ac:dyDescent="0.35">
      <c r="A338" s="41" t="s">
        <v>103</v>
      </c>
      <c r="B338" s="48">
        <v>2.65</v>
      </c>
      <c r="C338" s="38" t="s">
        <v>253</v>
      </c>
      <c r="D338" s="43" t="s">
        <v>322</v>
      </c>
      <c r="E338" s="48">
        <v>347</v>
      </c>
      <c r="F338" s="41" t="s">
        <v>12</v>
      </c>
    </row>
    <row r="339" spans="1:6" ht="15.5" x14ac:dyDescent="0.35">
      <c r="A339" s="41" t="s">
        <v>103</v>
      </c>
      <c r="B339" s="41" t="s">
        <v>323</v>
      </c>
      <c r="C339" s="41" t="s">
        <v>253</v>
      </c>
      <c r="D339" s="43" t="s">
        <v>276</v>
      </c>
      <c r="E339" s="44">
        <v>317</v>
      </c>
      <c r="F339" s="41" t="s">
        <v>9</v>
      </c>
    </row>
    <row r="340" spans="1:6" ht="15.5" x14ac:dyDescent="0.35">
      <c r="A340" s="41" t="s">
        <v>103</v>
      </c>
      <c r="B340" s="41" t="s">
        <v>324</v>
      </c>
      <c r="C340" s="38" t="s">
        <v>253</v>
      </c>
      <c r="D340" s="43" t="s">
        <v>305</v>
      </c>
      <c r="E340" s="48">
        <v>343</v>
      </c>
      <c r="F340" s="38" t="s">
        <v>15</v>
      </c>
    </row>
    <row r="341" spans="1:6" x14ac:dyDescent="0.35">
      <c r="A341" t="s">
        <v>21</v>
      </c>
      <c r="B341" s="38" t="s">
        <v>325</v>
      </c>
      <c r="C341" s="38" t="s">
        <v>256</v>
      </c>
      <c r="D341" s="38" t="s">
        <v>326</v>
      </c>
      <c r="E341" s="47" t="s">
        <v>327</v>
      </c>
      <c r="F341" s="38" t="s">
        <v>15</v>
      </c>
    </row>
    <row r="342" spans="1:6" ht="15.5" x14ac:dyDescent="0.35">
      <c r="A342" s="46" t="s">
        <v>21</v>
      </c>
      <c r="B342" s="41" t="s">
        <v>328</v>
      </c>
      <c r="C342" s="41" t="s">
        <v>253</v>
      </c>
      <c r="D342" s="41" t="s">
        <v>263</v>
      </c>
      <c r="E342" s="42" t="s">
        <v>264</v>
      </c>
      <c r="F342" s="41" t="s">
        <v>3</v>
      </c>
    </row>
    <row r="343" spans="1:6" ht="15.5" x14ac:dyDescent="0.35">
      <c r="A343" s="41" t="s">
        <v>21</v>
      </c>
      <c r="B343" s="41" t="s">
        <v>329</v>
      </c>
      <c r="C343" s="41" t="s">
        <v>253</v>
      </c>
      <c r="D343" s="43" t="s">
        <v>318</v>
      </c>
      <c r="E343" s="44">
        <v>319</v>
      </c>
      <c r="F343" s="41" t="s">
        <v>9</v>
      </c>
    </row>
    <row r="344" spans="1:6" ht="15.5" x14ac:dyDescent="0.35">
      <c r="A344" s="41" t="s">
        <v>21</v>
      </c>
      <c r="B344" s="38" t="s">
        <v>329</v>
      </c>
      <c r="C344" s="41" t="s">
        <v>256</v>
      </c>
      <c r="D344" s="43" t="s">
        <v>315</v>
      </c>
      <c r="E344" s="44">
        <v>363</v>
      </c>
      <c r="F344" s="41" t="s">
        <v>6</v>
      </c>
    </row>
    <row r="345" spans="1:6" ht="15.5" x14ac:dyDescent="0.35">
      <c r="A345" s="41" t="s">
        <v>21</v>
      </c>
      <c r="B345" s="41" t="s">
        <v>30</v>
      </c>
      <c r="C345" s="41" t="s">
        <v>253</v>
      </c>
      <c r="D345" s="41" t="s">
        <v>266</v>
      </c>
      <c r="E345" s="42" t="s">
        <v>267</v>
      </c>
      <c r="F345" s="41" t="s">
        <v>3</v>
      </c>
    </row>
    <row r="346" spans="1:6" ht="15.5" x14ac:dyDescent="0.35">
      <c r="A346" s="41" t="s">
        <v>21</v>
      </c>
      <c r="B346" s="48">
        <v>12.2</v>
      </c>
      <c r="C346" s="38" t="s">
        <v>253</v>
      </c>
      <c r="D346" s="43" t="s">
        <v>320</v>
      </c>
      <c r="E346" s="48">
        <v>377</v>
      </c>
      <c r="F346" s="41" t="s">
        <v>12</v>
      </c>
    </row>
    <row r="347" spans="1:6" ht="15.5" x14ac:dyDescent="0.35">
      <c r="A347" s="41" t="s">
        <v>21</v>
      </c>
      <c r="B347" s="48">
        <v>12.2</v>
      </c>
      <c r="C347" s="38" t="s">
        <v>253</v>
      </c>
      <c r="D347" s="43" t="s">
        <v>322</v>
      </c>
      <c r="E347" s="48">
        <v>347</v>
      </c>
      <c r="F347" s="41" t="s">
        <v>12</v>
      </c>
    </row>
    <row r="348" spans="1:6" ht="15.5" x14ac:dyDescent="0.35">
      <c r="A348" s="41" t="s">
        <v>21</v>
      </c>
      <c r="B348" s="41" t="s">
        <v>30</v>
      </c>
      <c r="C348" s="38"/>
      <c r="D348" s="38" t="s">
        <v>288</v>
      </c>
      <c r="E348" s="47" t="s">
        <v>289</v>
      </c>
      <c r="F348" s="38" t="s">
        <v>15</v>
      </c>
    </row>
    <row r="349" spans="1:6" ht="15.5" x14ac:dyDescent="0.35">
      <c r="A349" s="41" t="s">
        <v>21</v>
      </c>
      <c r="B349" s="41" t="s">
        <v>40</v>
      </c>
      <c r="C349" s="41" t="s">
        <v>256</v>
      </c>
      <c r="D349" s="43" t="s">
        <v>270</v>
      </c>
      <c r="E349" s="47" t="s">
        <v>271</v>
      </c>
      <c r="F349" s="38" t="s">
        <v>15</v>
      </c>
    </row>
    <row r="350" spans="1:6" ht="15.5" x14ac:dyDescent="0.35">
      <c r="A350" s="41" t="s">
        <v>21</v>
      </c>
      <c r="B350" s="41" t="s">
        <v>40</v>
      </c>
      <c r="C350" s="38" t="s">
        <v>253</v>
      </c>
      <c r="D350" s="43" t="s">
        <v>282</v>
      </c>
      <c r="E350" s="42" t="s">
        <v>283</v>
      </c>
      <c r="F350" s="38" t="s">
        <v>15</v>
      </c>
    </row>
    <row r="351" spans="1:6" ht="15.5" x14ac:dyDescent="0.35">
      <c r="A351" s="41" t="s">
        <v>21</v>
      </c>
      <c r="B351" s="41" t="s">
        <v>197</v>
      </c>
      <c r="C351" s="41" t="s">
        <v>253</v>
      </c>
      <c r="D351" s="43" t="s">
        <v>311</v>
      </c>
      <c r="E351" s="44">
        <v>320</v>
      </c>
      <c r="F351" s="41" t="s">
        <v>9</v>
      </c>
    </row>
    <row r="352" spans="1:6" ht="15.5" x14ac:dyDescent="0.35">
      <c r="A352" s="41" t="s">
        <v>21</v>
      </c>
      <c r="B352" s="48">
        <v>13</v>
      </c>
      <c r="C352" s="38" t="s">
        <v>253</v>
      </c>
      <c r="D352" s="43" t="s">
        <v>280</v>
      </c>
      <c r="E352" s="47" t="s">
        <v>281</v>
      </c>
      <c r="F352" s="38" t="s">
        <v>15</v>
      </c>
    </row>
    <row r="353" spans="1:6" ht="15.5" x14ac:dyDescent="0.35">
      <c r="A353" s="41" t="s">
        <v>21</v>
      </c>
      <c r="B353" s="41" t="s">
        <v>330</v>
      </c>
      <c r="C353" s="38" t="s">
        <v>253</v>
      </c>
      <c r="D353" s="43" t="s">
        <v>296</v>
      </c>
      <c r="E353" s="47" t="s">
        <v>297</v>
      </c>
      <c r="F353" s="38" t="s">
        <v>15</v>
      </c>
    </row>
    <row r="354" spans="1:6" ht="15.5" x14ac:dyDescent="0.35">
      <c r="A354" s="41" t="s">
        <v>21</v>
      </c>
      <c r="B354" s="41" t="s">
        <v>331</v>
      </c>
      <c r="C354" s="38" t="s">
        <v>253</v>
      </c>
      <c r="D354" s="43" t="s">
        <v>291</v>
      </c>
      <c r="E354" s="47" t="s">
        <v>292</v>
      </c>
      <c r="F354" s="38" t="s">
        <v>15</v>
      </c>
    </row>
    <row r="355" spans="1:6" ht="15.5" x14ac:dyDescent="0.35">
      <c r="A355" s="41" t="s">
        <v>21</v>
      </c>
      <c r="B355" s="48">
        <v>13.5</v>
      </c>
      <c r="C355" s="38" t="s">
        <v>253</v>
      </c>
      <c r="D355" s="43" t="s">
        <v>302</v>
      </c>
      <c r="E355" s="47" t="s">
        <v>303</v>
      </c>
      <c r="F355" s="38" t="s">
        <v>15</v>
      </c>
    </row>
    <row r="356" spans="1:6" ht="15.5" x14ac:dyDescent="0.35">
      <c r="A356" s="41" t="s">
        <v>21</v>
      </c>
      <c r="B356" s="38" t="s">
        <v>89</v>
      </c>
      <c r="C356" s="41" t="s">
        <v>256</v>
      </c>
      <c r="D356" s="43" t="s">
        <v>294</v>
      </c>
      <c r="E356" s="44">
        <v>361</v>
      </c>
      <c r="F356" s="41" t="s">
        <v>6</v>
      </c>
    </row>
    <row r="357" spans="1:6" ht="15.5" x14ac:dyDescent="0.35">
      <c r="A357" s="41" t="s">
        <v>21</v>
      </c>
      <c r="B357" s="48">
        <v>14.1</v>
      </c>
      <c r="C357" s="38" t="s">
        <v>253</v>
      </c>
      <c r="D357" s="43" t="s">
        <v>285</v>
      </c>
      <c r="E357" s="47" t="s">
        <v>286</v>
      </c>
      <c r="F357" s="38" t="s">
        <v>15</v>
      </c>
    </row>
    <row r="358" spans="1:6" ht="15.5" x14ac:dyDescent="0.35">
      <c r="A358" s="41" t="s">
        <v>21</v>
      </c>
      <c r="B358" s="48">
        <v>14.6</v>
      </c>
      <c r="C358" s="38" t="s">
        <v>253</v>
      </c>
      <c r="D358" s="43" t="s">
        <v>305</v>
      </c>
      <c r="E358" s="48">
        <v>343</v>
      </c>
      <c r="F358" s="38" t="s">
        <v>15</v>
      </c>
    </row>
    <row r="359" spans="1:6" ht="15.5" x14ac:dyDescent="0.35">
      <c r="A359" t="s">
        <v>139</v>
      </c>
      <c r="B359" s="38" t="s">
        <v>332</v>
      </c>
      <c r="C359" s="41" t="s">
        <v>256</v>
      </c>
      <c r="D359" s="43" t="s">
        <v>333</v>
      </c>
      <c r="E359" s="44">
        <v>310</v>
      </c>
      <c r="F359" s="41" t="s">
        <v>3</v>
      </c>
    </row>
    <row r="360" spans="1:6" ht="15.5" x14ac:dyDescent="0.35">
      <c r="A360" t="s">
        <v>139</v>
      </c>
      <c r="B360" s="38" t="s">
        <v>334</v>
      </c>
      <c r="C360" s="41" t="s">
        <v>256</v>
      </c>
      <c r="D360" s="43" t="s">
        <v>335</v>
      </c>
      <c r="E360" s="44">
        <v>306</v>
      </c>
      <c r="F360" s="41" t="s">
        <v>3</v>
      </c>
    </row>
    <row r="361" spans="1:6" ht="15.5" x14ac:dyDescent="0.35">
      <c r="A361" s="41" t="s">
        <v>139</v>
      </c>
      <c r="B361" s="48">
        <v>14.34</v>
      </c>
      <c r="C361" s="38" t="s">
        <v>253</v>
      </c>
      <c r="D361" s="43" t="s">
        <v>299</v>
      </c>
      <c r="E361" s="42" t="s">
        <v>300</v>
      </c>
      <c r="F361" s="41" t="s">
        <v>12</v>
      </c>
    </row>
    <row r="362" spans="1:6" ht="15.5" x14ac:dyDescent="0.35">
      <c r="A362" s="41" t="s">
        <v>117</v>
      </c>
      <c r="B362" s="38" t="s">
        <v>336</v>
      </c>
      <c r="C362" s="48" t="s">
        <v>256</v>
      </c>
      <c r="D362" s="43" t="s">
        <v>337</v>
      </c>
      <c r="E362" s="44">
        <v>364</v>
      </c>
      <c r="F362" s="41" t="s">
        <v>6</v>
      </c>
    </row>
    <row r="363" spans="1:6" ht="15.5" x14ac:dyDescent="0.35">
      <c r="A363" s="41"/>
      <c r="C363" s="48"/>
      <c r="D363" s="43"/>
      <c r="E363" s="44"/>
      <c r="F363" s="41"/>
    </row>
    <row r="364" spans="1:6" x14ac:dyDescent="0.35">
      <c r="A364" s="38"/>
      <c r="C364" s="38"/>
      <c r="D364" s="38"/>
      <c r="E364" s="47"/>
      <c r="F364" s="38"/>
    </row>
    <row r="365" spans="1:6" ht="15.5" x14ac:dyDescent="0.35">
      <c r="A365" s="41"/>
      <c r="B365" s="41"/>
      <c r="C365" s="41"/>
      <c r="D365" s="41"/>
      <c r="E365" s="42"/>
      <c r="F365" s="49"/>
    </row>
    <row r="366" spans="1:6" ht="15.5" x14ac:dyDescent="0.35">
      <c r="A366" s="41" t="s">
        <v>246</v>
      </c>
      <c r="B366" s="41"/>
      <c r="C366" s="41"/>
      <c r="D366" s="50" t="s">
        <v>338</v>
      </c>
      <c r="E366" s="51"/>
      <c r="F366" s="38"/>
    </row>
    <row r="367" spans="1:6" ht="15.5" x14ac:dyDescent="0.35">
      <c r="A367" s="50" t="s">
        <v>339</v>
      </c>
      <c r="B367" s="41"/>
      <c r="C367" s="41"/>
      <c r="D367" s="41" t="s">
        <v>249</v>
      </c>
      <c r="E367" s="42" t="s">
        <v>250</v>
      </c>
      <c r="F367" s="41" t="s">
        <v>251</v>
      </c>
    </row>
    <row r="368" spans="1:6" ht="15.5" x14ac:dyDescent="0.35">
      <c r="A368" s="41" t="s">
        <v>56</v>
      </c>
      <c r="B368" s="38" t="s">
        <v>340</v>
      </c>
      <c r="C368" s="41" t="s">
        <v>253</v>
      </c>
      <c r="D368" t="s">
        <v>341</v>
      </c>
      <c r="E368" s="52">
        <v>311</v>
      </c>
      <c r="F368" s="49" t="str">
        <f>[1]Dec!B$4</f>
        <v>Brighton &amp; Hove</v>
      </c>
    </row>
    <row r="369" spans="1:6" ht="15.5" x14ac:dyDescent="0.35">
      <c r="A369" s="41" t="s">
        <v>56</v>
      </c>
      <c r="B369" s="38" t="s">
        <v>342</v>
      </c>
      <c r="C369" s="48" t="s">
        <v>253</v>
      </c>
      <c r="D369" s="43" t="s">
        <v>343</v>
      </c>
      <c r="E369" s="44">
        <v>324</v>
      </c>
      <c r="F369" s="41" t="s">
        <v>9</v>
      </c>
    </row>
    <row r="370" spans="1:6" ht="15.5" x14ac:dyDescent="0.35">
      <c r="A370" s="41" t="s">
        <v>56</v>
      </c>
      <c r="B370" s="38" t="s">
        <v>344</v>
      </c>
      <c r="C370" s="38" t="s">
        <v>256</v>
      </c>
      <c r="D370" s="43" t="s">
        <v>345</v>
      </c>
      <c r="E370" s="44">
        <v>369</v>
      </c>
      <c r="F370" s="41" t="s">
        <v>3</v>
      </c>
    </row>
    <row r="371" spans="1:6" ht="15.5" x14ac:dyDescent="0.35">
      <c r="A371" s="41" t="s">
        <v>56</v>
      </c>
      <c r="B371" s="38" t="s">
        <v>346</v>
      </c>
      <c r="C371" s="41" t="s">
        <v>256</v>
      </c>
      <c r="D371" s="43" t="s">
        <v>347</v>
      </c>
      <c r="E371" s="44">
        <v>323</v>
      </c>
      <c r="F371" s="41" t="s">
        <v>9</v>
      </c>
    </row>
    <row r="372" spans="1:6" ht="15.5" x14ac:dyDescent="0.35">
      <c r="A372" s="41" t="s">
        <v>56</v>
      </c>
      <c r="B372" s="38" t="s">
        <v>348</v>
      </c>
      <c r="C372" s="41" t="s">
        <v>253</v>
      </c>
      <c r="D372" s="41" t="s">
        <v>349</v>
      </c>
      <c r="E372" s="42" t="s">
        <v>350</v>
      </c>
      <c r="F372" s="49" t="str">
        <f>[1]Dec!B$4</f>
        <v>Brighton &amp; Hove</v>
      </c>
    </row>
    <row r="373" spans="1:6" ht="15.5" x14ac:dyDescent="0.35">
      <c r="A373" s="41" t="s">
        <v>56</v>
      </c>
      <c r="B373" s="38" t="s">
        <v>351</v>
      </c>
      <c r="C373" s="41" t="s">
        <v>253</v>
      </c>
      <c r="D373" s="43" t="s">
        <v>352</v>
      </c>
      <c r="E373" s="42" t="s">
        <v>353</v>
      </c>
      <c r="F373" s="41" t="s">
        <v>15</v>
      </c>
    </row>
    <row r="374" spans="1:6" ht="15.5" x14ac:dyDescent="0.35">
      <c r="A374" s="41" t="s">
        <v>56</v>
      </c>
      <c r="B374" s="38" t="s">
        <v>354</v>
      </c>
      <c r="C374" s="48" t="s">
        <v>253</v>
      </c>
      <c r="D374" s="53" t="s">
        <v>355</v>
      </c>
      <c r="E374" s="48">
        <v>315</v>
      </c>
      <c r="F374" s="49" t="str">
        <f>[1]Dec!B$4</f>
        <v>Brighton &amp; Hove</v>
      </c>
    </row>
    <row r="375" spans="1:6" ht="15.5" x14ac:dyDescent="0.35">
      <c r="A375" s="41" t="s">
        <v>56</v>
      </c>
      <c r="B375" s="41" t="s">
        <v>354</v>
      </c>
      <c r="C375" s="38" t="s">
        <v>253</v>
      </c>
      <c r="D375" s="43" t="s">
        <v>356</v>
      </c>
      <c r="E375" s="48">
        <v>351</v>
      </c>
      <c r="F375" s="41" t="s">
        <v>12</v>
      </c>
    </row>
    <row r="376" spans="1:6" ht="15.5" x14ac:dyDescent="0.35">
      <c r="A376" s="41" t="s">
        <v>56</v>
      </c>
      <c r="B376" s="38" t="s">
        <v>357</v>
      </c>
      <c r="C376" s="41" t="s">
        <v>253</v>
      </c>
      <c r="D376" s="41" t="s">
        <v>358</v>
      </c>
      <c r="E376" s="42" t="s">
        <v>359</v>
      </c>
      <c r="F376" s="49" t="str">
        <f>[1]Dec!B$4</f>
        <v>Brighton &amp; Hove</v>
      </c>
    </row>
    <row r="377" spans="1:6" ht="15.5" x14ac:dyDescent="0.35">
      <c r="A377" s="41" t="s">
        <v>56</v>
      </c>
      <c r="B377" s="41" t="s">
        <v>360</v>
      </c>
      <c r="C377" s="38" t="s">
        <v>253</v>
      </c>
      <c r="D377" s="43" t="s">
        <v>361</v>
      </c>
      <c r="E377" s="42" t="s">
        <v>362</v>
      </c>
      <c r="F377" s="41" t="s">
        <v>12</v>
      </c>
    </row>
    <row r="378" spans="1:6" ht="15.5" x14ac:dyDescent="0.35">
      <c r="A378" s="41" t="s">
        <v>56</v>
      </c>
      <c r="B378" s="38" t="s">
        <v>363</v>
      </c>
      <c r="C378" s="41" t="s">
        <v>253</v>
      </c>
      <c r="D378" s="43" t="s">
        <v>364</v>
      </c>
      <c r="E378" s="44">
        <v>329</v>
      </c>
      <c r="F378" s="41" t="s">
        <v>9</v>
      </c>
    </row>
    <row r="379" spans="1:6" ht="15.5" x14ac:dyDescent="0.35">
      <c r="A379" s="41" t="s">
        <v>56</v>
      </c>
      <c r="B379" s="38" t="s">
        <v>365</v>
      </c>
      <c r="C379" s="41" t="s">
        <v>253</v>
      </c>
      <c r="D379" s="43" t="s">
        <v>366</v>
      </c>
      <c r="E379" s="44">
        <v>327</v>
      </c>
      <c r="F379" s="41" t="s">
        <v>9</v>
      </c>
    </row>
    <row r="380" spans="1:6" ht="15.5" x14ac:dyDescent="0.35">
      <c r="A380" s="41" t="s">
        <v>56</v>
      </c>
      <c r="B380" s="38" t="s">
        <v>367</v>
      </c>
      <c r="C380" s="41" t="s">
        <v>253</v>
      </c>
      <c r="D380" s="54" t="s">
        <v>368</v>
      </c>
      <c r="E380" s="46">
        <v>314</v>
      </c>
      <c r="F380" s="49" t="str">
        <f>[1]Dec!B$4</f>
        <v>Brighton &amp; Hove</v>
      </c>
    </row>
    <row r="381" spans="1:6" ht="15.5" x14ac:dyDescent="0.35">
      <c r="A381" s="41" t="s">
        <v>56</v>
      </c>
      <c r="B381" s="38" t="s">
        <v>369</v>
      </c>
      <c r="C381" s="41" t="s">
        <v>253</v>
      </c>
      <c r="D381" s="43" t="s">
        <v>370</v>
      </c>
      <c r="E381" s="44">
        <v>326</v>
      </c>
      <c r="F381" s="41" t="s">
        <v>9</v>
      </c>
    </row>
    <row r="382" spans="1:6" ht="15.5" x14ac:dyDescent="0.35">
      <c r="A382" s="41" t="s">
        <v>56</v>
      </c>
      <c r="B382" s="38" t="s">
        <v>180</v>
      </c>
      <c r="C382" s="41" t="s">
        <v>253</v>
      </c>
      <c r="D382" s="43" t="s">
        <v>371</v>
      </c>
      <c r="E382" s="44">
        <v>325</v>
      </c>
      <c r="F382" s="41" t="s">
        <v>9</v>
      </c>
    </row>
    <row r="383" spans="1:6" ht="15.5" x14ac:dyDescent="0.35">
      <c r="A383" s="41" t="s">
        <v>56</v>
      </c>
      <c r="B383" s="38" t="s">
        <v>372</v>
      </c>
      <c r="C383" s="38" t="s">
        <v>256</v>
      </c>
      <c r="D383" s="43" t="s">
        <v>373</v>
      </c>
      <c r="E383" s="44">
        <v>357</v>
      </c>
      <c r="F383" s="41" t="s">
        <v>6</v>
      </c>
    </row>
    <row r="384" spans="1:6" ht="15.5" x14ac:dyDescent="0.35">
      <c r="A384" s="41" t="s">
        <v>56</v>
      </c>
      <c r="B384" s="38" t="s">
        <v>374</v>
      </c>
      <c r="C384" s="41" t="s">
        <v>253</v>
      </c>
      <c r="D384" s="43" t="s">
        <v>375</v>
      </c>
      <c r="E384" s="42" t="s">
        <v>376</v>
      </c>
      <c r="F384" s="41" t="s">
        <v>15</v>
      </c>
    </row>
    <row r="385" spans="1:6" ht="15.5" x14ac:dyDescent="0.35">
      <c r="A385" s="41" t="s">
        <v>56</v>
      </c>
      <c r="B385" s="38" t="s">
        <v>377</v>
      </c>
      <c r="C385" s="48" t="s">
        <v>256</v>
      </c>
      <c r="D385" s="43" t="s">
        <v>378</v>
      </c>
      <c r="E385" s="44">
        <v>359</v>
      </c>
      <c r="F385" s="41" t="s">
        <v>6</v>
      </c>
    </row>
    <row r="386" spans="1:6" ht="15.5" x14ac:dyDescent="0.35">
      <c r="A386" s="41" t="s">
        <v>103</v>
      </c>
      <c r="B386" s="38" t="s">
        <v>379</v>
      </c>
      <c r="C386" s="41" t="s">
        <v>256</v>
      </c>
      <c r="D386" s="43" t="s">
        <v>380</v>
      </c>
      <c r="E386" s="44">
        <v>371</v>
      </c>
      <c r="F386" s="41" t="s">
        <v>3</v>
      </c>
    </row>
    <row r="387" spans="1:6" ht="15.5" x14ac:dyDescent="0.35">
      <c r="A387" s="41" t="s">
        <v>103</v>
      </c>
      <c r="B387" s="38" t="s">
        <v>381</v>
      </c>
      <c r="C387" s="41" t="s">
        <v>256</v>
      </c>
      <c r="D387" s="43" t="s">
        <v>382</v>
      </c>
      <c r="E387" s="44">
        <v>360</v>
      </c>
      <c r="F387" s="41" t="s">
        <v>6</v>
      </c>
    </row>
    <row r="388" spans="1:6" ht="15.5" x14ac:dyDescent="0.35">
      <c r="A388" s="41" t="s">
        <v>103</v>
      </c>
      <c r="B388" s="38" t="s">
        <v>383</v>
      </c>
      <c r="C388" s="41" t="s">
        <v>253</v>
      </c>
      <c r="D388" s="43" t="s">
        <v>384</v>
      </c>
      <c r="E388" s="44">
        <v>328</v>
      </c>
      <c r="F388" s="41" t="s">
        <v>9</v>
      </c>
    </row>
    <row r="389" spans="1:6" ht="15.5" x14ac:dyDescent="0.35">
      <c r="A389" s="41" t="s">
        <v>103</v>
      </c>
      <c r="B389" s="41" t="s">
        <v>385</v>
      </c>
      <c r="C389" s="38" t="s">
        <v>253</v>
      </c>
      <c r="D389" s="43" t="s">
        <v>386</v>
      </c>
      <c r="E389" s="48">
        <v>352</v>
      </c>
      <c r="F389" s="41" t="s">
        <v>12</v>
      </c>
    </row>
    <row r="390" spans="1:6" ht="15.5" x14ac:dyDescent="0.35">
      <c r="A390" s="41" t="s">
        <v>103</v>
      </c>
      <c r="B390" s="38" t="s">
        <v>387</v>
      </c>
      <c r="C390" s="48" t="s">
        <v>253</v>
      </c>
      <c r="D390" s="43" t="s">
        <v>343</v>
      </c>
      <c r="E390" s="44">
        <v>324</v>
      </c>
      <c r="F390" s="41" t="s">
        <v>9</v>
      </c>
    </row>
    <row r="391" spans="1:6" ht="15.5" x14ac:dyDescent="0.35">
      <c r="A391" s="41" t="s">
        <v>103</v>
      </c>
      <c r="B391" s="38" t="s">
        <v>387</v>
      </c>
      <c r="C391" s="41" t="s">
        <v>253</v>
      </c>
      <c r="D391" s="43" t="s">
        <v>371</v>
      </c>
      <c r="E391" s="44">
        <v>325</v>
      </c>
      <c r="F391" s="41" t="s">
        <v>9</v>
      </c>
    </row>
    <row r="392" spans="1:6" ht="15.5" x14ac:dyDescent="0.35">
      <c r="A392" s="41" t="s">
        <v>103</v>
      </c>
      <c r="B392" s="38" t="s">
        <v>388</v>
      </c>
      <c r="C392" s="41" t="s">
        <v>256</v>
      </c>
      <c r="D392" s="43" t="s">
        <v>389</v>
      </c>
      <c r="E392" s="44">
        <v>358</v>
      </c>
      <c r="F392" s="41" t="s">
        <v>6</v>
      </c>
    </row>
    <row r="393" spans="1:6" ht="15.5" x14ac:dyDescent="0.35">
      <c r="A393" s="41" t="s">
        <v>21</v>
      </c>
      <c r="B393" s="38" t="s">
        <v>163</v>
      </c>
      <c r="C393" s="38" t="s">
        <v>256</v>
      </c>
      <c r="D393" s="43" t="s">
        <v>390</v>
      </c>
      <c r="E393" s="44">
        <v>368</v>
      </c>
      <c r="F393" s="41" t="s">
        <v>3</v>
      </c>
    </row>
    <row r="394" spans="1:6" ht="15.5" x14ac:dyDescent="0.35">
      <c r="A394" s="41" t="s">
        <v>21</v>
      </c>
      <c r="B394" s="38" t="s">
        <v>28</v>
      </c>
      <c r="C394" s="38" t="s">
        <v>256</v>
      </c>
      <c r="D394" s="43" t="s">
        <v>391</v>
      </c>
      <c r="E394" s="44">
        <v>373</v>
      </c>
      <c r="F394" s="41" t="s">
        <v>3</v>
      </c>
    </row>
    <row r="395" spans="1:6" ht="15.5" x14ac:dyDescent="0.35">
      <c r="A395" s="41" t="s">
        <v>21</v>
      </c>
      <c r="B395" s="38" t="s">
        <v>325</v>
      </c>
      <c r="C395" s="41" t="s">
        <v>256</v>
      </c>
      <c r="D395" s="43" t="s">
        <v>392</v>
      </c>
      <c r="E395" s="44">
        <v>370</v>
      </c>
      <c r="F395" s="41" t="s">
        <v>3</v>
      </c>
    </row>
    <row r="396" spans="1:6" ht="15.5" x14ac:dyDescent="0.35">
      <c r="A396" s="41" t="s">
        <v>21</v>
      </c>
      <c r="B396" s="38" t="s">
        <v>164</v>
      </c>
      <c r="C396" s="38" t="s">
        <v>256</v>
      </c>
      <c r="D396" s="43" t="s">
        <v>373</v>
      </c>
      <c r="E396" s="44">
        <v>357</v>
      </c>
      <c r="F396" s="41" t="s">
        <v>6</v>
      </c>
    </row>
    <row r="397" spans="1:6" ht="15.5" x14ac:dyDescent="0.35">
      <c r="A397" s="41" t="s">
        <v>21</v>
      </c>
      <c r="B397" s="38" t="s">
        <v>328</v>
      </c>
      <c r="C397" s="48" t="s">
        <v>253</v>
      </c>
      <c r="D397" s="53" t="s">
        <v>355</v>
      </c>
      <c r="E397" s="48">
        <v>315</v>
      </c>
      <c r="F397" s="49" t="str">
        <f>[1]Dec!B$4</f>
        <v>Brighton &amp; Hove</v>
      </c>
    </row>
    <row r="398" spans="1:6" ht="15.5" x14ac:dyDescent="0.35">
      <c r="A398" s="41" t="s">
        <v>21</v>
      </c>
      <c r="B398" s="38" t="s">
        <v>328</v>
      </c>
      <c r="C398" s="41" t="s">
        <v>256</v>
      </c>
      <c r="D398" s="43" t="s">
        <v>380</v>
      </c>
      <c r="E398" s="44">
        <v>371</v>
      </c>
      <c r="F398" s="41" t="s">
        <v>3</v>
      </c>
    </row>
    <row r="399" spans="1:6" ht="15.5" x14ac:dyDescent="0.35">
      <c r="A399" s="55" t="s">
        <v>21</v>
      </c>
      <c r="B399" s="38" t="s">
        <v>329</v>
      </c>
      <c r="C399" s="38" t="s">
        <v>256</v>
      </c>
      <c r="D399" s="43" t="s">
        <v>393</v>
      </c>
      <c r="E399" s="44">
        <v>305</v>
      </c>
      <c r="F399" s="41" t="s">
        <v>3</v>
      </c>
    </row>
    <row r="400" spans="1:6" ht="15.5" x14ac:dyDescent="0.35">
      <c r="A400" s="41" t="s">
        <v>21</v>
      </c>
      <c r="B400" s="38" t="s">
        <v>30</v>
      </c>
      <c r="C400" s="41" t="s">
        <v>253</v>
      </c>
      <c r="D400" s="43" t="s">
        <v>352</v>
      </c>
      <c r="E400" s="42" t="s">
        <v>353</v>
      </c>
      <c r="F400" s="41" t="s">
        <v>15</v>
      </c>
    </row>
    <row r="401" spans="1:6" ht="15.5" x14ac:dyDescent="0.35">
      <c r="A401" s="41" t="s">
        <v>21</v>
      </c>
      <c r="B401" s="38" t="s">
        <v>394</v>
      </c>
      <c r="C401" s="41" t="s">
        <v>253</v>
      </c>
      <c r="D401" s="41" t="s">
        <v>358</v>
      </c>
      <c r="E401" s="42" t="s">
        <v>359</v>
      </c>
      <c r="F401" s="49" t="str">
        <f>[1]Dec!B$4</f>
        <v>Brighton &amp; Hove</v>
      </c>
    </row>
    <row r="402" spans="1:6" ht="15.5" x14ac:dyDescent="0.35">
      <c r="A402" s="41" t="s">
        <v>21</v>
      </c>
      <c r="B402" s="38" t="s">
        <v>38</v>
      </c>
      <c r="C402" s="41" t="s">
        <v>256</v>
      </c>
      <c r="D402" s="43" t="s">
        <v>395</v>
      </c>
      <c r="E402" s="44">
        <v>372</v>
      </c>
      <c r="F402" s="41" t="s">
        <v>3</v>
      </c>
    </row>
    <row r="403" spans="1:6" ht="15.5" x14ac:dyDescent="0.35">
      <c r="A403" s="41" t="s">
        <v>21</v>
      </c>
      <c r="B403" s="41" t="s">
        <v>38</v>
      </c>
      <c r="C403" s="38" t="s">
        <v>253</v>
      </c>
      <c r="D403" s="43" t="s">
        <v>396</v>
      </c>
      <c r="E403" s="42" t="s">
        <v>397</v>
      </c>
      <c r="F403" s="41" t="s">
        <v>12</v>
      </c>
    </row>
    <row r="404" spans="1:6" ht="15.5" x14ac:dyDescent="0.35">
      <c r="A404" s="41" t="s">
        <v>21</v>
      </c>
      <c r="B404" s="41" t="s">
        <v>40</v>
      </c>
      <c r="C404" s="41" t="s">
        <v>253</v>
      </c>
      <c r="D404" s="43" t="s">
        <v>375</v>
      </c>
      <c r="E404" s="42" t="s">
        <v>376</v>
      </c>
      <c r="F404" s="41" t="s">
        <v>15</v>
      </c>
    </row>
    <row r="405" spans="1:6" ht="15.5" x14ac:dyDescent="0.35">
      <c r="A405" s="41" t="s">
        <v>21</v>
      </c>
      <c r="B405" s="38" t="s">
        <v>32</v>
      </c>
      <c r="C405" s="41" t="s">
        <v>256</v>
      </c>
      <c r="D405" s="43" t="s">
        <v>382</v>
      </c>
      <c r="E405" s="44">
        <v>360</v>
      </c>
      <c r="F405" s="41" t="s">
        <v>6</v>
      </c>
    </row>
    <row r="406" spans="1:6" ht="15.5" x14ac:dyDescent="0.35">
      <c r="A406" s="41" t="s">
        <v>21</v>
      </c>
      <c r="B406" s="38" t="s">
        <v>32</v>
      </c>
      <c r="C406" s="41" t="s">
        <v>253</v>
      </c>
      <c r="D406" s="43" t="s">
        <v>384</v>
      </c>
      <c r="E406" s="44">
        <v>328</v>
      </c>
      <c r="F406" s="41" t="s">
        <v>9</v>
      </c>
    </row>
    <row r="407" spans="1:6" ht="15.5" x14ac:dyDescent="0.35">
      <c r="A407" s="41" t="s">
        <v>21</v>
      </c>
      <c r="B407" s="38" t="s">
        <v>197</v>
      </c>
      <c r="C407" s="41" t="s">
        <v>253</v>
      </c>
      <c r="D407" s="41" t="s">
        <v>349</v>
      </c>
      <c r="E407" s="42" t="s">
        <v>350</v>
      </c>
      <c r="F407" s="49" t="str">
        <f>[1]Dec!B$4</f>
        <v>Brighton &amp; Hove</v>
      </c>
    </row>
    <row r="408" spans="1:6" ht="15.5" x14ac:dyDescent="0.35">
      <c r="A408" s="41" t="s">
        <v>21</v>
      </c>
      <c r="B408" s="38" t="s">
        <v>197</v>
      </c>
      <c r="C408" s="41" t="s">
        <v>253</v>
      </c>
      <c r="D408" s="54" t="s">
        <v>368</v>
      </c>
      <c r="E408" s="46">
        <v>314</v>
      </c>
      <c r="F408" s="49" t="str">
        <f>[1]Dec!B$4</f>
        <v>Brighton &amp; Hove</v>
      </c>
    </row>
    <row r="409" spans="1:6" ht="15.5" x14ac:dyDescent="0.35">
      <c r="A409" s="41" t="s">
        <v>21</v>
      </c>
      <c r="B409" s="41" t="s">
        <v>197</v>
      </c>
      <c r="C409" s="38" t="s">
        <v>253</v>
      </c>
      <c r="D409" s="43" t="s">
        <v>356</v>
      </c>
      <c r="E409" s="48">
        <v>351</v>
      </c>
      <c r="F409" s="41" t="s">
        <v>12</v>
      </c>
    </row>
    <row r="410" spans="1:6" ht="15.5" x14ac:dyDescent="0.35">
      <c r="A410" s="41" t="s">
        <v>21</v>
      </c>
      <c r="B410" s="41" t="s">
        <v>197</v>
      </c>
      <c r="C410" s="38" t="s">
        <v>253</v>
      </c>
      <c r="D410" s="43" t="s">
        <v>398</v>
      </c>
      <c r="E410" s="42" t="s">
        <v>399</v>
      </c>
      <c r="F410" s="41" t="s">
        <v>12</v>
      </c>
    </row>
    <row r="411" spans="1:6" ht="15.5" x14ac:dyDescent="0.35">
      <c r="A411" s="41" t="s">
        <v>21</v>
      </c>
      <c r="B411" s="38" t="s">
        <v>400</v>
      </c>
      <c r="C411" s="41" t="s">
        <v>256</v>
      </c>
      <c r="D411" s="43" t="s">
        <v>366</v>
      </c>
      <c r="E411" s="44">
        <v>327</v>
      </c>
      <c r="F411" s="41" t="s">
        <v>9</v>
      </c>
    </row>
    <row r="412" spans="1:6" ht="15.5" x14ac:dyDescent="0.35">
      <c r="A412" s="41" t="s">
        <v>21</v>
      </c>
      <c r="B412" s="38" t="s">
        <v>330</v>
      </c>
      <c r="C412" s="41" t="s">
        <v>253</v>
      </c>
      <c r="D412" s="43" t="s">
        <v>370</v>
      </c>
      <c r="E412" s="44">
        <v>326</v>
      </c>
      <c r="F412" s="41" t="s">
        <v>9</v>
      </c>
    </row>
    <row r="413" spans="1:6" ht="15.5" x14ac:dyDescent="0.35">
      <c r="A413" s="41" t="s">
        <v>21</v>
      </c>
      <c r="B413" s="38" t="s">
        <v>330</v>
      </c>
      <c r="C413" s="41" t="s">
        <v>253</v>
      </c>
      <c r="D413" s="43" t="s">
        <v>364</v>
      </c>
      <c r="E413" s="44">
        <v>329</v>
      </c>
      <c r="F413" s="41" t="s">
        <v>9</v>
      </c>
    </row>
    <row r="414" spans="1:6" ht="15.5" x14ac:dyDescent="0.35">
      <c r="A414" s="41" t="s">
        <v>21</v>
      </c>
      <c r="B414" s="38" t="s">
        <v>401</v>
      </c>
      <c r="C414" s="41" t="s">
        <v>256</v>
      </c>
      <c r="D414" s="43" t="s">
        <v>389</v>
      </c>
      <c r="E414" s="44">
        <v>358</v>
      </c>
      <c r="F414" s="41" t="s">
        <v>6</v>
      </c>
    </row>
    <row r="415" spans="1:6" ht="15.5" x14ac:dyDescent="0.35">
      <c r="A415" s="41" t="s">
        <v>21</v>
      </c>
      <c r="B415" s="38" t="s">
        <v>402</v>
      </c>
      <c r="C415" s="48" t="s">
        <v>256</v>
      </c>
      <c r="D415" s="43" t="s">
        <v>378</v>
      </c>
      <c r="E415" s="44">
        <v>359</v>
      </c>
      <c r="F415" s="41" t="s">
        <v>6</v>
      </c>
    </row>
    <row r="416" spans="1:6" ht="15.5" x14ac:dyDescent="0.35">
      <c r="A416" s="50" t="s">
        <v>41</v>
      </c>
      <c r="B416" s="41" t="s">
        <v>171</v>
      </c>
      <c r="C416" s="41" t="s">
        <v>253</v>
      </c>
      <c r="D416" t="s">
        <v>341</v>
      </c>
      <c r="E416" s="52">
        <v>311</v>
      </c>
      <c r="F416" s="49" t="str">
        <f>[1]Dec!B$4</f>
        <v>Brighton &amp; Hove</v>
      </c>
    </row>
    <row r="417" spans="1:6" ht="15.5" x14ac:dyDescent="0.35">
      <c r="A417" s="46" t="s">
        <v>41</v>
      </c>
      <c r="B417" s="41" t="s">
        <v>403</v>
      </c>
      <c r="C417" s="38" t="s">
        <v>256</v>
      </c>
      <c r="D417" s="43" t="s">
        <v>393</v>
      </c>
      <c r="E417" s="44">
        <v>305</v>
      </c>
      <c r="F417" s="41" t="s">
        <v>3</v>
      </c>
    </row>
    <row r="418" spans="1:6" ht="15.5" x14ac:dyDescent="0.35">
      <c r="A418" s="41" t="s">
        <v>41</v>
      </c>
      <c r="B418" s="38" t="s">
        <v>404</v>
      </c>
      <c r="C418" s="41" t="s">
        <v>253</v>
      </c>
      <c r="D418" s="43" t="s">
        <v>395</v>
      </c>
      <c r="E418" s="44">
        <v>372</v>
      </c>
      <c r="F418" s="41" t="s">
        <v>3</v>
      </c>
    </row>
    <row r="419" spans="1:6" ht="15.5" x14ac:dyDescent="0.35">
      <c r="A419" s="50" t="s">
        <v>117</v>
      </c>
      <c r="B419" s="41" t="s">
        <v>405</v>
      </c>
      <c r="C419" s="41" t="s">
        <v>253</v>
      </c>
      <c r="D419" s="41" t="s">
        <v>386</v>
      </c>
      <c r="E419" s="42" t="s">
        <v>406</v>
      </c>
      <c r="F419" s="41" t="s">
        <v>12</v>
      </c>
    </row>
    <row r="420" spans="1:6" ht="15.5" x14ac:dyDescent="0.35">
      <c r="A420" s="38"/>
      <c r="C420" s="41"/>
      <c r="D420" s="43"/>
      <c r="E420" s="44"/>
      <c r="F420" s="41"/>
    </row>
    <row r="421" spans="1:6" ht="15.5" x14ac:dyDescent="0.35">
      <c r="A421" s="38"/>
      <c r="C421" s="41"/>
      <c r="D421" s="43"/>
      <c r="E421" s="44"/>
      <c r="F421" s="41"/>
    </row>
    <row r="422" spans="1:6" ht="15.5" x14ac:dyDescent="0.35">
      <c r="A422" s="38"/>
      <c r="C422" s="41"/>
      <c r="D422" s="43"/>
      <c r="E422" s="42"/>
      <c r="F422" s="41"/>
    </row>
    <row r="423" spans="1:6" ht="15.5" x14ac:dyDescent="0.35">
      <c r="A423" s="38"/>
      <c r="C423" s="41"/>
      <c r="D423" s="41"/>
      <c r="E423" s="42"/>
      <c r="F423" s="41"/>
    </row>
  </sheetData>
  <mergeCells count="1">
    <mergeCell ref="B1:F1"/>
  </mergeCells>
  <dataValidations count="1">
    <dataValidation type="list" allowBlank="1" showInputMessage="1" showErrorMessage="1" sqref="A366:A369 IW366:IW369 SS366:SS369 ACO366:ACO369 AMK366:AMK369 AWG366:AWG369 BGC366:BGC369 BPY366:BPY369 BZU366:BZU369 CJQ366:CJQ369 CTM366:CTM369 DDI366:DDI369 DNE366:DNE369 DXA366:DXA369 EGW366:EGW369 EQS366:EQS369 FAO366:FAO369 FKK366:FKK369 FUG366:FUG369 GEC366:GEC369 GNY366:GNY369 GXU366:GXU369 HHQ366:HHQ369 HRM366:HRM369 IBI366:IBI369 ILE366:ILE369 IVA366:IVA369 JEW366:JEW369 JOS366:JOS369 JYO366:JYO369 KIK366:KIK369 KSG366:KSG369 LCC366:LCC369 LLY366:LLY369 LVU366:LVU369 MFQ366:MFQ369 MPM366:MPM369 MZI366:MZI369 NJE366:NJE369 NTA366:NTA369 OCW366:OCW369 OMS366:OMS369 OWO366:OWO369 PGK366:PGK369 PQG366:PQG369 QAC366:QAC369 QJY366:QJY369 QTU366:QTU369 RDQ366:RDQ369 RNM366:RNM369 RXI366:RXI369 SHE366:SHE369 SRA366:SRA369 TAW366:TAW369 TKS366:TKS369 TUO366:TUO369 UEK366:UEK369 UOG366:UOG369 UYC366:UYC369 VHY366:VHY369 VRU366:VRU369 WBQ366:WBQ369 WLM366:WLM369 WVI366:WVI369 A65902:A65905 IW65902:IW65905 SS65902:SS65905 ACO65902:ACO65905 AMK65902:AMK65905 AWG65902:AWG65905 BGC65902:BGC65905 BPY65902:BPY65905 BZU65902:BZU65905 CJQ65902:CJQ65905 CTM65902:CTM65905 DDI65902:DDI65905 DNE65902:DNE65905 DXA65902:DXA65905 EGW65902:EGW65905 EQS65902:EQS65905 FAO65902:FAO65905 FKK65902:FKK65905 FUG65902:FUG65905 GEC65902:GEC65905 GNY65902:GNY65905 GXU65902:GXU65905 HHQ65902:HHQ65905 HRM65902:HRM65905 IBI65902:IBI65905 ILE65902:ILE65905 IVA65902:IVA65905 JEW65902:JEW65905 JOS65902:JOS65905 JYO65902:JYO65905 KIK65902:KIK65905 KSG65902:KSG65905 LCC65902:LCC65905 LLY65902:LLY65905 LVU65902:LVU65905 MFQ65902:MFQ65905 MPM65902:MPM65905 MZI65902:MZI65905 NJE65902:NJE65905 NTA65902:NTA65905 OCW65902:OCW65905 OMS65902:OMS65905 OWO65902:OWO65905 PGK65902:PGK65905 PQG65902:PQG65905 QAC65902:QAC65905 QJY65902:QJY65905 QTU65902:QTU65905 RDQ65902:RDQ65905 RNM65902:RNM65905 RXI65902:RXI65905 SHE65902:SHE65905 SRA65902:SRA65905 TAW65902:TAW65905 TKS65902:TKS65905 TUO65902:TUO65905 UEK65902:UEK65905 UOG65902:UOG65905 UYC65902:UYC65905 VHY65902:VHY65905 VRU65902:VRU65905 WBQ65902:WBQ65905 WLM65902:WLM65905 WVI65902:WVI65905 A131438:A131441 IW131438:IW131441 SS131438:SS131441 ACO131438:ACO131441 AMK131438:AMK131441 AWG131438:AWG131441 BGC131438:BGC131441 BPY131438:BPY131441 BZU131438:BZU131441 CJQ131438:CJQ131441 CTM131438:CTM131441 DDI131438:DDI131441 DNE131438:DNE131441 DXA131438:DXA131441 EGW131438:EGW131441 EQS131438:EQS131441 FAO131438:FAO131441 FKK131438:FKK131441 FUG131438:FUG131441 GEC131438:GEC131441 GNY131438:GNY131441 GXU131438:GXU131441 HHQ131438:HHQ131441 HRM131438:HRM131441 IBI131438:IBI131441 ILE131438:ILE131441 IVA131438:IVA131441 JEW131438:JEW131441 JOS131438:JOS131441 JYO131438:JYO131441 KIK131438:KIK131441 KSG131438:KSG131441 LCC131438:LCC131441 LLY131438:LLY131441 LVU131438:LVU131441 MFQ131438:MFQ131441 MPM131438:MPM131441 MZI131438:MZI131441 NJE131438:NJE131441 NTA131438:NTA131441 OCW131438:OCW131441 OMS131438:OMS131441 OWO131438:OWO131441 PGK131438:PGK131441 PQG131438:PQG131441 QAC131438:QAC131441 QJY131438:QJY131441 QTU131438:QTU131441 RDQ131438:RDQ131441 RNM131438:RNM131441 RXI131438:RXI131441 SHE131438:SHE131441 SRA131438:SRA131441 TAW131438:TAW131441 TKS131438:TKS131441 TUO131438:TUO131441 UEK131438:UEK131441 UOG131438:UOG131441 UYC131438:UYC131441 VHY131438:VHY131441 VRU131438:VRU131441 WBQ131438:WBQ131441 WLM131438:WLM131441 WVI131438:WVI131441 A196974:A196977 IW196974:IW196977 SS196974:SS196977 ACO196974:ACO196977 AMK196974:AMK196977 AWG196974:AWG196977 BGC196974:BGC196977 BPY196974:BPY196977 BZU196974:BZU196977 CJQ196974:CJQ196977 CTM196974:CTM196977 DDI196974:DDI196977 DNE196974:DNE196977 DXA196974:DXA196977 EGW196974:EGW196977 EQS196974:EQS196977 FAO196974:FAO196977 FKK196974:FKK196977 FUG196974:FUG196977 GEC196974:GEC196977 GNY196974:GNY196977 GXU196974:GXU196977 HHQ196974:HHQ196977 HRM196974:HRM196977 IBI196974:IBI196977 ILE196974:ILE196977 IVA196974:IVA196977 JEW196974:JEW196977 JOS196974:JOS196977 JYO196974:JYO196977 KIK196974:KIK196977 KSG196974:KSG196977 LCC196974:LCC196977 LLY196974:LLY196977 LVU196974:LVU196977 MFQ196974:MFQ196977 MPM196974:MPM196977 MZI196974:MZI196977 NJE196974:NJE196977 NTA196974:NTA196977 OCW196974:OCW196977 OMS196974:OMS196977 OWO196974:OWO196977 PGK196974:PGK196977 PQG196974:PQG196977 QAC196974:QAC196977 QJY196974:QJY196977 QTU196974:QTU196977 RDQ196974:RDQ196977 RNM196974:RNM196977 RXI196974:RXI196977 SHE196974:SHE196977 SRA196974:SRA196977 TAW196974:TAW196977 TKS196974:TKS196977 TUO196974:TUO196977 UEK196974:UEK196977 UOG196974:UOG196977 UYC196974:UYC196977 VHY196974:VHY196977 VRU196974:VRU196977 WBQ196974:WBQ196977 WLM196974:WLM196977 WVI196974:WVI196977 A262510:A262513 IW262510:IW262513 SS262510:SS262513 ACO262510:ACO262513 AMK262510:AMK262513 AWG262510:AWG262513 BGC262510:BGC262513 BPY262510:BPY262513 BZU262510:BZU262513 CJQ262510:CJQ262513 CTM262510:CTM262513 DDI262510:DDI262513 DNE262510:DNE262513 DXA262510:DXA262513 EGW262510:EGW262513 EQS262510:EQS262513 FAO262510:FAO262513 FKK262510:FKK262513 FUG262510:FUG262513 GEC262510:GEC262513 GNY262510:GNY262513 GXU262510:GXU262513 HHQ262510:HHQ262513 HRM262510:HRM262513 IBI262510:IBI262513 ILE262510:ILE262513 IVA262510:IVA262513 JEW262510:JEW262513 JOS262510:JOS262513 JYO262510:JYO262513 KIK262510:KIK262513 KSG262510:KSG262513 LCC262510:LCC262513 LLY262510:LLY262513 LVU262510:LVU262513 MFQ262510:MFQ262513 MPM262510:MPM262513 MZI262510:MZI262513 NJE262510:NJE262513 NTA262510:NTA262513 OCW262510:OCW262513 OMS262510:OMS262513 OWO262510:OWO262513 PGK262510:PGK262513 PQG262510:PQG262513 QAC262510:QAC262513 QJY262510:QJY262513 QTU262510:QTU262513 RDQ262510:RDQ262513 RNM262510:RNM262513 RXI262510:RXI262513 SHE262510:SHE262513 SRA262510:SRA262513 TAW262510:TAW262513 TKS262510:TKS262513 TUO262510:TUO262513 UEK262510:UEK262513 UOG262510:UOG262513 UYC262510:UYC262513 VHY262510:VHY262513 VRU262510:VRU262513 WBQ262510:WBQ262513 WLM262510:WLM262513 WVI262510:WVI262513 A328046:A328049 IW328046:IW328049 SS328046:SS328049 ACO328046:ACO328049 AMK328046:AMK328049 AWG328046:AWG328049 BGC328046:BGC328049 BPY328046:BPY328049 BZU328046:BZU328049 CJQ328046:CJQ328049 CTM328046:CTM328049 DDI328046:DDI328049 DNE328046:DNE328049 DXA328046:DXA328049 EGW328046:EGW328049 EQS328046:EQS328049 FAO328046:FAO328049 FKK328046:FKK328049 FUG328046:FUG328049 GEC328046:GEC328049 GNY328046:GNY328049 GXU328046:GXU328049 HHQ328046:HHQ328049 HRM328046:HRM328049 IBI328046:IBI328049 ILE328046:ILE328049 IVA328046:IVA328049 JEW328046:JEW328049 JOS328046:JOS328049 JYO328046:JYO328049 KIK328046:KIK328049 KSG328046:KSG328049 LCC328046:LCC328049 LLY328046:LLY328049 LVU328046:LVU328049 MFQ328046:MFQ328049 MPM328046:MPM328049 MZI328046:MZI328049 NJE328046:NJE328049 NTA328046:NTA328049 OCW328046:OCW328049 OMS328046:OMS328049 OWO328046:OWO328049 PGK328046:PGK328049 PQG328046:PQG328049 QAC328046:QAC328049 QJY328046:QJY328049 QTU328046:QTU328049 RDQ328046:RDQ328049 RNM328046:RNM328049 RXI328046:RXI328049 SHE328046:SHE328049 SRA328046:SRA328049 TAW328046:TAW328049 TKS328046:TKS328049 TUO328046:TUO328049 UEK328046:UEK328049 UOG328046:UOG328049 UYC328046:UYC328049 VHY328046:VHY328049 VRU328046:VRU328049 WBQ328046:WBQ328049 WLM328046:WLM328049 WVI328046:WVI328049 A393582:A393585 IW393582:IW393585 SS393582:SS393585 ACO393582:ACO393585 AMK393582:AMK393585 AWG393582:AWG393585 BGC393582:BGC393585 BPY393582:BPY393585 BZU393582:BZU393585 CJQ393582:CJQ393585 CTM393582:CTM393585 DDI393582:DDI393585 DNE393582:DNE393585 DXA393582:DXA393585 EGW393582:EGW393585 EQS393582:EQS393585 FAO393582:FAO393585 FKK393582:FKK393585 FUG393582:FUG393585 GEC393582:GEC393585 GNY393582:GNY393585 GXU393582:GXU393585 HHQ393582:HHQ393585 HRM393582:HRM393585 IBI393582:IBI393585 ILE393582:ILE393585 IVA393582:IVA393585 JEW393582:JEW393585 JOS393582:JOS393585 JYO393582:JYO393585 KIK393582:KIK393585 KSG393582:KSG393585 LCC393582:LCC393585 LLY393582:LLY393585 LVU393582:LVU393585 MFQ393582:MFQ393585 MPM393582:MPM393585 MZI393582:MZI393585 NJE393582:NJE393585 NTA393582:NTA393585 OCW393582:OCW393585 OMS393582:OMS393585 OWO393582:OWO393585 PGK393582:PGK393585 PQG393582:PQG393585 QAC393582:QAC393585 QJY393582:QJY393585 QTU393582:QTU393585 RDQ393582:RDQ393585 RNM393582:RNM393585 RXI393582:RXI393585 SHE393582:SHE393585 SRA393582:SRA393585 TAW393582:TAW393585 TKS393582:TKS393585 TUO393582:TUO393585 UEK393582:UEK393585 UOG393582:UOG393585 UYC393582:UYC393585 VHY393582:VHY393585 VRU393582:VRU393585 WBQ393582:WBQ393585 WLM393582:WLM393585 WVI393582:WVI393585 A459118:A459121 IW459118:IW459121 SS459118:SS459121 ACO459118:ACO459121 AMK459118:AMK459121 AWG459118:AWG459121 BGC459118:BGC459121 BPY459118:BPY459121 BZU459118:BZU459121 CJQ459118:CJQ459121 CTM459118:CTM459121 DDI459118:DDI459121 DNE459118:DNE459121 DXA459118:DXA459121 EGW459118:EGW459121 EQS459118:EQS459121 FAO459118:FAO459121 FKK459118:FKK459121 FUG459118:FUG459121 GEC459118:GEC459121 GNY459118:GNY459121 GXU459118:GXU459121 HHQ459118:HHQ459121 HRM459118:HRM459121 IBI459118:IBI459121 ILE459118:ILE459121 IVA459118:IVA459121 JEW459118:JEW459121 JOS459118:JOS459121 JYO459118:JYO459121 KIK459118:KIK459121 KSG459118:KSG459121 LCC459118:LCC459121 LLY459118:LLY459121 LVU459118:LVU459121 MFQ459118:MFQ459121 MPM459118:MPM459121 MZI459118:MZI459121 NJE459118:NJE459121 NTA459118:NTA459121 OCW459118:OCW459121 OMS459118:OMS459121 OWO459118:OWO459121 PGK459118:PGK459121 PQG459118:PQG459121 QAC459118:QAC459121 QJY459118:QJY459121 QTU459118:QTU459121 RDQ459118:RDQ459121 RNM459118:RNM459121 RXI459118:RXI459121 SHE459118:SHE459121 SRA459118:SRA459121 TAW459118:TAW459121 TKS459118:TKS459121 TUO459118:TUO459121 UEK459118:UEK459121 UOG459118:UOG459121 UYC459118:UYC459121 VHY459118:VHY459121 VRU459118:VRU459121 WBQ459118:WBQ459121 WLM459118:WLM459121 WVI459118:WVI459121 A524654:A524657 IW524654:IW524657 SS524654:SS524657 ACO524654:ACO524657 AMK524654:AMK524657 AWG524654:AWG524657 BGC524654:BGC524657 BPY524654:BPY524657 BZU524654:BZU524657 CJQ524654:CJQ524657 CTM524654:CTM524657 DDI524654:DDI524657 DNE524654:DNE524657 DXA524654:DXA524657 EGW524654:EGW524657 EQS524654:EQS524657 FAO524654:FAO524657 FKK524654:FKK524657 FUG524654:FUG524657 GEC524654:GEC524657 GNY524654:GNY524657 GXU524654:GXU524657 HHQ524654:HHQ524657 HRM524654:HRM524657 IBI524654:IBI524657 ILE524654:ILE524657 IVA524654:IVA524657 JEW524654:JEW524657 JOS524654:JOS524657 JYO524654:JYO524657 KIK524654:KIK524657 KSG524654:KSG524657 LCC524654:LCC524657 LLY524654:LLY524657 LVU524654:LVU524657 MFQ524654:MFQ524657 MPM524654:MPM524657 MZI524654:MZI524657 NJE524654:NJE524657 NTA524654:NTA524657 OCW524654:OCW524657 OMS524654:OMS524657 OWO524654:OWO524657 PGK524654:PGK524657 PQG524654:PQG524657 QAC524654:QAC524657 QJY524654:QJY524657 QTU524654:QTU524657 RDQ524654:RDQ524657 RNM524654:RNM524657 RXI524654:RXI524657 SHE524654:SHE524657 SRA524654:SRA524657 TAW524654:TAW524657 TKS524654:TKS524657 TUO524654:TUO524657 UEK524654:UEK524657 UOG524654:UOG524657 UYC524654:UYC524657 VHY524654:VHY524657 VRU524654:VRU524657 WBQ524654:WBQ524657 WLM524654:WLM524657 WVI524654:WVI524657 A590190:A590193 IW590190:IW590193 SS590190:SS590193 ACO590190:ACO590193 AMK590190:AMK590193 AWG590190:AWG590193 BGC590190:BGC590193 BPY590190:BPY590193 BZU590190:BZU590193 CJQ590190:CJQ590193 CTM590190:CTM590193 DDI590190:DDI590193 DNE590190:DNE590193 DXA590190:DXA590193 EGW590190:EGW590193 EQS590190:EQS590193 FAO590190:FAO590193 FKK590190:FKK590193 FUG590190:FUG590193 GEC590190:GEC590193 GNY590190:GNY590193 GXU590190:GXU590193 HHQ590190:HHQ590193 HRM590190:HRM590193 IBI590190:IBI590193 ILE590190:ILE590193 IVA590190:IVA590193 JEW590190:JEW590193 JOS590190:JOS590193 JYO590190:JYO590193 KIK590190:KIK590193 KSG590190:KSG590193 LCC590190:LCC590193 LLY590190:LLY590193 LVU590190:LVU590193 MFQ590190:MFQ590193 MPM590190:MPM590193 MZI590190:MZI590193 NJE590190:NJE590193 NTA590190:NTA590193 OCW590190:OCW590193 OMS590190:OMS590193 OWO590190:OWO590193 PGK590190:PGK590193 PQG590190:PQG590193 QAC590190:QAC590193 QJY590190:QJY590193 QTU590190:QTU590193 RDQ590190:RDQ590193 RNM590190:RNM590193 RXI590190:RXI590193 SHE590190:SHE590193 SRA590190:SRA590193 TAW590190:TAW590193 TKS590190:TKS590193 TUO590190:TUO590193 UEK590190:UEK590193 UOG590190:UOG590193 UYC590190:UYC590193 VHY590190:VHY590193 VRU590190:VRU590193 WBQ590190:WBQ590193 WLM590190:WLM590193 WVI590190:WVI590193 A655726:A655729 IW655726:IW655729 SS655726:SS655729 ACO655726:ACO655729 AMK655726:AMK655729 AWG655726:AWG655729 BGC655726:BGC655729 BPY655726:BPY655729 BZU655726:BZU655729 CJQ655726:CJQ655729 CTM655726:CTM655729 DDI655726:DDI655729 DNE655726:DNE655729 DXA655726:DXA655729 EGW655726:EGW655729 EQS655726:EQS655729 FAO655726:FAO655729 FKK655726:FKK655729 FUG655726:FUG655729 GEC655726:GEC655729 GNY655726:GNY655729 GXU655726:GXU655729 HHQ655726:HHQ655729 HRM655726:HRM655729 IBI655726:IBI655729 ILE655726:ILE655729 IVA655726:IVA655729 JEW655726:JEW655729 JOS655726:JOS655729 JYO655726:JYO655729 KIK655726:KIK655729 KSG655726:KSG655729 LCC655726:LCC655729 LLY655726:LLY655729 LVU655726:LVU655729 MFQ655726:MFQ655729 MPM655726:MPM655729 MZI655726:MZI655729 NJE655726:NJE655729 NTA655726:NTA655729 OCW655726:OCW655729 OMS655726:OMS655729 OWO655726:OWO655729 PGK655726:PGK655729 PQG655726:PQG655729 QAC655726:QAC655729 QJY655726:QJY655729 QTU655726:QTU655729 RDQ655726:RDQ655729 RNM655726:RNM655729 RXI655726:RXI655729 SHE655726:SHE655729 SRA655726:SRA655729 TAW655726:TAW655729 TKS655726:TKS655729 TUO655726:TUO655729 UEK655726:UEK655729 UOG655726:UOG655729 UYC655726:UYC655729 VHY655726:VHY655729 VRU655726:VRU655729 WBQ655726:WBQ655729 WLM655726:WLM655729 WVI655726:WVI655729 A721262:A721265 IW721262:IW721265 SS721262:SS721265 ACO721262:ACO721265 AMK721262:AMK721265 AWG721262:AWG721265 BGC721262:BGC721265 BPY721262:BPY721265 BZU721262:BZU721265 CJQ721262:CJQ721265 CTM721262:CTM721265 DDI721262:DDI721265 DNE721262:DNE721265 DXA721262:DXA721265 EGW721262:EGW721265 EQS721262:EQS721265 FAO721262:FAO721265 FKK721262:FKK721265 FUG721262:FUG721265 GEC721262:GEC721265 GNY721262:GNY721265 GXU721262:GXU721265 HHQ721262:HHQ721265 HRM721262:HRM721265 IBI721262:IBI721265 ILE721262:ILE721265 IVA721262:IVA721265 JEW721262:JEW721265 JOS721262:JOS721265 JYO721262:JYO721265 KIK721262:KIK721265 KSG721262:KSG721265 LCC721262:LCC721265 LLY721262:LLY721265 LVU721262:LVU721265 MFQ721262:MFQ721265 MPM721262:MPM721265 MZI721262:MZI721265 NJE721262:NJE721265 NTA721262:NTA721265 OCW721262:OCW721265 OMS721262:OMS721265 OWO721262:OWO721265 PGK721262:PGK721265 PQG721262:PQG721265 QAC721262:QAC721265 QJY721262:QJY721265 QTU721262:QTU721265 RDQ721262:RDQ721265 RNM721262:RNM721265 RXI721262:RXI721265 SHE721262:SHE721265 SRA721262:SRA721265 TAW721262:TAW721265 TKS721262:TKS721265 TUO721262:TUO721265 UEK721262:UEK721265 UOG721262:UOG721265 UYC721262:UYC721265 VHY721262:VHY721265 VRU721262:VRU721265 WBQ721262:WBQ721265 WLM721262:WLM721265 WVI721262:WVI721265 A786798:A786801 IW786798:IW786801 SS786798:SS786801 ACO786798:ACO786801 AMK786798:AMK786801 AWG786798:AWG786801 BGC786798:BGC786801 BPY786798:BPY786801 BZU786798:BZU786801 CJQ786798:CJQ786801 CTM786798:CTM786801 DDI786798:DDI786801 DNE786798:DNE786801 DXA786798:DXA786801 EGW786798:EGW786801 EQS786798:EQS786801 FAO786798:FAO786801 FKK786798:FKK786801 FUG786798:FUG786801 GEC786798:GEC786801 GNY786798:GNY786801 GXU786798:GXU786801 HHQ786798:HHQ786801 HRM786798:HRM786801 IBI786798:IBI786801 ILE786798:ILE786801 IVA786798:IVA786801 JEW786798:JEW786801 JOS786798:JOS786801 JYO786798:JYO786801 KIK786798:KIK786801 KSG786798:KSG786801 LCC786798:LCC786801 LLY786798:LLY786801 LVU786798:LVU786801 MFQ786798:MFQ786801 MPM786798:MPM786801 MZI786798:MZI786801 NJE786798:NJE786801 NTA786798:NTA786801 OCW786798:OCW786801 OMS786798:OMS786801 OWO786798:OWO786801 PGK786798:PGK786801 PQG786798:PQG786801 QAC786798:QAC786801 QJY786798:QJY786801 QTU786798:QTU786801 RDQ786798:RDQ786801 RNM786798:RNM786801 RXI786798:RXI786801 SHE786798:SHE786801 SRA786798:SRA786801 TAW786798:TAW786801 TKS786798:TKS786801 TUO786798:TUO786801 UEK786798:UEK786801 UOG786798:UOG786801 UYC786798:UYC786801 VHY786798:VHY786801 VRU786798:VRU786801 WBQ786798:WBQ786801 WLM786798:WLM786801 WVI786798:WVI786801 A852334:A852337 IW852334:IW852337 SS852334:SS852337 ACO852334:ACO852337 AMK852334:AMK852337 AWG852334:AWG852337 BGC852334:BGC852337 BPY852334:BPY852337 BZU852334:BZU852337 CJQ852334:CJQ852337 CTM852334:CTM852337 DDI852334:DDI852337 DNE852334:DNE852337 DXA852334:DXA852337 EGW852334:EGW852337 EQS852334:EQS852337 FAO852334:FAO852337 FKK852334:FKK852337 FUG852334:FUG852337 GEC852334:GEC852337 GNY852334:GNY852337 GXU852334:GXU852337 HHQ852334:HHQ852337 HRM852334:HRM852337 IBI852334:IBI852337 ILE852334:ILE852337 IVA852334:IVA852337 JEW852334:JEW852337 JOS852334:JOS852337 JYO852334:JYO852337 KIK852334:KIK852337 KSG852334:KSG852337 LCC852334:LCC852337 LLY852334:LLY852337 LVU852334:LVU852337 MFQ852334:MFQ852337 MPM852334:MPM852337 MZI852334:MZI852337 NJE852334:NJE852337 NTA852334:NTA852337 OCW852334:OCW852337 OMS852334:OMS852337 OWO852334:OWO852337 PGK852334:PGK852337 PQG852334:PQG852337 QAC852334:QAC852337 QJY852334:QJY852337 QTU852334:QTU852337 RDQ852334:RDQ852337 RNM852334:RNM852337 RXI852334:RXI852337 SHE852334:SHE852337 SRA852334:SRA852337 TAW852334:TAW852337 TKS852334:TKS852337 TUO852334:TUO852337 UEK852334:UEK852337 UOG852334:UOG852337 UYC852334:UYC852337 VHY852334:VHY852337 VRU852334:VRU852337 WBQ852334:WBQ852337 WLM852334:WLM852337 WVI852334:WVI852337 A917870:A917873 IW917870:IW917873 SS917870:SS917873 ACO917870:ACO917873 AMK917870:AMK917873 AWG917870:AWG917873 BGC917870:BGC917873 BPY917870:BPY917873 BZU917870:BZU917873 CJQ917870:CJQ917873 CTM917870:CTM917873 DDI917870:DDI917873 DNE917870:DNE917873 DXA917870:DXA917873 EGW917870:EGW917873 EQS917870:EQS917873 FAO917870:FAO917873 FKK917870:FKK917873 FUG917870:FUG917873 GEC917870:GEC917873 GNY917870:GNY917873 GXU917870:GXU917873 HHQ917870:HHQ917873 HRM917870:HRM917873 IBI917870:IBI917873 ILE917870:ILE917873 IVA917870:IVA917873 JEW917870:JEW917873 JOS917870:JOS917873 JYO917870:JYO917873 KIK917870:KIK917873 KSG917870:KSG917873 LCC917870:LCC917873 LLY917870:LLY917873 LVU917870:LVU917873 MFQ917870:MFQ917873 MPM917870:MPM917873 MZI917870:MZI917873 NJE917870:NJE917873 NTA917870:NTA917873 OCW917870:OCW917873 OMS917870:OMS917873 OWO917870:OWO917873 PGK917870:PGK917873 PQG917870:PQG917873 QAC917870:QAC917873 QJY917870:QJY917873 QTU917870:QTU917873 RDQ917870:RDQ917873 RNM917870:RNM917873 RXI917870:RXI917873 SHE917870:SHE917873 SRA917870:SRA917873 TAW917870:TAW917873 TKS917870:TKS917873 TUO917870:TUO917873 UEK917870:UEK917873 UOG917870:UOG917873 UYC917870:UYC917873 VHY917870:VHY917873 VRU917870:VRU917873 WBQ917870:WBQ917873 WLM917870:WLM917873 WVI917870:WVI917873 A983406:A983409 IW983406:IW983409 SS983406:SS983409 ACO983406:ACO983409 AMK983406:AMK983409 AWG983406:AWG983409 BGC983406:BGC983409 BPY983406:BPY983409 BZU983406:BZU983409 CJQ983406:CJQ983409 CTM983406:CTM983409 DDI983406:DDI983409 DNE983406:DNE983409 DXA983406:DXA983409 EGW983406:EGW983409 EQS983406:EQS983409 FAO983406:FAO983409 FKK983406:FKK983409 FUG983406:FUG983409 GEC983406:GEC983409 GNY983406:GNY983409 GXU983406:GXU983409 HHQ983406:HHQ983409 HRM983406:HRM983409 IBI983406:IBI983409 ILE983406:ILE983409 IVA983406:IVA983409 JEW983406:JEW983409 JOS983406:JOS983409 JYO983406:JYO983409 KIK983406:KIK983409 KSG983406:KSG983409 LCC983406:LCC983409 LLY983406:LLY983409 LVU983406:LVU983409 MFQ983406:MFQ983409 MPM983406:MPM983409 MZI983406:MZI983409 NJE983406:NJE983409 NTA983406:NTA983409 OCW983406:OCW983409 OMS983406:OMS983409 OWO983406:OWO983409 PGK983406:PGK983409 PQG983406:PQG983409 QAC983406:QAC983409 QJY983406:QJY983409 QTU983406:QTU983409 RDQ983406:RDQ983409 RNM983406:RNM983409 RXI983406:RXI983409 SHE983406:SHE983409 SRA983406:SRA983409 TAW983406:TAW983409 TKS983406:TKS983409 TUO983406:TUO983409 UEK983406:UEK983409 UOG983406:UOG983409 UYC983406:UYC983409 VHY983406:VHY983409 VRU983406:VRU983409 WBQ983406:WBQ983409 WLM983406:WLM983409 WVI983406:WVI983409" xr:uid="{BECDF51C-C807-45C4-9F6E-B3D6520EE564}">
      <formula1>WEvent</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1">
        <x14:dataValidation type="list" allowBlank="1" showInputMessage="1" showErrorMessage="1" xr:uid="{2EF342A7-1E24-428B-861F-EAB9A0F663CE}">
          <x14:formula1>
            <xm:f>Event</xm:f>
          </x14:formula1>
          <xm:sqref>A370:A373 IW370:IW373 SS370:SS373 ACO370:ACO373 AMK370:AMK373 AWG370:AWG373 BGC370:BGC373 BPY370:BPY373 BZU370:BZU373 CJQ370:CJQ373 CTM370:CTM373 DDI370:DDI373 DNE370:DNE373 DXA370:DXA373 EGW370:EGW373 EQS370:EQS373 FAO370:FAO373 FKK370:FKK373 FUG370:FUG373 GEC370:GEC373 GNY370:GNY373 GXU370:GXU373 HHQ370:HHQ373 HRM370:HRM373 IBI370:IBI373 ILE370:ILE373 IVA370:IVA373 JEW370:JEW373 JOS370:JOS373 JYO370:JYO373 KIK370:KIK373 KSG370:KSG373 LCC370:LCC373 LLY370:LLY373 LVU370:LVU373 MFQ370:MFQ373 MPM370:MPM373 MZI370:MZI373 NJE370:NJE373 NTA370:NTA373 OCW370:OCW373 OMS370:OMS373 OWO370:OWO373 PGK370:PGK373 PQG370:PQG373 QAC370:QAC373 QJY370:QJY373 QTU370:QTU373 RDQ370:RDQ373 RNM370:RNM373 RXI370:RXI373 SHE370:SHE373 SRA370:SRA373 TAW370:TAW373 TKS370:TKS373 TUO370:TUO373 UEK370:UEK373 UOG370:UOG373 UYC370:UYC373 VHY370:VHY373 VRU370:VRU373 WBQ370:WBQ373 WLM370:WLM373 WVI370:WVI373 A65906:A65909 IW65906:IW65909 SS65906:SS65909 ACO65906:ACO65909 AMK65906:AMK65909 AWG65906:AWG65909 BGC65906:BGC65909 BPY65906:BPY65909 BZU65906:BZU65909 CJQ65906:CJQ65909 CTM65906:CTM65909 DDI65906:DDI65909 DNE65906:DNE65909 DXA65906:DXA65909 EGW65906:EGW65909 EQS65906:EQS65909 FAO65906:FAO65909 FKK65906:FKK65909 FUG65906:FUG65909 GEC65906:GEC65909 GNY65906:GNY65909 GXU65906:GXU65909 HHQ65906:HHQ65909 HRM65906:HRM65909 IBI65906:IBI65909 ILE65906:ILE65909 IVA65906:IVA65909 JEW65906:JEW65909 JOS65906:JOS65909 JYO65906:JYO65909 KIK65906:KIK65909 KSG65906:KSG65909 LCC65906:LCC65909 LLY65906:LLY65909 LVU65906:LVU65909 MFQ65906:MFQ65909 MPM65906:MPM65909 MZI65906:MZI65909 NJE65906:NJE65909 NTA65906:NTA65909 OCW65906:OCW65909 OMS65906:OMS65909 OWO65906:OWO65909 PGK65906:PGK65909 PQG65906:PQG65909 QAC65906:QAC65909 QJY65906:QJY65909 QTU65906:QTU65909 RDQ65906:RDQ65909 RNM65906:RNM65909 RXI65906:RXI65909 SHE65906:SHE65909 SRA65906:SRA65909 TAW65906:TAW65909 TKS65906:TKS65909 TUO65906:TUO65909 UEK65906:UEK65909 UOG65906:UOG65909 UYC65906:UYC65909 VHY65906:VHY65909 VRU65906:VRU65909 WBQ65906:WBQ65909 WLM65906:WLM65909 WVI65906:WVI65909 A131442:A131445 IW131442:IW131445 SS131442:SS131445 ACO131442:ACO131445 AMK131442:AMK131445 AWG131442:AWG131445 BGC131442:BGC131445 BPY131442:BPY131445 BZU131442:BZU131445 CJQ131442:CJQ131445 CTM131442:CTM131445 DDI131442:DDI131445 DNE131442:DNE131445 DXA131442:DXA131445 EGW131442:EGW131445 EQS131442:EQS131445 FAO131442:FAO131445 FKK131442:FKK131445 FUG131442:FUG131445 GEC131442:GEC131445 GNY131442:GNY131445 GXU131442:GXU131445 HHQ131442:HHQ131445 HRM131442:HRM131445 IBI131442:IBI131445 ILE131442:ILE131445 IVA131442:IVA131445 JEW131442:JEW131445 JOS131442:JOS131445 JYO131442:JYO131445 KIK131442:KIK131445 KSG131442:KSG131445 LCC131442:LCC131445 LLY131442:LLY131445 LVU131442:LVU131445 MFQ131442:MFQ131445 MPM131442:MPM131445 MZI131442:MZI131445 NJE131442:NJE131445 NTA131442:NTA131445 OCW131442:OCW131445 OMS131442:OMS131445 OWO131442:OWO131445 PGK131442:PGK131445 PQG131442:PQG131445 QAC131442:QAC131445 QJY131442:QJY131445 QTU131442:QTU131445 RDQ131442:RDQ131445 RNM131442:RNM131445 RXI131442:RXI131445 SHE131442:SHE131445 SRA131442:SRA131445 TAW131442:TAW131445 TKS131442:TKS131445 TUO131442:TUO131445 UEK131442:UEK131445 UOG131442:UOG131445 UYC131442:UYC131445 VHY131442:VHY131445 VRU131442:VRU131445 WBQ131442:WBQ131445 WLM131442:WLM131445 WVI131442:WVI131445 A196978:A196981 IW196978:IW196981 SS196978:SS196981 ACO196978:ACO196981 AMK196978:AMK196981 AWG196978:AWG196981 BGC196978:BGC196981 BPY196978:BPY196981 BZU196978:BZU196981 CJQ196978:CJQ196981 CTM196978:CTM196981 DDI196978:DDI196981 DNE196978:DNE196981 DXA196978:DXA196981 EGW196978:EGW196981 EQS196978:EQS196981 FAO196978:FAO196981 FKK196978:FKK196981 FUG196978:FUG196981 GEC196978:GEC196981 GNY196978:GNY196981 GXU196978:GXU196981 HHQ196978:HHQ196981 HRM196978:HRM196981 IBI196978:IBI196981 ILE196978:ILE196981 IVA196978:IVA196981 JEW196978:JEW196981 JOS196978:JOS196981 JYO196978:JYO196981 KIK196978:KIK196981 KSG196978:KSG196981 LCC196978:LCC196981 LLY196978:LLY196981 LVU196978:LVU196981 MFQ196978:MFQ196981 MPM196978:MPM196981 MZI196978:MZI196981 NJE196978:NJE196981 NTA196978:NTA196981 OCW196978:OCW196981 OMS196978:OMS196981 OWO196978:OWO196981 PGK196978:PGK196981 PQG196978:PQG196981 QAC196978:QAC196981 QJY196978:QJY196981 QTU196978:QTU196981 RDQ196978:RDQ196981 RNM196978:RNM196981 RXI196978:RXI196981 SHE196978:SHE196981 SRA196978:SRA196981 TAW196978:TAW196981 TKS196978:TKS196981 TUO196978:TUO196981 UEK196978:UEK196981 UOG196978:UOG196981 UYC196978:UYC196981 VHY196978:VHY196981 VRU196978:VRU196981 WBQ196978:WBQ196981 WLM196978:WLM196981 WVI196978:WVI196981 A262514:A262517 IW262514:IW262517 SS262514:SS262517 ACO262514:ACO262517 AMK262514:AMK262517 AWG262514:AWG262517 BGC262514:BGC262517 BPY262514:BPY262517 BZU262514:BZU262517 CJQ262514:CJQ262517 CTM262514:CTM262517 DDI262514:DDI262517 DNE262514:DNE262517 DXA262514:DXA262517 EGW262514:EGW262517 EQS262514:EQS262517 FAO262514:FAO262517 FKK262514:FKK262517 FUG262514:FUG262517 GEC262514:GEC262517 GNY262514:GNY262517 GXU262514:GXU262517 HHQ262514:HHQ262517 HRM262514:HRM262517 IBI262514:IBI262517 ILE262514:ILE262517 IVA262514:IVA262517 JEW262514:JEW262517 JOS262514:JOS262517 JYO262514:JYO262517 KIK262514:KIK262517 KSG262514:KSG262517 LCC262514:LCC262517 LLY262514:LLY262517 LVU262514:LVU262517 MFQ262514:MFQ262517 MPM262514:MPM262517 MZI262514:MZI262517 NJE262514:NJE262517 NTA262514:NTA262517 OCW262514:OCW262517 OMS262514:OMS262517 OWO262514:OWO262517 PGK262514:PGK262517 PQG262514:PQG262517 QAC262514:QAC262517 QJY262514:QJY262517 QTU262514:QTU262517 RDQ262514:RDQ262517 RNM262514:RNM262517 RXI262514:RXI262517 SHE262514:SHE262517 SRA262514:SRA262517 TAW262514:TAW262517 TKS262514:TKS262517 TUO262514:TUO262517 UEK262514:UEK262517 UOG262514:UOG262517 UYC262514:UYC262517 VHY262514:VHY262517 VRU262514:VRU262517 WBQ262514:WBQ262517 WLM262514:WLM262517 WVI262514:WVI262517 A328050:A328053 IW328050:IW328053 SS328050:SS328053 ACO328050:ACO328053 AMK328050:AMK328053 AWG328050:AWG328053 BGC328050:BGC328053 BPY328050:BPY328053 BZU328050:BZU328053 CJQ328050:CJQ328053 CTM328050:CTM328053 DDI328050:DDI328053 DNE328050:DNE328053 DXA328050:DXA328053 EGW328050:EGW328053 EQS328050:EQS328053 FAO328050:FAO328053 FKK328050:FKK328053 FUG328050:FUG328053 GEC328050:GEC328053 GNY328050:GNY328053 GXU328050:GXU328053 HHQ328050:HHQ328053 HRM328050:HRM328053 IBI328050:IBI328053 ILE328050:ILE328053 IVA328050:IVA328053 JEW328050:JEW328053 JOS328050:JOS328053 JYO328050:JYO328053 KIK328050:KIK328053 KSG328050:KSG328053 LCC328050:LCC328053 LLY328050:LLY328053 LVU328050:LVU328053 MFQ328050:MFQ328053 MPM328050:MPM328053 MZI328050:MZI328053 NJE328050:NJE328053 NTA328050:NTA328053 OCW328050:OCW328053 OMS328050:OMS328053 OWO328050:OWO328053 PGK328050:PGK328053 PQG328050:PQG328053 QAC328050:QAC328053 QJY328050:QJY328053 QTU328050:QTU328053 RDQ328050:RDQ328053 RNM328050:RNM328053 RXI328050:RXI328053 SHE328050:SHE328053 SRA328050:SRA328053 TAW328050:TAW328053 TKS328050:TKS328053 TUO328050:TUO328053 UEK328050:UEK328053 UOG328050:UOG328053 UYC328050:UYC328053 VHY328050:VHY328053 VRU328050:VRU328053 WBQ328050:WBQ328053 WLM328050:WLM328053 WVI328050:WVI328053 A393586:A393589 IW393586:IW393589 SS393586:SS393589 ACO393586:ACO393589 AMK393586:AMK393589 AWG393586:AWG393589 BGC393586:BGC393589 BPY393586:BPY393589 BZU393586:BZU393589 CJQ393586:CJQ393589 CTM393586:CTM393589 DDI393586:DDI393589 DNE393586:DNE393589 DXA393586:DXA393589 EGW393586:EGW393589 EQS393586:EQS393589 FAO393586:FAO393589 FKK393586:FKK393589 FUG393586:FUG393589 GEC393586:GEC393589 GNY393586:GNY393589 GXU393586:GXU393589 HHQ393586:HHQ393589 HRM393586:HRM393589 IBI393586:IBI393589 ILE393586:ILE393589 IVA393586:IVA393589 JEW393586:JEW393589 JOS393586:JOS393589 JYO393586:JYO393589 KIK393586:KIK393589 KSG393586:KSG393589 LCC393586:LCC393589 LLY393586:LLY393589 LVU393586:LVU393589 MFQ393586:MFQ393589 MPM393586:MPM393589 MZI393586:MZI393589 NJE393586:NJE393589 NTA393586:NTA393589 OCW393586:OCW393589 OMS393586:OMS393589 OWO393586:OWO393589 PGK393586:PGK393589 PQG393586:PQG393589 QAC393586:QAC393589 QJY393586:QJY393589 QTU393586:QTU393589 RDQ393586:RDQ393589 RNM393586:RNM393589 RXI393586:RXI393589 SHE393586:SHE393589 SRA393586:SRA393589 TAW393586:TAW393589 TKS393586:TKS393589 TUO393586:TUO393589 UEK393586:UEK393589 UOG393586:UOG393589 UYC393586:UYC393589 VHY393586:VHY393589 VRU393586:VRU393589 WBQ393586:WBQ393589 WLM393586:WLM393589 WVI393586:WVI393589 A459122:A459125 IW459122:IW459125 SS459122:SS459125 ACO459122:ACO459125 AMK459122:AMK459125 AWG459122:AWG459125 BGC459122:BGC459125 BPY459122:BPY459125 BZU459122:BZU459125 CJQ459122:CJQ459125 CTM459122:CTM459125 DDI459122:DDI459125 DNE459122:DNE459125 DXA459122:DXA459125 EGW459122:EGW459125 EQS459122:EQS459125 FAO459122:FAO459125 FKK459122:FKK459125 FUG459122:FUG459125 GEC459122:GEC459125 GNY459122:GNY459125 GXU459122:GXU459125 HHQ459122:HHQ459125 HRM459122:HRM459125 IBI459122:IBI459125 ILE459122:ILE459125 IVA459122:IVA459125 JEW459122:JEW459125 JOS459122:JOS459125 JYO459122:JYO459125 KIK459122:KIK459125 KSG459122:KSG459125 LCC459122:LCC459125 LLY459122:LLY459125 LVU459122:LVU459125 MFQ459122:MFQ459125 MPM459122:MPM459125 MZI459122:MZI459125 NJE459122:NJE459125 NTA459122:NTA459125 OCW459122:OCW459125 OMS459122:OMS459125 OWO459122:OWO459125 PGK459122:PGK459125 PQG459122:PQG459125 QAC459122:QAC459125 QJY459122:QJY459125 QTU459122:QTU459125 RDQ459122:RDQ459125 RNM459122:RNM459125 RXI459122:RXI459125 SHE459122:SHE459125 SRA459122:SRA459125 TAW459122:TAW459125 TKS459122:TKS459125 TUO459122:TUO459125 UEK459122:UEK459125 UOG459122:UOG459125 UYC459122:UYC459125 VHY459122:VHY459125 VRU459122:VRU459125 WBQ459122:WBQ459125 WLM459122:WLM459125 WVI459122:WVI459125 A524658:A524661 IW524658:IW524661 SS524658:SS524661 ACO524658:ACO524661 AMK524658:AMK524661 AWG524658:AWG524661 BGC524658:BGC524661 BPY524658:BPY524661 BZU524658:BZU524661 CJQ524658:CJQ524661 CTM524658:CTM524661 DDI524658:DDI524661 DNE524658:DNE524661 DXA524658:DXA524661 EGW524658:EGW524661 EQS524658:EQS524661 FAO524658:FAO524661 FKK524658:FKK524661 FUG524658:FUG524661 GEC524658:GEC524661 GNY524658:GNY524661 GXU524658:GXU524661 HHQ524658:HHQ524661 HRM524658:HRM524661 IBI524658:IBI524661 ILE524658:ILE524661 IVA524658:IVA524661 JEW524658:JEW524661 JOS524658:JOS524661 JYO524658:JYO524661 KIK524658:KIK524661 KSG524658:KSG524661 LCC524658:LCC524661 LLY524658:LLY524661 LVU524658:LVU524661 MFQ524658:MFQ524661 MPM524658:MPM524661 MZI524658:MZI524661 NJE524658:NJE524661 NTA524658:NTA524661 OCW524658:OCW524661 OMS524658:OMS524661 OWO524658:OWO524661 PGK524658:PGK524661 PQG524658:PQG524661 QAC524658:QAC524661 QJY524658:QJY524661 QTU524658:QTU524661 RDQ524658:RDQ524661 RNM524658:RNM524661 RXI524658:RXI524661 SHE524658:SHE524661 SRA524658:SRA524661 TAW524658:TAW524661 TKS524658:TKS524661 TUO524658:TUO524661 UEK524658:UEK524661 UOG524658:UOG524661 UYC524658:UYC524661 VHY524658:VHY524661 VRU524658:VRU524661 WBQ524658:WBQ524661 WLM524658:WLM524661 WVI524658:WVI524661 A590194:A590197 IW590194:IW590197 SS590194:SS590197 ACO590194:ACO590197 AMK590194:AMK590197 AWG590194:AWG590197 BGC590194:BGC590197 BPY590194:BPY590197 BZU590194:BZU590197 CJQ590194:CJQ590197 CTM590194:CTM590197 DDI590194:DDI590197 DNE590194:DNE590197 DXA590194:DXA590197 EGW590194:EGW590197 EQS590194:EQS590197 FAO590194:FAO590197 FKK590194:FKK590197 FUG590194:FUG590197 GEC590194:GEC590197 GNY590194:GNY590197 GXU590194:GXU590197 HHQ590194:HHQ590197 HRM590194:HRM590197 IBI590194:IBI590197 ILE590194:ILE590197 IVA590194:IVA590197 JEW590194:JEW590197 JOS590194:JOS590197 JYO590194:JYO590197 KIK590194:KIK590197 KSG590194:KSG590197 LCC590194:LCC590197 LLY590194:LLY590197 LVU590194:LVU590197 MFQ590194:MFQ590197 MPM590194:MPM590197 MZI590194:MZI590197 NJE590194:NJE590197 NTA590194:NTA590197 OCW590194:OCW590197 OMS590194:OMS590197 OWO590194:OWO590197 PGK590194:PGK590197 PQG590194:PQG590197 QAC590194:QAC590197 QJY590194:QJY590197 QTU590194:QTU590197 RDQ590194:RDQ590197 RNM590194:RNM590197 RXI590194:RXI590197 SHE590194:SHE590197 SRA590194:SRA590197 TAW590194:TAW590197 TKS590194:TKS590197 TUO590194:TUO590197 UEK590194:UEK590197 UOG590194:UOG590197 UYC590194:UYC590197 VHY590194:VHY590197 VRU590194:VRU590197 WBQ590194:WBQ590197 WLM590194:WLM590197 WVI590194:WVI590197 A655730:A655733 IW655730:IW655733 SS655730:SS655733 ACO655730:ACO655733 AMK655730:AMK655733 AWG655730:AWG655733 BGC655730:BGC655733 BPY655730:BPY655733 BZU655730:BZU655733 CJQ655730:CJQ655733 CTM655730:CTM655733 DDI655730:DDI655733 DNE655730:DNE655733 DXA655730:DXA655733 EGW655730:EGW655733 EQS655730:EQS655733 FAO655730:FAO655733 FKK655730:FKK655733 FUG655730:FUG655733 GEC655730:GEC655733 GNY655730:GNY655733 GXU655730:GXU655733 HHQ655730:HHQ655733 HRM655730:HRM655733 IBI655730:IBI655733 ILE655730:ILE655733 IVA655730:IVA655733 JEW655730:JEW655733 JOS655730:JOS655733 JYO655730:JYO655733 KIK655730:KIK655733 KSG655730:KSG655733 LCC655730:LCC655733 LLY655730:LLY655733 LVU655730:LVU655733 MFQ655730:MFQ655733 MPM655730:MPM655733 MZI655730:MZI655733 NJE655730:NJE655733 NTA655730:NTA655733 OCW655730:OCW655733 OMS655730:OMS655733 OWO655730:OWO655733 PGK655730:PGK655733 PQG655730:PQG655733 QAC655730:QAC655733 QJY655730:QJY655733 QTU655730:QTU655733 RDQ655730:RDQ655733 RNM655730:RNM655733 RXI655730:RXI655733 SHE655730:SHE655733 SRA655730:SRA655733 TAW655730:TAW655733 TKS655730:TKS655733 TUO655730:TUO655733 UEK655730:UEK655733 UOG655730:UOG655733 UYC655730:UYC655733 VHY655730:VHY655733 VRU655730:VRU655733 WBQ655730:WBQ655733 WLM655730:WLM655733 WVI655730:WVI655733 A721266:A721269 IW721266:IW721269 SS721266:SS721269 ACO721266:ACO721269 AMK721266:AMK721269 AWG721266:AWG721269 BGC721266:BGC721269 BPY721266:BPY721269 BZU721266:BZU721269 CJQ721266:CJQ721269 CTM721266:CTM721269 DDI721266:DDI721269 DNE721266:DNE721269 DXA721266:DXA721269 EGW721266:EGW721269 EQS721266:EQS721269 FAO721266:FAO721269 FKK721266:FKK721269 FUG721266:FUG721269 GEC721266:GEC721269 GNY721266:GNY721269 GXU721266:GXU721269 HHQ721266:HHQ721269 HRM721266:HRM721269 IBI721266:IBI721269 ILE721266:ILE721269 IVA721266:IVA721269 JEW721266:JEW721269 JOS721266:JOS721269 JYO721266:JYO721269 KIK721266:KIK721269 KSG721266:KSG721269 LCC721266:LCC721269 LLY721266:LLY721269 LVU721266:LVU721269 MFQ721266:MFQ721269 MPM721266:MPM721269 MZI721266:MZI721269 NJE721266:NJE721269 NTA721266:NTA721269 OCW721266:OCW721269 OMS721266:OMS721269 OWO721266:OWO721269 PGK721266:PGK721269 PQG721266:PQG721269 QAC721266:QAC721269 QJY721266:QJY721269 QTU721266:QTU721269 RDQ721266:RDQ721269 RNM721266:RNM721269 RXI721266:RXI721269 SHE721266:SHE721269 SRA721266:SRA721269 TAW721266:TAW721269 TKS721266:TKS721269 TUO721266:TUO721269 UEK721266:UEK721269 UOG721266:UOG721269 UYC721266:UYC721269 VHY721266:VHY721269 VRU721266:VRU721269 WBQ721266:WBQ721269 WLM721266:WLM721269 WVI721266:WVI721269 A786802:A786805 IW786802:IW786805 SS786802:SS786805 ACO786802:ACO786805 AMK786802:AMK786805 AWG786802:AWG786805 BGC786802:BGC786805 BPY786802:BPY786805 BZU786802:BZU786805 CJQ786802:CJQ786805 CTM786802:CTM786805 DDI786802:DDI786805 DNE786802:DNE786805 DXA786802:DXA786805 EGW786802:EGW786805 EQS786802:EQS786805 FAO786802:FAO786805 FKK786802:FKK786805 FUG786802:FUG786805 GEC786802:GEC786805 GNY786802:GNY786805 GXU786802:GXU786805 HHQ786802:HHQ786805 HRM786802:HRM786805 IBI786802:IBI786805 ILE786802:ILE786805 IVA786802:IVA786805 JEW786802:JEW786805 JOS786802:JOS786805 JYO786802:JYO786805 KIK786802:KIK786805 KSG786802:KSG786805 LCC786802:LCC786805 LLY786802:LLY786805 LVU786802:LVU786805 MFQ786802:MFQ786805 MPM786802:MPM786805 MZI786802:MZI786805 NJE786802:NJE786805 NTA786802:NTA786805 OCW786802:OCW786805 OMS786802:OMS786805 OWO786802:OWO786805 PGK786802:PGK786805 PQG786802:PQG786805 QAC786802:QAC786805 QJY786802:QJY786805 QTU786802:QTU786805 RDQ786802:RDQ786805 RNM786802:RNM786805 RXI786802:RXI786805 SHE786802:SHE786805 SRA786802:SRA786805 TAW786802:TAW786805 TKS786802:TKS786805 TUO786802:TUO786805 UEK786802:UEK786805 UOG786802:UOG786805 UYC786802:UYC786805 VHY786802:VHY786805 VRU786802:VRU786805 WBQ786802:WBQ786805 WLM786802:WLM786805 WVI786802:WVI786805 A852338:A852341 IW852338:IW852341 SS852338:SS852341 ACO852338:ACO852341 AMK852338:AMK852341 AWG852338:AWG852341 BGC852338:BGC852341 BPY852338:BPY852341 BZU852338:BZU852341 CJQ852338:CJQ852341 CTM852338:CTM852341 DDI852338:DDI852341 DNE852338:DNE852341 DXA852338:DXA852341 EGW852338:EGW852341 EQS852338:EQS852341 FAO852338:FAO852341 FKK852338:FKK852341 FUG852338:FUG852341 GEC852338:GEC852341 GNY852338:GNY852341 GXU852338:GXU852341 HHQ852338:HHQ852341 HRM852338:HRM852341 IBI852338:IBI852341 ILE852338:ILE852341 IVA852338:IVA852341 JEW852338:JEW852341 JOS852338:JOS852341 JYO852338:JYO852341 KIK852338:KIK852341 KSG852338:KSG852341 LCC852338:LCC852341 LLY852338:LLY852341 LVU852338:LVU852341 MFQ852338:MFQ852341 MPM852338:MPM852341 MZI852338:MZI852341 NJE852338:NJE852341 NTA852338:NTA852341 OCW852338:OCW852341 OMS852338:OMS852341 OWO852338:OWO852341 PGK852338:PGK852341 PQG852338:PQG852341 QAC852338:QAC852341 QJY852338:QJY852341 QTU852338:QTU852341 RDQ852338:RDQ852341 RNM852338:RNM852341 RXI852338:RXI852341 SHE852338:SHE852341 SRA852338:SRA852341 TAW852338:TAW852341 TKS852338:TKS852341 TUO852338:TUO852341 UEK852338:UEK852341 UOG852338:UOG852341 UYC852338:UYC852341 VHY852338:VHY852341 VRU852338:VRU852341 WBQ852338:WBQ852341 WLM852338:WLM852341 WVI852338:WVI852341 A917874:A917877 IW917874:IW917877 SS917874:SS917877 ACO917874:ACO917877 AMK917874:AMK917877 AWG917874:AWG917877 BGC917874:BGC917877 BPY917874:BPY917877 BZU917874:BZU917877 CJQ917874:CJQ917877 CTM917874:CTM917877 DDI917874:DDI917877 DNE917874:DNE917877 DXA917874:DXA917877 EGW917874:EGW917877 EQS917874:EQS917877 FAO917874:FAO917877 FKK917874:FKK917877 FUG917874:FUG917877 GEC917874:GEC917877 GNY917874:GNY917877 GXU917874:GXU917877 HHQ917874:HHQ917877 HRM917874:HRM917877 IBI917874:IBI917877 ILE917874:ILE917877 IVA917874:IVA917877 JEW917874:JEW917877 JOS917874:JOS917877 JYO917874:JYO917877 KIK917874:KIK917877 KSG917874:KSG917877 LCC917874:LCC917877 LLY917874:LLY917877 LVU917874:LVU917877 MFQ917874:MFQ917877 MPM917874:MPM917877 MZI917874:MZI917877 NJE917874:NJE917877 NTA917874:NTA917877 OCW917874:OCW917877 OMS917874:OMS917877 OWO917874:OWO917877 PGK917874:PGK917877 PQG917874:PQG917877 QAC917874:QAC917877 QJY917874:QJY917877 QTU917874:QTU917877 RDQ917874:RDQ917877 RNM917874:RNM917877 RXI917874:RXI917877 SHE917874:SHE917877 SRA917874:SRA917877 TAW917874:TAW917877 TKS917874:TKS917877 TUO917874:TUO917877 UEK917874:UEK917877 UOG917874:UOG917877 UYC917874:UYC917877 VHY917874:VHY917877 VRU917874:VRU917877 WBQ917874:WBQ917877 WLM917874:WLM917877 WVI917874:WVI917877 A983410:A983413 IW983410:IW983413 SS983410:SS983413 ACO983410:ACO983413 AMK983410:AMK983413 AWG983410:AWG983413 BGC983410:BGC983413 BPY983410:BPY983413 BZU983410:BZU983413 CJQ983410:CJQ983413 CTM983410:CTM983413 DDI983410:DDI983413 DNE983410:DNE983413 DXA983410:DXA983413 EGW983410:EGW983413 EQS983410:EQS983413 FAO983410:FAO983413 FKK983410:FKK983413 FUG983410:FUG983413 GEC983410:GEC983413 GNY983410:GNY983413 GXU983410:GXU983413 HHQ983410:HHQ983413 HRM983410:HRM983413 IBI983410:IBI983413 ILE983410:ILE983413 IVA983410:IVA983413 JEW983410:JEW983413 JOS983410:JOS983413 JYO983410:JYO983413 KIK983410:KIK983413 KSG983410:KSG983413 LCC983410:LCC983413 LLY983410:LLY983413 LVU983410:LVU983413 MFQ983410:MFQ983413 MPM983410:MPM983413 MZI983410:MZI983413 NJE983410:NJE983413 NTA983410:NTA983413 OCW983410:OCW983413 OMS983410:OMS983413 OWO983410:OWO983413 PGK983410:PGK983413 PQG983410:PQG983413 QAC983410:QAC983413 QJY983410:QJY983413 QTU983410:QTU983413 RDQ983410:RDQ983413 RNM983410:RNM983413 RXI983410:RXI983413 SHE983410:SHE983413 SRA983410:SRA983413 TAW983410:TAW983413 TKS983410:TKS983413 TUO983410:TUO983413 UEK983410:UEK983413 UOG983410:UOG983413 UYC983410:UYC983413 VHY983410:VHY983413 VRU983410:VRU983413 WBQ983410:WBQ983413 WLM983410:WLM983413 WVI983410:WVI983413 A376:A383 IW376:IW383 SS376:SS383 ACO376:ACO383 AMK376:AMK383 AWG376:AWG383 BGC376:BGC383 BPY376:BPY383 BZU376:BZU383 CJQ376:CJQ383 CTM376:CTM383 DDI376:DDI383 DNE376:DNE383 DXA376:DXA383 EGW376:EGW383 EQS376:EQS383 FAO376:FAO383 FKK376:FKK383 FUG376:FUG383 GEC376:GEC383 GNY376:GNY383 GXU376:GXU383 HHQ376:HHQ383 HRM376:HRM383 IBI376:IBI383 ILE376:ILE383 IVA376:IVA383 JEW376:JEW383 JOS376:JOS383 JYO376:JYO383 KIK376:KIK383 KSG376:KSG383 LCC376:LCC383 LLY376:LLY383 LVU376:LVU383 MFQ376:MFQ383 MPM376:MPM383 MZI376:MZI383 NJE376:NJE383 NTA376:NTA383 OCW376:OCW383 OMS376:OMS383 OWO376:OWO383 PGK376:PGK383 PQG376:PQG383 QAC376:QAC383 QJY376:QJY383 QTU376:QTU383 RDQ376:RDQ383 RNM376:RNM383 RXI376:RXI383 SHE376:SHE383 SRA376:SRA383 TAW376:TAW383 TKS376:TKS383 TUO376:TUO383 UEK376:UEK383 UOG376:UOG383 UYC376:UYC383 VHY376:VHY383 VRU376:VRU383 WBQ376:WBQ383 WLM376:WLM383 WVI376:WVI383 A65912:A65919 IW65912:IW65919 SS65912:SS65919 ACO65912:ACO65919 AMK65912:AMK65919 AWG65912:AWG65919 BGC65912:BGC65919 BPY65912:BPY65919 BZU65912:BZU65919 CJQ65912:CJQ65919 CTM65912:CTM65919 DDI65912:DDI65919 DNE65912:DNE65919 DXA65912:DXA65919 EGW65912:EGW65919 EQS65912:EQS65919 FAO65912:FAO65919 FKK65912:FKK65919 FUG65912:FUG65919 GEC65912:GEC65919 GNY65912:GNY65919 GXU65912:GXU65919 HHQ65912:HHQ65919 HRM65912:HRM65919 IBI65912:IBI65919 ILE65912:ILE65919 IVA65912:IVA65919 JEW65912:JEW65919 JOS65912:JOS65919 JYO65912:JYO65919 KIK65912:KIK65919 KSG65912:KSG65919 LCC65912:LCC65919 LLY65912:LLY65919 LVU65912:LVU65919 MFQ65912:MFQ65919 MPM65912:MPM65919 MZI65912:MZI65919 NJE65912:NJE65919 NTA65912:NTA65919 OCW65912:OCW65919 OMS65912:OMS65919 OWO65912:OWO65919 PGK65912:PGK65919 PQG65912:PQG65919 QAC65912:QAC65919 QJY65912:QJY65919 QTU65912:QTU65919 RDQ65912:RDQ65919 RNM65912:RNM65919 RXI65912:RXI65919 SHE65912:SHE65919 SRA65912:SRA65919 TAW65912:TAW65919 TKS65912:TKS65919 TUO65912:TUO65919 UEK65912:UEK65919 UOG65912:UOG65919 UYC65912:UYC65919 VHY65912:VHY65919 VRU65912:VRU65919 WBQ65912:WBQ65919 WLM65912:WLM65919 WVI65912:WVI65919 A131448:A131455 IW131448:IW131455 SS131448:SS131455 ACO131448:ACO131455 AMK131448:AMK131455 AWG131448:AWG131455 BGC131448:BGC131455 BPY131448:BPY131455 BZU131448:BZU131455 CJQ131448:CJQ131455 CTM131448:CTM131455 DDI131448:DDI131455 DNE131448:DNE131455 DXA131448:DXA131455 EGW131448:EGW131455 EQS131448:EQS131455 FAO131448:FAO131455 FKK131448:FKK131455 FUG131448:FUG131455 GEC131448:GEC131455 GNY131448:GNY131455 GXU131448:GXU131455 HHQ131448:HHQ131455 HRM131448:HRM131455 IBI131448:IBI131455 ILE131448:ILE131455 IVA131448:IVA131455 JEW131448:JEW131455 JOS131448:JOS131455 JYO131448:JYO131455 KIK131448:KIK131455 KSG131448:KSG131455 LCC131448:LCC131455 LLY131448:LLY131455 LVU131448:LVU131455 MFQ131448:MFQ131455 MPM131448:MPM131455 MZI131448:MZI131455 NJE131448:NJE131455 NTA131448:NTA131455 OCW131448:OCW131455 OMS131448:OMS131455 OWO131448:OWO131455 PGK131448:PGK131455 PQG131448:PQG131455 QAC131448:QAC131455 QJY131448:QJY131455 QTU131448:QTU131455 RDQ131448:RDQ131455 RNM131448:RNM131455 RXI131448:RXI131455 SHE131448:SHE131455 SRA131448:SRA131455 TAW131448:TAW131455 TKS131448:TKS131455 TUO131448:TUO131455 UEK131448:UEK131455 UOG131448:UOG131455 UYC131448:UYC131455 VHY131448:VHY131455 VRU131448:VRU131455 WBQ131448:WBQ131455 WLM131448:WLM131455 WVI131448:WVI131455 A196984:A196991 IW196984:IW196991 SS196984:SS196991 ACO196984:ACO196991 AMK196984:AMK196991 AWG196984:AWG196991 BGC196984:BGC196991 BPY196984:BPY196991 BZU196984:BZU196991 CJQ196984:CJQ196991 CTM196984:CTM196991 DDI196984:DDI196991 DNE196984:DNE196991 DXA196984:DXA196991 EGW196984:EGW196991 EQS196984:EQS196991 FAO196984:FAO196991 FKK196984:FKK196991 FUG196984:FUG196991 GEC196984:GEC196991 GNY196984:GNY196991 GXU196984:GXU196991 HHQ196984:HHQ196991 HRM196984:HRM196991 IBI196984:IBI196991 ILE196984:ILE196991 IVA196984:IVA196991 JEW196984:JEW196991 JOS196984:JOS196991 JYO196984:JYO196991 KIK196984:KIK196991 KSG196984:KSG196991 LCC196984:LCC196991 LLY196984:LLY196991 LVU196984:LVU196991 MFQ196984:MFQ196991 MPM196984:MPM196991 MZI196984:MZI196991 NJE196984:NJE196991 NTA196984:NTA196991 OCW196984:OCW196991 OMS196984:OMS196991 OWO196984:OWO196991 PGK196984:PGK196991 PQG196984:PQG196991 QAC196984:QAC196991 QJY196984:QJY196991 QTU196984:QTU196991 RDQ196984:RDQ196991 RNM196984:RNM196991 RXI196984:RXI196991 SHE196984:SHE196991 SRA196984:SRA196991 TAW196984:TAW196991 TKS196984:TKS196991 TUO196984:TUO196991 UEK196984:UEK196991 UOG196984:UOG196991 UYC196984:UYC196991 VHY196984:VHY196991 VRU196984:VRU196991 WBQ196984:WBQ196991 WLM196984:WLM196991 WVI196984:WVI196991 A262520:A262527 IW262520:IW262527 SS262520:SS262527 ACO262520:ACO262527 AMK262520:AMK262527 AWG262520:AWG262527 BGC262520:BGC262527 BPY262520:BPY262527 BZU262520:BZU262527 CJQ262520:CJQ262527 CTM262520:CTM262527 DDI262520:DDI262527 DNE262520:DNE262527 DXA262520:DXA262527 EGW262520:EGW262527 EQS262520:EQS262527 FAO262520:FAO262527 FKK262520:FKK262527 FUG262520:FUG262527 GEC262520:GEC262527 GNY262520:GNY262527 GXU262520:GXU262527 HHQ262520:HHQ262527 HRM262520:HRM262527 IBI262520:IBI262527 ILE262520:ILE262527 IVA262520:IVA262527 JEW262520:JEW262527 JOS262520:JOS262527 JYO262520:JYO262527 KIK262520:KIK262527 KSG262520:KSG262527 LCC262520:LCC262527 LLY262520:LLY262527 LVU262520:LVU262527 MFQ262520:MFQ262527 MPM262520:MPM262527 MZI262520:MZI262527 NJE262520:NJE262527 NTA262520:NTA262527 OCW262520:OCW262527 OMS262520:OMS262527 OWO262520:OWO262527 PGK262520:PGK262527 PQG262520:PQG262527 QAC262520:QAC262527 QJY262520:QJY262527 QTU262520:QTU262527 RDQ262520:RDQ262527 RNM262520:RNM262527 RXI262520:RXI262527 SHE262520:SHE262527 SRA262520:SRA262527 TAW262520:TAW262527 TKS262520:TKS262527 TUO262520:TUO262527 UEK262520:UEK262527 UOG262520:UOG262527 UYC262520:UYC262527 VHY262520:VHY262527 VRU262520:VRU262527 WBQ262520:WBQ262527 WLM262520:WLM262527 WVI262520:WVI262527 A328056:A328063 IW328056:IW328063 SS328056:SS328063 ACO328056:ACO328063 AMK328056:AMK328063 AWG328056:AWG328063 BGC328056:BGC328063 BPY328056:BPY328063 BZU328056:BZU328063 CJQ328056:CJQ328063 CTM328056:CTM328063 DDI328056:DDI328063 DNE328056:DNE328063 DXA328056:DXA328063 EGW328056:EGW328063 EQS328056:EQS328063 FAO328056:FAO328063 FKK328056:FKK328063 FUG328056:FUG328063 GEC328056:GEC328063 GNY328056:GNY328063 GXU328056:GXU328063 HHQ328056:HHQ328063 HRM328056:HRM328063 IBI328056:IBI328063 ILE328056:ILE328063 IVA328056:IVA328063 JEW328056:JEW328063 JOS328056:JOS328063 JYO328056:JYO328063 KIK328056:KIK328063 KSG328056:KSG328063 LCC328056:LCC328063 LLY328056:LLY328063 LVU328056:LVU328063 MFQ328056:MFQ328063 MPM328056:MPM328063 MZI328056:MZI328063 NJE328056:NJE328063 NTA328056:NTA328063 OCW328056:OCW328063 OMS328056:OMS328063 OWO328056:OWO328063 PGK328056:PGK328063 PQG328056:PQG328063 QAC328056:QAC328063 QJY328056:QJY328063 QTU328056:QTU328063 RDQ328056:RDQ328063 RNM328056:RNM328063 RXI328056:RXI328063 SHE328056:SHE328063 SRA328056:SRA328063 TAW328056:TAW328063 TKS328056:TKS328063 TUO328056:TUO328063 UEK328056:UEK328063 UOG328056:UOG328063 UYC328056:UYC328063 VHY328056:VHY328063 VRU328056:VRU328063 WBQ328056:WBQ328063 WLM328056:WLM328063 WVI328056:WVI328063 A393592:A393599 IW393592:IW393599 SS393592:SS393599 ACO393592:ACO393599 AMK393592:AMK393599 AWG393592:AWG393599 BGC393592:BGC393599 BPY393592:BPY393599 BZU393592:BZU393599 CJQ393592:CJQ393599 CTM393592:CTM393599 DDI393592:DDI393599 DNE393592:DNE393599 DXA393592:DXA393599 EGW393592:EGW393599 EQS393592:EQS393599 FAO393592:FAO393599 FKK393592:FKK393599 FUG393592:FUG393599 GEC393592:GEC393599 GNY393592:GNY393599 GXU393592:GXU393599 HHQ393592:HHQ393599 HRM393592:HRM393599 IBI393592:IBI393599 ILE393592:ILE393599 IVA393592:IVA393599 JEW393592:JEW393599 JOS393592:JOS393599 JYO393592:JYO393599 KIK393592:KIK393599 KSG393592:KSG393599 LCC393592:LCC393599 LLY393592:LLY393599 LVU393592:LVU393599 MFQ393592:MFQ393599 MPM393592:MPM393599 MZI393592:MZI393599 NJE393592:NJE393599 NTA393592:NTA393599 OCW393592:OCW393599 OMS393592:OMS393599 OWO393592:OWO393599 PGK393592:PGK393599 PQG393592:PQG393599 QAC393592:QAC393599 QJY393592:QJY393599 QTU393592:QTU393599 RDQ393592:RDQ393599 RNM393592:RNM393599 RXI393592:RXI393599 SHE393592:SHE393599 SRA393592:SRA393599 TAW393592:TAW393599 TKS393592:TKS393599 TUO393592:TUO393599 UEK393592:UEK393599 UOG393592:UOG393599 UYC393592:UYC393599 VHY393592:VHY393599 VRU393592:VRU393599 WBQ393592:WBQ393599 WLM393592:WLM393599 WVI393592:WVI393599 A459128:A459135 IW459128:IW459135 SS459128:SS459135 ACO459128:ACO459135 AMK459128:AMK459135 AWG459128:AWG459135 BGC459128:BGC459135 BPY459128:BPY459135 BZU459128:BZU459135 CJQ459128:CJQ459135 CTM459128:CTM459135 DDI459128:DDI459135 DNE459128:DNE459135 DXA459128:DXA459135 EGW459128:EGW459135 EQS459128:EQS459135 FAO459128:FAO459135 FKK459128:FKK459135 FUG459128:FUG459135 GEC459128:GEC459135 GNY459128:GNY459135 GXU459128:GXU459135 HHQ459128:HHQ459135 HRM459128:HRM459135 IBI459128:IBI459135 ILE459128:ILE459135 IVA459128:IVA459135 JEW459128:JEW459135 JOS459128:JOS459135 JYO459128:JYO459135 KIK459128:KIK459135 KSG459128:KSG459135 LCC459128:LCC459135 LLY459128:LLY459135 LVU459128:LVU459135 MFQ459128:MFQ459135 MPM459128:MPM459135 MZI459128:MZI459135 NJE459128:NJE459135 NTA459128:NTA459135 OCW459128:OCW459135 OMS459128:OMS459135 OWO459128:OWO459135 PGK459128:PGK459135 PQG459128:PQG459135 QAC459128:QAC459135 QJY459128:QJY459135 QTU459128:QTU459135 RDQ459128:RDQ459135 RNM459128:RNM459135 RXI459128:RXI459135 SHE459128:SHE459135 SRA459128:SRA459135 TAW459128:TAW459135 TKS459128:TKS459135 TUO459128:TUO459135 UEK459128:UEK459135 UOG459128:UOG459135 UYC459128:UYC459135 VHY459128:VHY459135 VRU459128:VRU459135 WBQ459128:WBQ459135 WLM459128:WLM459135 WVI459128:WVI459135 A524664:A524671 IW524664:IW524671 SS524664:SS524671 ACO524664:ACO524671 AMK524664:AMK524671 AWG524664:AWG524671 BGC524664:BGC524671 BPY524664:BPY524671 BZU524664:BZU524671 CJQ524664:CJQ524671 CTM524664:CTM524671 DDI524664:DDI524671 DNE524664:DNE524671 DXA524664:DXA524671 EGW524664:EGW524671 EQS524664:EQS524671 FAO524664:FAO524671 FKK524664:FKK524671 FUG524664:FUG524671 GEC524664:GEC524671 GNY524664:GNY524671 GXU524664:GXU524671 HHQ524664:HHQ524671 HRM524664:HRM524671 IBI524664:IBI524671 ILE524664:ILE524671 IVA524664:IVA524671 JEW524664:JEW524671 JOS524664:JOS524671 JYO524664:JYO524671 KIK524664:KIK524671 KSG524664:KSG524671 LCC524664:LCC524671 LLY524664:LLY524671 LVU524664:LVU524671 MFQ524664:MFQ524671 MPM524664:MPM524671 MZI524664:MZI524671 NJE524664:NJE524671 NTA524664:NTA524671 OCW524664:OCW524671 OMS524664:OMS524671 OWO524664:OWO524671 PGK524664:PGK524671 PQG524664:PQG524671 QAC524664:QAC524671 QJY524664:QJY524671 QTU524664:QTU524671 RDQ524664:RDQ524671 RNM524664:RNM524671 RXI524664:RXI524671 SHE524664:SHE524671 SRA524664:SRA524671 TAW524664:TAW524671 TKS524664:TKS524671 TUO524664:TUO524671 UEK524664:UEK524671 UOG524664:UOG524671 UYC524664:UYC524671 VHY524664:VHY524671 VRU524664:VRU524671 WBQ524664:WBQ524671 WLM524664:WLM524671 WVI524664:WVI524671 A590200:A590207 IW590200:IW590207 SS590200:SS590207 ACO590200:ACO590207 AMK590200:AMK590207 AWG590200:AWG590207 BGC590200:BGC590207 BPY590200:BPY590207 BZU590200:BZU590207 CJQ590200:CJQ590207 CTM590200:CTM590207 DDI590200:DDI590207 DNE590200:DNE590207 DXA590200:DXA590207 EGW590200:EGW590207 EQS590200:EQS590207 FAO590200:FAO590207 FKK590200:FKK590207 FUG590200:FUG590207 GEC590200:GEC590207 GNY590200:GNY590207 GXU590200:GXU590207 HHQ590200:HHQ590207 HRM590200:HRM590207 IBI590200:IBI590207 ILE590200:ILE590207 IVA590200:IVA590207 JEW590200:JEW590207 JOS590200:JOS590207 JYO590200:JYO590207 KIK590200:KIK590207 KSG590200:KSG590207 LCC590200:LCC590207 LLY590200:LLY590207 LVU590200:LVU590207 MFQ590200:MFQ590207 MPM590200:MPM590207 MZI590200:MZI590207 NJE590200:NJE590207 NTA590200:NTA590207 OCW590200:OCW590207 OMS590200:OMS590207 OWO590200:OWO590207 PGK590200:PGK590207 PQG590200:PQG590207 QAC590200:QAC590207 QJY590200:QJY590207 QTU590200:QTU590207 RDQ590200:RDQ590207 RNM590200:RNM590207 RXI590200:RXI590207 SHE590200:SHE590207 SRA590200:SRA590207 TAW590200:TAW590207 TKS590200:TKS590207 TUO590200:TUO590207 UEK590200:UEK590207 UOG590200:UOG590207 UYC590200:UYC590207 VHY590200:VHY590207 VRU590200:VRU590207 WBQ590200:WBQ590207 WLM590200:WLM590207 WVI590200:WVI590207 A655736:A655743 IW655736:IW655743 SS655736:SS655743 ACO655736:ACO655743 AMK655736:AMK655743 AWG655736:AWG655743 BGC655736:BGC655743 BPY655736:BPY655743 BZU655736:BZU655743 CJQ655736:CJQ655743 CTM655736:CTM655743 DDI655736:DDI655743 DNE655736:DNE655743 DXA655736:DXA655743 EGW655736:EGW655743 EQS655736:EQS655743 FAO655736:FAO655743 FKK655736:FKK655743 FUG655736:FUG655743 GEC655736:GEC655743 GNY655736:GNY655743 GXU655736:GXU655743 HHQ655736:HHQ655743 HRM655736:HRM655743 IBI655736:IBI655743 ILE655736:ILE655743 IVA655736:IVA655743 JEW655736:JEW655743 JOS655736:JOS655743 JYO655736:JYO655743 KIK655736:KIK655743 KSG655736:KSG655743 LCC655736:LCC655743 LLY655736:LLY655743 LVU655736:LVU655743 MFQ655736:MFQ655743 MPM655736:MPM655743 MZI655736:MZI655743 NJE655736:NJE655743 NTA655736:NTA655743 OCW655736:OCW655743 OMS655736:OMS655743 OWO655736:OWO655743 PGK655736:PGK655743 PQG655736:PQG655743 QAC655736:QAC655743 QJY655736:QJY655743 QTU655736:QTU655743 RDQ655736:RDQ655743 RNM655736:RNM655743 RXI655736:RXI655743 SHE655736:SHE655743 SRA655736:SRA655743 TAW655736:TAW655743 TKS655736:TKS655743 TUO655736:TUO655743 UEK655736:UEK655743 UOG655736:UOG655743 UYC655736:UYC655743 VHY655736:VHY655743 VRU655736:VRU655743 WBQ655736:WBQ655743 WLM655736:WLM655743 WVI655736:WVI655743 A721272:A721279 IW721272:IW721279 SS721272:SS721279 ACO721272:ACO721279 AMK721272:AMK721279 AWG721272:AWG721279 BGC721272:BGC721279 BPY721272:BPY721279 BZU721272:BZU721279 CJQ721272:CJQ721279 CTM721272:CTM721279 DDI721272:DDI721279 DNE721272:DNE721279 DXA721272:DXA721279 EGW721272:EGW721279 EQS721272:EQS721279 FAO721272:FAO721279 FKK721272:FKK721279 FUG721272:FUG721279 GEC721272:GEC721279 GNY721272:GNY721279 GXU721272:GXU721279 HHQ721272:HHQ721279 HRM721272:HRM721279 IBI721272:IBI721279 ILE721272:ILE721279 IVA721272:IVA721279 JEW721272:JEW721279 JOS721272:JOS721279 JYO721272:JYO721279 KIK721272:KIK721279 KSG721272:KSG721279 LCC721272:LCC721279 LLY721272:LLY721279 LVU721272:LVU721279 MFQ721272:MFQ721279 MPM721272:MPM721279 MZI721272:MZI721279 NJE721272:NJE721279 NTA721272:NTA721279 OCW721272:OCW721279 OMS721272:OMS721279 OWO721272:OWO721279 PGK721272:PGK721279 PQG721272:PQG721279 QAC721272:QAC721279 QJY721272:QJY721279 QTU721272:QTU721279 RDQ721272:RDQ721279 RNM721272:RNM721279 RXI721272:RXI721279 SHE721272:SHE721279 SRA721272:SRA721279 TAW721272:TAW721279 TKS721272:TKS721279 TUO721272:TUO721279 UEK721272:UEK721279 UOG721272:UOG721279 UYC721272:UYC721279 VHY721272:VHY721279 VRU721272:VRU721279 WBQ721272:WBQ721279 WLM721272:WLM721279 WVI721272:WVI721279 A786808:A786815 IW786808:IW786815 SS786808:SS786815 ACO786808:ACO786815 AMK786808:AMK786815 AWG786808:AWG786815 BGC786808:BGC786815 BPY786808:BPY786815 BZU786808:BZU786815 CJQ786808:CJQ786815 CTM786808:CTM786815 DDI786808:DDI786815 DNE786808:DNE786815 DXA786808:DXA786815 EGW786808:EGW786815 EQS786808:EQS786815 FAO786808:FAO786815 FKK786808:FKK786815 FUG786808:FUG786815 GEC786808:GEC786815 GNY786808:GNY786815 GXU786808:GXU786815 HHQ786808:HHQ786815 HRM786808:HRM786815 IBI786808:IBI786815 ILE786808:ILE786815 IVA786808:IVA786815 JEW786808:JEW786815 JOS786808:JOS786815 JYO786808:JYO786815 KIK786808:KIK786815 KSG786808:KSG786815 LCC786808:LCC786815 LLY786808:LLY786815 LVU786808:LVU786815 MFQ786808:MFQ786815 MPM786808:MPM786815 MZI786808:MZI786815 NJE786808:NJE786815 NTA786808:NTA786815 OCW786808:OCW786815 OMS786808:OMS786815 OWO786808:OWO786815 PGK786808:PGK786815 PQG786808:PQG786815 QAC786808:QAC786815 QJY786808:QJY786815 QTU786808:QTU786815 RDQ786808:RDQ786815 RNM786808:RNM786815 RXI786808:RXI786815 SHE786808:SHE786815 SRA786808:SRA786815 TAW786808:TAW786815 TKS786808:TKS786815 TUO786808:TUO786815 UEK786808:UEK786815 UOG786808:UOG786815 UYC786808:UYC786815 VHY786808:VHY786815 VRU786808:VRU786815 WBQ786808:WBQ786815 WLM786808:WLM786815 WVI786808:WVI786815 A852344:A852351 IW852344:IW852351 SS852344:SS852351 ACO852344:ACO852351 AMK852344:AMK852351 AWG852344:AWG852351 BGC852344:BGC852351 BPY852344:BPY852351 BZU852344:BZU852351 CJQ852344:CJQ852351 CTM852344:CTM852351 DDI852344:DDI852351 DNE852344:DNE852351 DXA852344:DXA852351 EGW852344:EGW852351 EQS852344:EQS852351 FAO852344:FAO852351 FKK852344:FKK852351 FUG852344:FUG852351 GEC852344:GEC852351 GNY852344:GNY852351 GXU852344:GXU852351 HHQ852344:HHQ852351 HRM852344:HRM852351 IBI852344:IBI852351 ILE852344:ILE852351 IVA852344:IVA852351 JEW852344:JEW852351 JOS852344:JOS852351 JYO852344:JYO852351 KIK852344:KIK852351 KSG852344:KSG852351 LCC852344:LCC852351 LLY852344:LLY852351 LVU852344:LVU852351 MFQ852344:MFQ852351 MPM852344:MPM852351 MZI852344:MZI852351 NJE852344:NJE852351 NTA852344:NTA852351 OCW852344:OCW852351 OMS852344:OMS852351 OWO852344:OWO852351 PGK852344:PGK852351 PQG852344:PQG852351 QAC852344:QAC852351 QJY852344:QJY852351 QTU852344:QTU852351 RDQ852344:RDQ852351 RNM852344:RNM852351 RXI852344:RXI852351 SHE852344:SHE852351 SRA852344:SRA852351 TAW852344:TAW852351 TKS852344:TKS852351 TUO852344:TUO852351 UEK852344:UEK852351 UOG852344:UOG852351 UYC852344:UYC852351 VHY852344:VHY852351 VRU852344:VRU852351 WBQ852344:WBQ852351 WLM852344:WLM852351 WVI852344:WVI852351 A917880:A917887 IW917880:IW917887 SS917880:SS917887 ACO917880:ACO917887 AMK917880:AMK917887 AWG917880:AWG917887 BGC917880:BGC917887 BPY917880:BPY917887 BZU917880:BZU917887 CJQ917880:CJQ917887 CTM917880:CTM917887 DDI917880:DDI917887 DNE917880:DNE917887 DXA917880:DXA917887 EGW917880:EGW917887 EQS917880:EQS917887 FAO917880:FAO917887 FKK917880:FKK917887 FUG917880:FUG917887 GEC917880:GEC917887 GNY917880:GNY917887 GXU917880:GXU917887 HHQ917880:HHQ917887 HRM917880:HRM917887 IBI917880:IBI917887 ILE917880:ILE917887 IVA917880:IVA917887 JEW917880:JEW917887 JOS917880:JOS917887 JYO917880:JYO917887 KIK917880:KIK917887 KSG917880:KSG917887 LCC917880:LCC917887 LLY917880:LLY917887 LVU917880:LVU917887 MFQ917880:MFQ917887 MPM917880:MPM917887 MZI917880:MZI917887 NJE917880:NJE917887 NTA917880:NTA917887 OCW917880:OCW917887 OMS917880:OMS917887 OWO917880:OWO917887 PGK917880:PGK917887 PQG917880:PQG917887 QAC917880:QAC917887 QJY917880:QJY917887 QTU917880:QTU917887 RDQ917880:RDQ917887 RNM917880:RNM917887 RXI917880:RXI917887 SHE917880:SHE917887 SRA917880:SRA917887 TAW917880:TAW917887 TKS917880:TKS917887 TUO917880:TUO917887 UEK917880:UEK917887 UOG917880:UOG917887 UYC917880:UYC917887 VHY917880:VHY917887 VRU917880:VRU917887 WBQ917880:WBQ917887 WLM917880:WLM917887 WVI917880:WVI917887 A983416:A983423 IW983416:IW983423 SS983416:SS983423 ACO983416:ACO983423 AMK983416:AMK983423 AWG983416:AWG983423 BGC983416:BGC983423 BPY983416:BPY983423 BZU983416:BZU983423 CJQ983416:CJQ983423 CTM983416:CTM983423 DDI983416:DDI983423 DNE983416:DNE983423 DXA983416:DXA983423 EGW983416:EGW983423 EQS983416:EQS983423 FAO983416:FAO983423 FKK983416:FKK983423 FUG983416:FUG983423 GEC983416:GEC983423 GNY983416:GNY983423 GXU983416:GXU983423 HHQ983416:HHQ983423 HRM983416:HRM983423 IBI983416:IBI983423 ILE983416:ILE983423 IVA983416:IVA983423 JEW983416:JEW983423 JOS983416:JOS983423 JYO983416:JYO983423 KIK983416:KIK983423 KSG983416:KSG983423 LCC983416:LCC983423 LLY983416:LLY983423 LVU983416:LVU983423 MFQ983416:MFQ983423 MPM983416:MPM983423 MZI983416:MZI983423 NJE983416:NJE983423 NTA983416:NTA983423 OCW983416:OCW983423 OMS983416:OMS983423 OWO983416:OWO983423 PGK983416:PGK983423 PQG983416:PQG983423 QAC983416:QAC983423 QJY983416:QJY983423 QTU983416:QTU983423 RDQ983416:RDQ983423 RNM983416:RNM983423 RXI983416:RXI983423 SHE983416:SHE983423 SRA983416:SRA983423 TAW983416:TAW983423 TKS983416:TKS983423 TUO983416:TUO983423 UEK983416:UEK983423 UOG983416:UOG983423 UYC983416:UYC983423 VHY983416:VHY983423 VRU983416:VRU983423 WBQ983416:WBQ983423 WLM983416:WLM983423 WVI983416:WVI983423 A309:A314 IW309:IW314 SS309:SS314 ACO309:ACO314 AMK309:AMK314 AWG309:AWG314 BGC309:BGC314 BPY309:BPY314 BZU309:BZU314 CJQ309:CJQ314 CTM309:CTM314 DDI309:DDI314 DNE309:DNE314 DXA309:DXA314 EGW309:EGW314 EQS309:EQS314 FAO309:FAO314 FKK309:FKK314 FUG309:FUG314 GEC309:GEC314 GNY309:GNY314 GXU309:GXU314 HHQ309:HHQ314 HRM309:HRM314 IBI309:IBI314 ILE309:ILE314 IVA309:IVA314 JEW309:JEW314 JOS309:JOS314 JYO309:JYO314 KIK309:KIK314 KSG309:KSG314 LCC309:LCC314 LLY309:LLY314 LVU309:LVU314 MFQ309:MFQ314 MPM309:MPM314 MZI309:MZI314 NJE309:NJE314 NTA309:NTA314 OCW309:OCW314 OMS309:OMS314 OWO309:OWO314 PGK309:PGK314 PQG309:PQG314 QAC309:QAC314 QJY309:QJY314 QTU309:QTU314 RDQ309:RDQ314 RNM309:RNM314 RXI309:RXI314 SHE309:SHE314 SRA309:SRA314 TAW309:TAW314 TKS309:TKS314 TUO309:TUO314 UEK309:UEK314 UOG309:UOG314 UYC309:UYC314 VHY309:VHY314 VRU309:VRU314 WBQ309:WBQ314 WLM309:WLM314 WVI309:WVI314 A65845:A65850 IW65845:IW65850 SS65845:SS65850 ACO65845:ACO65850 AMK65845:AMK65850 AWG65845:AWG65850 BGC65845:BGC65850 BPY65845:BPY65850 BZU65845:BZU65850 CJQ65845:CJQ65850 CTM65845:CTM65850 DDI65845:DDI65850 DNE65845:DNE65850 DXA65845:DXA65850 EGW65845:EGW65850 EQS65845:EQS65850 FAO65845:FAO65850 FKK65845:FKK65850 FUG65845:FUG65850 GEC65845:GEC65850 GNY65845:GNY65850 GXU65845:GXU65850 HHQ65845:HHQ65850 HRM65845:HRM65850 IBI65845:IBI65850 ILE65845:ILE65850 IVA65845:IVA65850 JEW65845:JEW65850 JOS65845:JOS65850 JYO65845:JYO65850 KIK65845:KIK65850 KSG65845:KSG65850 LCC65845:LCC65850 LLY65845:LLY65850 LVU65845:LVU65850 MFQ65845:MFQ65850 MPM65845:MPM65850 MZI65845:MZI65850 NJE65845:NJE65850 NTA65845:NTA65850 OCW65845:OCW65850 OMS65845:OMS65850 OWO65845:OWO65850 PGK65845:PGK65850 PQG65845:PQG65850 QAC65845:QAC65850 QJY65845:QJY65850 QTU65845:QTU65850 RDQ65845:RDQ65850 RNM65845:RNM65850 RXI65845:RXI65850 SHE65845:SHE65850 SRA65845:SRA65850 TAW65845:TAW65850 TKS65845:TKS65850 TUO65845:TUO65850 UEK65845:UEK65850 UOG65845:UOG65850 UYC65845:UYC65850 VHY65845:VHY65850 VRU65845:VRU65850 WBQ65845:WBQ65850 WLM65845:WLM65850 WVI65845:WVI65850 A131381:A131386 IW131381:IW131386 SS131381:SS131386 ACO131381:ACO131386 AMK131381:AMK131386 AWG131381:AWG131386 BGC131381:BGC131386 BPY131381:BPY131386 BZU131381:BZU131386 CJQ131381:CJQ131386 CTM131381:CTM131386 DDI131381:DDI131386 DNE131381:DNE131386 DXA131381:DXA131386 EGW131381:EGW131386 EQS131381:EQS131386 FAO131381:FAO131386 FKK131381:FKK131386 FUG131381:FUG131386 GEC131381:GEC131386 GNY131381:GNY131386 GXU131381:GXU131386 HHQ131381:HHQ131386 HRM131381:HRM131386 IBI131381:IBI131386 ILE131381:ILE131386 IVA131381:IVA131386 JEW131381:JEW131386 JOS131381:JOS131386 JYO131381:JYO131386 KIK131381:KIK131386 KSG131381:KSG131386 LCC131381:LCC131386 LLY131381:LLY131386 LVU131381:LVU131386 MFQ131381:MFQ131386 MPM131381:MPM131386 MZI131381:MZI131386 NJE131381:NJE131386 NTA131381:NTA131386 OCW131381:OCW131386 OMS131381:OMS131386 OWO131381:OWO131386 PGK131381:PGK131386 PQG131381:PQG131386 QAC131381:QAC131386 QJY131381:QJY131386 QTU131381:QTU131386 RDQ131381:RDQ131386 RNM131381:RNM131386 RXI131381:RXI131386 SHE131381:SHE131386 SRA131381:SRA131386 TAW131381:TAW131386 TKS131381:TKS131386 TUO131381:TUO131386 UEK131381:UEK131386 UOG131381:UOG131386 UYC131381:UYC131386 VHY131381:VHY131386 VRU131381:VRU131386 WBQ131381:WBQ131386 WLM131381:WLM131386 WVI131381:WVI131386 A196917:A196922 IW196917:IW196922 SS196917:SS196922 ACO196917:ACO196922 AMK196917:AMK196922 AWG196917:AWG196922 BGC196917:BGC196922 BPY196917:BPY196922 BZU196917:BZU196922 CJQ196917:CJQ196922 CTM196917:CTM196922 DDI196917:DDI196922 DNE196917:DNE196922 DXA196917:DXA196922 EGW196917:EGW196922 EQS196917:EQS196922 FAO196917:FAO196922 FKK196917:FKK196922 FUG196917:FUG196922 GEC196917:GEC196922 GNY196917:GNY196922 GXU196917:GXU196922 HHQ196917:HHQ196922 HRM196917:HRM196922 IBI196917:IBI196922 ILE196917:ILE196922 IVA196917:IVA196922 JEW196917:JEW196922 JOS196917:JOS196922 JYO196917:JYO196922 KIK196917:KIK196922 KSG196917:KSG196922 LCC196917:LCC196922 LLY196917:LLY196922 LVU196917:LVU196922 MFQ196917:MFQ196922 MPM196917:MPM196922 MZI196917:MZI196922 NJE196917:NJE196922 NTA196917:NTA196922 OCW196917:OCW196922 OMS196917:OMS196922 OWO196917:OWO196922 PGK196917:PGK196922 PQG196917:PQG196922 QAC196917:QAC196922 QJY196917:QJY196922 QTU196917:QTU196922 RDQ196917:RDQ196922 RNM196917:RNM196922 RXI196917:RXI196922 SHE196917:SHE196922 SRA196917:SRA196922 TAW196917:TAW196922 TKS196917:TKS196922 TUO196917:TUO196922 UEK196917:UEK196922 UOG196917:UOG196922 UYC196917:UYC196922 VHY196917:VHY196922 VRU196917:VRU196922 WBQ196917:WBQ196922 WLM196917:WLM196922 WVI196917:WVI196922 A262453:A262458 IW262453:IW262458 SS262453:SS262458 ACO262453:ACO262458 AMK262453:AMK262458 AWG262453:AWG262458 BGC262453:BGC262458 BPY262453:BPY262458 BZU262453:BZU262458 CJQ262453:CJQ262458 CTM262453:CTM262458 DDI262453:DDI262458 DNE262453:DNE262458 DXA262453:DXA262458 EGW262453:EGW262458 EQS262453:EQS262458 FAO262453:FAO262458 FKK262453:FKK262458 FUG262453:FUG262458 GEC262453:GEC262458 GNY262453:GNY262458 GXU262453:GXU262458 HHQ262453:HHQ262458 HRM262453:HRM262458 IBI262453:IBI262458 ILE262453:ILE262458 IVA262453:IVA262458 JEW262453:JEW262458 JOS262453:JOS262458 JYO262453:JYO262458 KIK262453:KIK262458 KSG262453:KSG262458 LCC262453:LCC262458 LLY262453:LLY262458 LVU262453:LVU262458 MFQ262453:MFQ262458 MPM262453:MPM262458 MZI262453:MZI262458 NJE262453:NJE262458 NTA262453:NTA262458 OCW262453:OCW262458 OMS262453:OMS262458 OWO262453:OWO262458 PGK262453:PGK262458 PQG262453:PQG262458 QAC262453:QAC262458 QJY262453:QJY262458 QTU262453:QTU262458 RDQ262453:RDQ262458 RNM262453:RNM262458 RXI262453:RXI262458 SHE262453:SHE262458 SRA262453:SRA262458 TAW262453:TAW262458 TKS262453:TKS262458 TUO262453:TUO262458 UEK262453:UEK262458 UOG262453:UOG262458 UYC262453:UYC262458 VHY262453:VHY262458 VRU262453:VRU262458 WBQ262453:WBQ262458 WLM262453:WLM262458 WVI262453:WVI262458 A327989:A327994 IW327989:IW327994 SS327989:SS327994 ACO327989:ACO327994 AMK327989:AMK327994 AWG327989:AWG327994 BGC327989:BGC327994 BPY327989:BPY327994 BZU327989:BZU327994 CJQ327989:CJQ327994 CTM327989:CTM327994 DDI327989:DDI327994 DNE327989:DNE327994 DXA327989:DXA327994 EGW327989:EGW327994 EQS327989:EQS327994 FAO327989:FAO327994 FKK327989:FKK327994 FUG327989:FUG327994 GEC327989:GEC327994 GNY327989:GNY327994 GXU327989:GXU327994 HHQ327989:HHQ327994 HRM327989:HRM327994 IBI327989:IBI327994 ILE327989:ILE327994 IVA327989:IVA327994 JEW327989:JEW327994 JOS327989:JOS327994 JYO327989:JYO327994 KIK327989:KIK327994 KSG327989:KSG327994 LCC327989:LCC327994 LLY327989:LLY327994 LVU327989:LVU327994 MFQ327989:MFQ327994 MPM327989:MPM327994 MZI327989:MZI327994 NJE327989:NJE327994 NTA327989:NTA327994 OCW327989:OCW327994 OMS327989:OMS327994 OWO327989:OWO327994 PGK327989:PGK327994 PQG327989:PQG327994 QAC327989:QAC327994 QJY327989:QJY327994 QTU327989:QTU327994 RDQ327989:RDQ327994 RNM327989:RNM327994 RXI327989:RXI327994 SHE327989:SHE327994 SRA327989:SRA327994 TAW327989:TAW327994 TKS327989:TKS327994 TUO327989:TUO327994 UEK327989:UEK327994 UOG327989:UOG327994 UYC327989:UYC327994 VHY327989:VHY327994 VRU327989:VRU327994 WBQ327989:WBQ327994 WLM327989:WLM327994 WVI327989:WVI327994 A393525:A393530 IW393525:IW393530 SS393525:SS393530 ACO393525:ACO393530 AMK393525:AMK393530 AWG393525:AWG393530 BGC393525:BGC393530 BPY393525:BPY393530 BZU393525:BZU393530 CJQ393525:CJQ393530 CTM393525:CTM393530 DDI393525:DDI393530 DNE393525:DNE393530 DXA393525:DXA393530 EGW393525:EGW393530 EQS393525:EQS393530 FAO393525:FAO393530 FKK393525:FKK393530 FUG393525:FUG393530 GEC393525:GEC393530 GNY393525:GNY393530 GXU393525:GXU393530 HHQ393525:HHQ393530 HRM393525:HRM393530 IBI393525:IBI393530 ILE393525:ILE393530 IVA393525:IVA393530 JEW393525:JEW393530 JOS393525:JOS393530 JYO393525:JYO393530 KIK393525:KIK393530 KSG393525:KSG393530 LCC393525:LCC393530 LLY393525:LLY393530 LVU393525:LVU393530 MFQ393525:MFQ393530 MPM393525:MPM393530 MZI393525:MZI393530 NJE393525:NJE393530 NTA393525:NTA393530 OCW393525:OCW393530 OMS393525:OMS393530 OWO393525:OWO393530 PGK393525:PGK393530 PQG393525:PQG393530 QAC393525:QAC393530 QJY393525:QJY393530 QTU393525:QTU393530 RDQ393525:RDQ393530 RNM393525:RNM393530 RXI393525:RXI393530 SHE393525:SHE393530 SRA393525:SRA393530 TAW393525:TAW393530 TKS393525:TKS393530 TUO393525:TUO393530 UEK393525:UEK393530 UOG393525:UOG393530 UYC393525:UYC393530 VHY393525:VHY393530 VRU393525:VRU393530 WBQ393525:WBQ393530 WLM393525:WLM393530 WVI393525:WVI393530 A459061:A459066 IW459061:IW459066 SS459061:SS459066 ACO459061:ACO459066 AMK459061:AMK459066 AWG459061:AWG459066 BGC459061:BGC459066 BPY459061:BPY459066 BZU459061:BZU459066 CJQ459061:CJQ459066 CTM459061:CTM459066 DDI459061:DDI459066 DNE459061:DNE459066 DXA459061:DXA459066 EGW459061:EGW459066 EQS459061:EQS459066 FAO459061:FAO459066 FKK459061:FKK459066 FUG459061:FUG459066 GEC459061:GEC459066 GNY459061:GNY459066 GXU459061:GXU459066 HHQ459061:HHQ459066 HRM459061:HRM459066 IBI459061:IBI459066 ILE459061:ILE459066 IVA459061:IVA459066 JEW459061:JEW459066 JOS459061:JOS459066 JYO459061:JYO459066 KIK459061:KIK459066 KSG459061:KSG459066 LCC459061:LCC459066 LLY459061:LLY459066 LVU459061:LVU459066 MFQ459061:MFQ459066 MPM459061:MPM459066 MZI459061:MZI459066 NJE459061:NJE459066 NTA459061:NTA459066 OCW459061:OCW459066 OMS459061:OMS459066 OWO459061:OWO459066 PGK459061:PGK459066 PQG459061:PQG459066 QAC459061:QAC459066 QJY459061:QJY459066 QTU459061:QTU459066 RDQ459061:RDQ459066 RNM459061:RNM459066 RXI459061:RXI459066 SHE459061:SHE459066 SRA459061:SRA459066 TAW459061:TAW459066 TKS459061:TKS459066 TUO459061:TUO459066 UEK459061:UEK459066 UOG459061:UOG459066 UYC459061:UYC459066 VHY459061:VHY459066 VRU459061:VRU459066 WBQ459061:WBQ459066 WLM459061:WLM459066 WVI459061:WVI459066 A524597:A524602 IW524597:IW524602 SS524597:SS524602 ACO524597:ACO524602 AMK524597:AMK524602 AWG524597:AWG524602 BGC524597:BGC524602 BPY524597:BPY524602 BZU524597:BZU524602 CJQ524597:CJQ524602 CTM524597:CTM524602 DDI524597:DDI524602 DNE524597:DNE524602 DXA524597:DXA524602 EGW524597:EGW524602 EQS524597:EQS524602 FAO524597:FAO524602 FKK524597:FKK524602 FUG524597:FUG524602 GEC524597:GEC524602 GNY524597:GNY524602 GXU524597:GXU524602 HHQ524597:HHQ524602 HRM524597:HRM524602 IBI524597:IBI524602 ILE524597:ILE524602 IVA524597:IVA524602 JEW524597:JEW524602 JOS524597:JOS524602 JYO524597:JYO524602 KIK524597:KIK524602 KSG524597:KSG524602 LCC524597:LCC524602 LLY524597:LLY524602 LVU524597:LVU524602 MFQ524597:MFQ524602 MPM524597:MPM524602 MZI524597:MZI524602 NJE524597:NJE524602 NTA524597:NTA524602 OCW524597:OCW524602 OMS524597:OMS524602 OWO524597:OWO524602 PGK524597:PGK524602 PQG524597:PQG524602 QAC524597:QAC524602 QJY524597:QJY524602 QTU524597:QTU524602 RDQ524597:RDQ524602 RNM524597:RNM524602 RXI524597:RXI524602 SHE524597:SHE524602 SRA524597:SRA524602 TAW524597:TAW524602 TKS524597:TKS524602 TUO524597:TUO524602 UEK524597:UEK524602 UOG524597:UOG524602 UYC524597:UYC524602 VHY524597:VHY524602 VRU524597:VRU524602 WBQ524597:WBQ524602 WLM524597:WLM524602 WVI524597:WVI524602 A590133:A590138 IW590133:IW590138 SS590133:SS590138 ACO590133:ACO590138 AMK590133:AMK590138 AWG590133:AWG590138 BGC590133:BGC590138 BPY590133:BPY590138 BZU590133:BZU590138 CJQ590133:CJQ590138 CTM590133:CTM590138 DDI590133:DDI590138 DNE590133:DNE590138 DXA590133:DXA590138 EGW590133:EGW590138 EQS590133:EQS590138 FAO590133:FAO590138 FKK590133:FKK590138 FUG590133:FUG590138 GEC590133:GEC590138 GNY590133:GNY590138 GXU590133:GXU590138 HHQ590133:HHQ590138 HRM590133:HRM590138 IBI590133:IBI590138 ILE590133:ILE590138 IVA590133:IVA590138 JEW590133:JEW590138 JOS590133:JOS590138 JYO590133:JYO590138 KIK590133:KIK590138 KSG590133:KSG590138 LCC590133:LCC590138 LLY590133:LLY590138 LVU590133:LVU590138 MFQ590133:MFQ590138 MPM590133:MPM590138 MZI590133:MZI590138 NJE590133:NJE590138 NTA590133:NTA590138 OCW590133:OCW590138 OMS590133:OMS590138 OWO590133:OWO590138 PGK590133:PGK590138 PQG590133:PQG590138 QAC590133:QAC590138 QJY590133:QJY590138 QTU590133:QTU590138 RDQ590133:RDQ590138 RNM590133:RNM590138 RXI590133:RXI590138 SHE590133:SHE590138 SRA590133:SRA590138 TAW590133:TAW590138 TKS590133:TKS590138 TUO590133:TUO590138 UEK590133:UEK590138 UOG590133:UOG590138 UYC590133:UYC590138 VHY590133:VHY590138 VRU590133:VRU590138 WBQ590133:WBQ590138 WLM590133:WLM590138 WVI590133:WVI590138 A655669:A655674 IW655669:IW655674 SS655669:SS655674 ACO655669:ACO655674 AMK655669:AMK655674 AWG655669:AWG655674 BGC655669:BGC655674 BPY655669:BPY655674 BZU655669:BZU655674 CJQ655669:CJQ655674 CTM655669:CTM655674 DDI655669:DDI655674 DNE655669:DNE655674 DXA655669:DXA655674 EGW655669:EGW655674 EQS655669:EQS655674 FAO655669:FAO655674 FKK655669:FKK655674 FUG655669:FUG655674 GEC655669:GEC655674 GNY655669:GNY655674 GXU655669:GXU655674 HHQ655669:HHQ655674 HRM655669:HRM655674 IBI655669:IBI655674 ILE655669:ILE655674 IVA655669:IVA655674 JEW655669:JEW655674 JOS655669:JOS655674 JYO655669:JYO655674 KIK655669:KIK655674 KSG655669:KSG655674 LCC655669:LCC655674 LLY655669:LLY655674 LVU655669:LVU655674 MFQ655669:MFQ655674 MPM655669:MPM655674 MZI655669:MZI655674 NJE655669:NJE655674 NTA655669:NTA655674 OCW655669:OCW655674 OMS655669:OMS655674 OWO655669:OWO655674 PGK655669:PGK655674 PQG655669:PQG655674 QAC655669:QAC655674 QJY655669:QJY655674 QTU655669:QTU655674 RDQ655669:RDQ655674 RNM655669:RNM655674 RXI655669:RXI655674 SHE655669:SHE655674 SRA655669:SRA655674 TAW655669:TAW655674 TKS655669:TKS655674 TUO655669:TUO655674 UEK655669:UEK655674 UOG655669:UOG655674 UYC655669:UYC655674 VHY655669:VHY655674 VRU655669:VRU655674 WBQ655669:WBQ655674 WLM655669:WLM655674 WVI655669:WVI655674 A721205:A721210 IW721205:IW721210 SS721205:SS721210 ACO721205:ACO721210 AMK721205:AMK721210 AWG721205:AWG721210 BGC721205:BGC721210 BPY721205:BPY721210 BZU721205:BZU721210 CJQ721205:CJQ721210 CTM721205:CTM721210 DDI721205:DDI721210 DNE721205:DNE721210 DXA721205:DXA721210 EGW721205:EGW721210 EQS721205:EQS721210 FAO721205:FAO721210 FKK721205:FKK721210 FUG721205:FUG721210 GEC721205:GEC721210 GNY721205:GNY721210 GXU721205:GXU721210 HHQ721205:HHQ721210 HRM721205:HRM721210 IBI721205:IBI721210 ILE721205:ILE721210 IVA721205:IVA721210 JEW721205:JEW721210 JOS721205:JOS721210 JYO721205:JYO721210 KIK721205:KIK721210 KSG721205:KSG721210 LCC721205:LCC721210 LLY721205:LLY721210 LVU721205:LVU721210 MFQ721205:MFQ721210 MPM721205:MPM721210 MZI721205:MZI721210 NJE721205:NJE721210 NTA721205:NTA721210 OCW721205:OCW721210 OMS721205:OMS721210 OWO721205:OWO721210 PGK721205:PGK721210 PQG721205:PQG721210 QAC721205:QAC721210 QJY721205:QJY721210 QTU721205:QTU721210 RDQ721205:RDQ721210 RNM721205:RNM721210 RXI721205:RXI721210 SHE721205:SHE721210 SRA721205:SRA721210 TAW721205:TAW721210 TKS721205:TKS721210 TUO721205:TUO721210 UEK721205:UEK721210 UOG721205:UOG721210 UYC721205:UYC721210 VHY721205:VHY721210 VRU721205:VRU721210 WBQ721205:WBQ721210 WLM721205:WLM721210 WVI721205:WVI721210 A786741:A786746 IW786741:IW786746 SS786741:SS786746 ACO786741:ACO786746 AMK786741:AMK786746 AWG786741:AWG786746 BGC786741:BGC786746 BPY786741:BPY786746 BZU786741:BZU786746 CJQ786741:CJQ786746 CTM786741:CTM786746 DDI786741:DDI786746 DNE786741:DNE786746 DXA786741:DXA786746 EGW786741:EGW786746 EQS786741:EQS786746 FAO786741:FAO786746 FKK786741:FKK786746 FUG786741:FUG786746 GEC786741:GEC786746 GNY786741:GNY786746 GXU786741:GXU786746 HHQ786741:HHQ786746 HRM786741:HRM786746 IBI786741:IBI786746 ILE786741:ILE786746 IVA786741:IVA786746 JEW786741:JEW786746 JOS786741:JOS786746 JYO786741:JYO786746 KIK786741:KIK786746 KSG786741:KSG786746 LCC786741:LCC786746 LLY786741:LLY786746 LVU786741:LVU786746 MFQ786741:MFQ786746 MPM786741:MPM786746 MZI786741:MZI786746 NJE786741:NJE786746 NTA786741:NTA786746 OCW786741:OCW786746 OMS786741:OMS786746 OWO786741:OWO786746 PGK786741:PGK786746 PQG786741:PQG786746 QAC786741:QAC786746 QJY786741:QJY786746 QTU786741:QTU786746 RDQ786741:RDQ786746 RNM786741:RNM786746 RXI786741:RXI786746 SHE786741:SHE786746 SRA786741:SRA786746 TAW786741:TAW786746 TKS786741:TKS786746 TUO786741:TUO786746 UEK786741:UEK786746 UOG786741:UOG786746 UYC786741:UYC786746 VHY786741:VHY786746 VRU786741:VRU786746 WBQ786741:WBQ786746 WLM786741:WLM786746 WVI786741:WVI786746 A852277:A852282 IW852277:IW852282 SS852277:SS852282 ACO852277:ACO852282 AMK852277:AMK852282 AWG852277:AWG852282 BGC852277:BGC852282 BPY852277:BPY852282 BZU852277:BZU852282 CJQ852277:CJQ852282 CTM852277:CTM852282 DDI852277:DDI852282 DNE852277:DNE852282 DXA852277:DXA852282 EGW852277:EGW852282 EQS852277:EQS852282 FAO852277:FAO852282 FKK852277:FKK852282 FUG852277:FUG852282 GEC852277:GEC852282 GNY852277:GNY852282 GXU852277:GXU852282 HHQ852277:HHQ852282 HRM852277:HRM852282 IBI852277:IBI852282 ILE852277:ILE852282 IVA852277:IVA852282 JEW852277:JEW852282 JOS852277:JOS852282 JYO852277:JYO852282 KIK852277:KIK852282 KSG852277:KSG852282 LCC852277:LCC852282 LLY852277:LLY852282 LVU852277:LVU852282 MFQ852277:MFQ852282 MPM852277:MPM852282 MZI852277:MZI852282 NJE852277:NJE852282 NTA852277:NTA852282 OCW852277:OCW852282 OMS852277:OMS852282 OWO852277:OWO852282 PGK852277:PGK852282 PQG852277:PQG852282 QAC852277:QAC852282 QJY852277:QJY852282 QTU852277:QTU852282 RDQ852277:RDQ852282 RNM852277:RNM852282 RXI852277:RXI852282 SHE852277:SHE852282 SRA852277:SRA852282 TAW852277:TAW852282 TKS852277:TKS852282 TUO852277:TUO852282 UEK852277:UEK852282 UOG852277:UOG852282 UYC852277:UYC852282 VHY852277:VHY852282 VRU852277:VRU852282 WBQ852277:WBQ852282 WLM852277:WLM852282 WVI852277:WVI852282 A917813:A917818 IW917813:IW917818 SS917813:SS917818 ACO917813:ACO917818 AMK917813:AMK917818 AWG917813:AWG917818 BGC917813:BGC917818 BPY917813:BPY917818 BZU917813:BZU917818 CJQ917813:CJQ917818 CTM917813:CTM917818 DDI917813:DDI917818 DNE917813:DNE917818 DXA917813:DXA917818 EGW917813:EGW917818 EQS917813:EQS917818 FAO917813:FAO917818 FKK917813:FKK917818 FUG917813:FUG917818 GEC917813:GEC917818 GNY917813:GNY917818 GXU917813:GXU917818 HHQ917813:HHQ917818 HRM917813:HRM917818 IBI917813:IBI917818 ILE917813:ILE917818 IVA917813:IVA917818 JEW917813:JEW917818 JOS917813:JOS917818 JYO917813:JYO917818 KIK917813:KIK917818 KSG917813:KSG917818 LCC917813:LCC917818 LLY917813:LLY917818 LVU917813:LVU917818 MFQ917813:MFQ917818 MPM917813:MPM917818 MZI917813:MZI917818 NJE917813:NJE917818 NTA917813:NTA917818 OCW917813:OCW917818 OMS917813:OMS917818 OWO917813:OWO917818 PGK917813:PGK917818 PQG917813:PQG917818 QAC917813:QAC917818 QJY917813:QJY917818 QTU917813:QTU917818 RDQ917813:RDQ917818 RNM917813:RNM917818 RXI917813:RXI917818 SHE917813:SHE917818 SRA917813:SRA917818 TAW917813:TAW917818 TKS917813:TKS917818 TUO917813:TUO917818 UEK917813:UEK917818 UOG917813:UOG917818 UYC917813:UYC917818 VHY917813:VHY917818 VRU917813:VRU917818 WBQ917813:WBQ917818 WLM917813:WLM917818 WVI917813:WVI917818 A983349:A983354 IW983349:IW983354 SS983349:SS983354 ACO983349:ACO983354 AMK983349:AMK983354 AWG983349:AWG983354 BGC983349:BGC983354 BPY983349:BPY983354 BZU983349:BZU983354 CJQ983349:CJQ983354 CTM983349:CTM983354 DDI983349:DDI983354 DNE983349:DNE983354 DXA983349:DXA983354 EGW983349:EGW983354 EQS983349:EQS983354 FAO983349:FAO983354 FKK983349:FKK983354 FUG983349:FUG983354 GEC983349:GEC983354 GNY983349:GNY983354 GXU983349:GXU983354 HHQ983349:HHQ983354 HRM983349:HRM983354 IBI983349:IBI983354 ILE983349:ILE983354 IVA983349:IVA983354 JEW983349:JEW983354 JOS983349:JOS983354 JYO983349:JYO983354 KIK983349:KIK983354 KSG983349:KSG983354 LCC983349:LCC983354 LLY983349:LLY983354 LVU983349:LVU983354 MFQ983349:MFQ983354 MPM983349:MPM983354 MZI983349:MZI983354 NJE983349:NJE983354 NTA983349:NTA983354 OCW983349:OCW983354 OMS983349:OMS983354 OWO983349:OWO983354 PGK983349:PGK983354 PQG983349:PQG983354 QAC983349:QAC983354 QJY983349:QJY983354 QTU983349:QTU983354 RDQ983349:RDQ983354 RNM983349:RNM983354 RXI983349:RXI983354 SHE983349:SHE983354 SRA983349:SRA983354 TAW983349:TAW983354 TKS983349:TKS983354 TUO983349:TUO983354 UEK983349:UEK983354 UOG983349:UOG983354 UYC983349:UYC983354 VHY983349:VHY983354 VRU983349:VRU983354 WBQ983349:WBQ983354 WLM983349:WLM983354 WVI983349:WVI983354 A396:A423 IW396:IW423 SS396:SS423 ACO396:ACO423 AMK396:AMK423 AWG396:AWG423 BGC396:BGC423 BPY396:BPY423 BZU396:BZU423 CJQ396:CJQ423 CTM396:CTM423 DDI396:DDI423 DNE396:DNE423 DXA396:DXA423 EGW396:EGW423 EQS396:EQS423 FAO396:FAO423 FKK396:FKK423 FUG396:FUG423 GEC396:GEC423 GNY396:GNY423 GXU396:GXU423 HHQ396:HHQ423 HRM396:HRM423 IBI396:IBI423 ILE396:ILE423 IVA396:IVA423 JEW396:JEW423 JOS396:JOS423 JYO396:JYO423 KIK396:KIK423 KSG396:KSG423 LCC396:LCC423 LLY396:LLY423 LVU396:LVU423 MFQ396:MFQ423 MPM396:MPM423 MZI396:MZI423 NJE396:NJE423 NTA396:NTA423 OCW396:OCW423 OMS396:OMS423 OWO396:OWO423 PGK396:PGK423 PQG396:PQG423 QAC396:QAC423 QJY396:QJY423 QTU396:QTU423 RDQ396:RDQ423 RNM396:RNM423 RXI396:RXI423 SHE396:SHE423 SRA396:SRA423 TAW396:TAW423 TKS396:TKS423 TUO396:TUO423 UEK396:UEK423 UOG396:UOG423 UYC396:UYC423 VHY396:VHY423 VRU396:VRU423 WBQ396:WBQ423 WLM396:WLM423 WVI396:WVI423 A65932:A65959 IW65932:IW65959 SS65932:SS65959 ACO65932:ACO65959 AMK65932:AMK65959 AWG65932:AWG65959 BGC65932:BGC65959 BPY65932:BPY65959 BZU65932:BZU65959 CJQ65932:CJQ65959 CTM65932:CTM65959 DDI65932:DDI65959 DNE65932:DNE65959 DXA65932:DXA65959 EGW65932:EGW65959 EQS65932:EQS65959 FAO65932:FAO65959 FKK65932:FKK65959 FUG65932:FUG65959 GEC65932:GEC65959 GNY65932:GNY65959 GXU65932:GXU65959 HHQ65932:HHQ65959 HRM65932:HRM65959 IBI65932:IBI65959 ILE65932:ILE65959 IVA65932:IVA65959 JEW65932:JEW65959 JOS65932:JOS65959 JYO65932:JYO65959 KIK65932:KIK65959 KSG65932:KSG65959 LCC65932:LCC65959 LLY65932:LLY65959 LVU65932:LVU65959 MFQ65932:MFQ65959 MPM65932:MPM65959 MZI65932:MZI65959 NJE65932:NJE65959 NTA65932:NTA65959 OCW65932:OCW65959 OMS65932:OMS65959 OWO65932:OWO65959 PGK65932:PGK65959 PQG65932:PQG65959 QAC65932:QAC65959 QJY65932:QJY65959 QTU65932:QTU65959 RDQ65932:RDQ65959 RNM65932:RNM65959 RXI65932:RXI65959 SHE65932:SHE65959 SRA65932:SRA65959 TAW65932:TAW65959 TKS65932:TKS65959 TUO65932:TUO65959 UEK65932:UEK65959 UOG65932:UOG65959 UYC65932:UYC65959 VHY65932:VHY65959 VRU65932:VRU65959 WBQ65932:WBQ65959 WLM65932:WLM65959 WVI65932:WVI65959 A131468:A131495 IW131468:IW131495 SS131468:SS131495 ACO131468:ACO131495 AMK131468:AMK131495 AWG131468:AWG131495 BGC131468:BGC131495 BPY131468:BPY131495 BZU131468:BZU131495 CJQ131468:CJQ131495 CTM131468:CTM131495 DDI131468:DDI131495 DNE131468:DNE131495 DXA131468:DXA131495 EGW131468:EGW131495 EQS131468:EQS131495 FAO131468:FAO131495 FKK131468:FKK131495 FUG131468:FUG131495 GEC131468:GEC131495 GNY131468:GNY131495 GXU131468:GXU131495 HHQ131468:HHQ131495 HRM131468:HRM131495 IBI131468:IBI131495 ILE131468:ILE131495 IVA131468:IVA131495 JEW131468:JEW131495 JOS131468:JOS131495 JYO131468:JYO131495 KIK131468:KIK131495 KSG131468:KSG131495 LCC131468:LCC131495 LLY131468:LLY131495 LVU131468:LVU131495 MFQ131468:MFQ131495 MPM131468:MPM131495 MZI131468:MZI131495 NJE131468:NJE131495 NTA131468:NTA131495 OCW131468:OCW131495 OMS131468:OMS131495 OWO131468:OWO131495 PGK131468:PGK131495 PQG131468:PQG131495 QAC131468:QAC131495 QJY131468:QJY131495 QTU131468:QTU131495 RDQ131468:RDQ131495 RNM131468:RNM131495 RXI131468:RXI131495 SHE131468:SHE131495 SRA131468:SRA131495 TAW131468:TAW131495 TKS131468:TKS131495 TUO131468:TUO131495 UEK131468:UEK131495 UOG131468:UOG131495 UYC131468:UYC131495 VHY131468:VHY131495 VRU131468:VRU131495 WBQ131468:WBQ131495 WLM131468:WLM131495 WVI131468:WVI131495 A197004:A197031 IW197004:IW197031 SS197004:SS197031 ACO197004:ACO197031 AMK197004:AMK197031 AWG197004:AWG197031 BGC197004:BGC197031 BPY197004:BPY197031 BZU197004:BZU197031 CJQ197004:CJQ197031 CTM197004:CTM197031 DDI197004:DDI197031 DNE197004:DNE197031 DXA197004:DXA197031 EGW197004:EGW197031 EQS197004:EQS197031 FAO197004:FAO197031 FKK197004:FKK197031 FUG197004:FUG197031 GEC197004:GEC197031 GNY197004:GNY197031 GXU197004:GXU197031 HHQ197004:HHQ197031 HRM197004:HRM197031 IBI197004:IBI197031 ILE197004:ILE197031 IVA197004:IVA197031 JEW197004:JEW197031 JOS197004:JOS197031 JYO197004:JYO197031 KIK197004:KIK197031 KSG197004:KSG197031 LCC197004:LCC197031 LLY197004:LLY197031 LVU197004:LVU197031 MFQ197004:MFQ197031 MPM197004:MPM197031 MZI197004:MZI197031 NJE197004:NJE197031 NTA197004:NTA197031 OCW197004:OCW197031 OMS197004:OMS197031 OWO197004:OWO197031 PGK197004:PGK197031 PQG197004:PQG197031 QAC197004:QAC197031 QJY197004:QJY197031 QTU197004:QTU197031 RDQ197004:RDQ197031 RNM197004:RNM197031 RXI197004:RXI197031 SHE197004:SHE197031 SRA197004:SRA197031 TAW197004:TAW197031 TKS197004:TKS197031 TUO197004:TUO197031 UEK197004:UEK197031 UOG197004:UOG197031 UYC197004:UYC197031 VHY197004:VHY197031 VRU197004:VRU197031 WBQ197004:WBQ197031 WLM197004:WLM197031 WVI197004:WVI197031 A262540:A262567 IW262540:IW262567 SS262540:SS262567 ACO262540:ACO262567 AMK262540:AMK262567 AWG262540:AWG262567 BGC262540:BGC262567 BPY262540:BPY262567 BZU262540:BZU262567 CJQ262540:CJQ262567 CTM262540:CTM262567 DDI262540:DDI262567 DNE262540:DNE262567 DXA262540:DXA262567 EGW262540:EGW262567 EQS262540:EQS262567 FAO262540:FAO262567 FKK262540:FKK262567 FUG262540:FUG262567 GEC262540:GEC262567 GNY262540:GNY262567 GXU262540:GXU262567 HHQ262540:HHQ262567 HRM262540:HRM262567 IBI262540:IBI262567 ILE262540:ILE262567 IVA262540:IVA262567 JEW262540:JEW262567 JOS262540:JOS262567 JYO262540:JYO262567 KIK262540:KIK262567 KSG262540:KSG262567 LCC262540:LCC262567 LLY262540:LLY262567 LVU262540:LVU262567 MFQ262540:MFQ262567 MPM262540:MPM262567 MZI262540:MZI262567 NJE262540:NJE262567 NTA262540:NTA262567 OCW262540:OCW262567 OMS262540:OMS262567 OWO262540:OWO262567 PGK262540:PGK262567 PQG262540:PQG262567 QAC262540:QAC262567 QJY262540:QJY262567 QTU262540:QTU262567 RDQ262540:RDQ262567 RNM262540:RNM262567 RXI262540:RXI262567 SHE262540:SHE262567 SRA262540:SRA262567 TAW262540:TAW262567 TKS262540:TKS262567 TUO262540:TUO262567 UEK262540:UEK262567 UOG262540:UOG262567 UYC262540:UYC262567 VHY262540:VHY262567 VRU262540:VRU262567 WBQ262540:WBQ262567 WLM262540:WLM262567 WVI262540:WVI262567 A328076:A328103 IW328076:IW328103 SS328076:SS328103 ACO328076:ACO328103 AMK328076:AMK328103 AWG328076:AWG328103 BGC328076:BGC328103 BPY328076:BPY328103 BZU328076:BZU328103 CJQ328076:CJQ328103 CTM328076:CTM328103 DDI328076:DDI328103 DNE328076:DNE328103 DXA328076:DXA328103 EGW328076:EGW328103 EQS328076:EQS328103 FAO328076:FAO328103 FKK328076:FKK328103 FUG328076:FUG328103 GEC328076:GEC328103 GNY328076:GNY328103 GXU328076:GXU328103 HHQ328076:HHQ328103 HRM328076:HRM328103 IBI328076:IBI328103 ILE328076:ILE328103 IVA328076:IVA328103 JEW328076:JEW328103 JOS328076:JOS328103 JYO328076:JYO328103 KIK328076:KIK328103 KSG328076:KSG328103 LCC328076:LCC328103 LLY328076:LLY328103 LVU328076:LVU328103 MFQ328076:MFQ328103 MPM328076:MPM328103 MZI328076:MZI328103 NJE328076:NJE328103 NTA328076:NTA328103 OCW328076:OCW328103 OMS328076:OMS328103 OWO328076:OWO328103 PGK328076:PGK328103 PQG328076:PQG328103 QAC328076:QAC328103 QJY328076:QJY328103 QTU328076:QTU328103 RDQ328076:RDQ328103 RNM328076:RNM328103 RXI328076:RXI328103 SHE328076:SHE328103 SRA328076:SRA328103 TAW328076:TAW328103 TKS328076:TKS328103 TUO328076:TUO328103 UEK328076:UEK328103 UOG328076:UOG328103 UYC328076:UYC328103 VHY328076:VHY328103 VRU328076:VRU328103 WBQ328076:WBQ328103 WLM328076:WLM328103 WVI328076:WVI328103 A393612:A393639 IW393612:IW393639 SS393612:SS393639 ACO393612:ACO393639 AMK393612:AMK393639 AWG393612:AWG393639 BGC393612:BGC393639 BPY393612:BPY393639 BZU393612:BZU393639 CJQ393612:CJQ393639 CTM393612:CTM393639 DDI393612:DDI393639 DNE393612:DNE393639 DXA393612:DXA393639 EGW393612:EGW393639 EQS393612:EQS393639 FAO393612:FAO393639 FKK393612:FKK393639 FUG393612:FUG393639 GEC393612:GEC393639 GNY393612:GNY393639 GXU393612:GXU393639 HHQ393612:HHQ393639 HRM393612:HRM393639 IBI393612:IBI393639 ILE393612:ILE393639 IVA393612:IVA393639 JEW393612:JEW393639 JOS393612:JOS393639 JYO393612:JYO393639 KIK393612:KIK393639 KSG393612:KSG393639 LCC393612:LCC393639 LLY393612:LLY393639 LVU393612:LVU393639 MFQ393612:MFQ393639 MPM393612:MPM393639 MZI393612:MZI393639 NJE393612:NJE393639 NTA393612:NTA393639 OCW393612:OCW393639 OMS393612:OMS393639 OWO393612:OWO393639 PGK393612:PGK393639 PQG393612:PQG393639 QAC393612:QAC393639 QJY393612:QJY393639 QTU393612:QTU393639 RDQ393612:RDQ393639 RNM393612:RNM393639 RXI393612:RXI393639 SHE393612:SHE393639 SRA393612:SRA393639 TAW393612:TAW393639 TKS393612:TKS393639 TUO393612:TUO393639 UEK393612:UEK393639 UOG393612:UOG393639 UYC393612:UYC393639 VHY393612:VHY393639 VRU393612:VRU393639 WBQ393612:WBQ393639 WLM393612:WLM393639 WVI393612:WVI393639 A459148:A459175 IW459148:IW459175 SS459148:SS459175 ACO459148:ACO459175 AMK459148:AMK459175 AWG459148:AWG459175 BGC459148:BGC459175 BPY459148:BPY459175 BZU459148:BZU459175 CJQ459148:CJQ459175 CTM459148:CTM459175 DDI459148:DDI459175 DNE459148:DNE459175 DXA459148:DXA459175 EGW459148:EGW459175 EQS459148:EQS459175 FAO459148:FAO459175 FKK459148:FKK459175 FUG459148:FUG459175 GEC459148:GEC459175 GNY459148:GNY459175 GXU459148:GXU459175 HHQ459148:HHQ459175 HRM459148:HRM459175 IBI459148:IBI459175 ILE459148:ILE459175 IVA459148:IVA459175 JEW459148:JEW459175 JOS459148:JOS459175 JYO459148:JYO459175 KIK459148:KIK459175 KSG459148:KSG459175 LCC459148:LCC459175 LLY459148:LLY459175 LVU459148:LVU459175 MFQ459148:MFQ459175 MPM459148:MPM459175 MZI459148:MZI459175 NJE459148:NJE459175 NTA459148:NTA459175 OCW459148:OCW459175 OMS459148:OMS459175 OWO459148:OWO459175 PGK459148:PGK459175 PQG459148:PQG459175 QAC459148:QAC459175 QJY459148:QJY459175 QTU459148:QTU459175 RDQ459148:RDQ459175 RNM459148:RNM459175 RXI459148:RXI459175 SHE459148:SHE459175 SRA459148:SRA459175 TAW459148:TAW459175 TKS459148:TKS459175 TUO459148:TUO459175 UEK459148:UEK459175 UOG459148:UOG459175 UYC459148:UYC459175 VHY459148:VHY459175 VRU459148:VRU459175 WBQ459148:WBQ459175 WLM459148:WLM459175 WVI459148:WVI459175 A524684:A524711 IW524684:IW524711 SS524684:SS524711 ACO524684:ACO524711 AMK524684:AMK524711 AWG524684:AWG524711 BGC524684:BGC524711 BPY524684:BPY524711 BZU524684:BZU524711 CJQ524684:CJQ524711 CTM524684:CTM524711 DDI524684:DDI524711 DNE524684:DNE524711 DXA524684:DXA524711 EGW524684:EGW524711 EQS524684:EQS524711 FAO524684:FAO524711 FKK524684:FKK524711 FUG524684:FUG524711 GEC524684:GEC524711 GNY524684:GNY524711 GXU524684:GXU524711 HHQ524684:HHQ524711 HRM524684:HRM524711 IBI524684:IBI524711 ILE524684:ILE524711 IVA524684:IVA524711 JEW524684:JEW524711 JOS524684:JOS524711 JYO524684:JYO524711 KIK524684:KIK524711 KSG524684:KSG524711 LCC524684:LCC524711 LLY524684:LLY524711 LVU524684:LVU524711 MFQ524684:MFQ524711 MPM524684:MPM524711 MZI524684:MZI524711 NJE524684:NJE524711 NTA524684:NTA524711 OCW524684:OCW524711 OMS524684:OMS524711 OWO524684:OWO524711 PGK524684:PGK524711 PQG524684:PQG524711 QAC524684:QAC524711 QJY524684:QJY524711 QTU524684:QTU524711 RDQ524684:RDQ524711 RNM524684:RNM524711 RXI524684:RXI524711 SHE524684:SHE524711 SRA524684:SRA524711 TAW524684:TAW524711 TKS524684:TKS524711 TUO524684:TUO524711 UEK524684:UEK524711 UOG524684:UOG524711 UYC524684:UYC524711 VHY524684:VHY524711 VRU524684:VRU524711 WBQ524684:WBQ524711 WLM524684:WLM524711 WVI524684:WVI524711 A590220:A590247 IW590220:IW590247 SS590220:SS590247 ACO590220:ACO590247 AMK590220:AMK590247 AWG590220:AWG590247 BGC590220:BGC590247 BPY590220:BPY590247 BZU590220:BZU590247 CJQ590220:CJQ590247 CTM590220:CTM590247 DDI590220:DDI590247 DNE590220:DNE590247 DXA590220:DXA590247 EGW590220:EGW590247 EQS590220:EQS590247 FAO590220:FAO590247 FKK590220:FKK590247 FUG590220:FUG590247 GEC590220:GEC590247 GNY590220:GNY590247 GXU590220:GXU590247 HHQ590220:HHQ590247 HRM590220:HRM590247 IBI590220:IBI590247 ILE590220:ILE590247 IVA590220:IVA590247 JEW590220:JEW590247 JOS590220:JOS590247 JYO590220:JYO590247 KIK590220:KIK590247 KSG590220:KSG590247 LCC590220:LCC590247 LLY590220:LLY590247 LVU590220:LVU590247 MFQ590220:MFQ590247 MPM590220:MPM590247 MZI590220:MZI590247 NJE590220:NJE590247 NTA590220:NTA590247 OCW590220:OCW590247 OMS590220:OMS590247 OWO590220:OWO590247 PGK590220:PGK590247 PQG590220:PQG590247 QAC590220:QAC590247 QJY590220:QJY590247 QTU590220:QTU590247 RDQ590220:RDQ590247 RNM590220:RNM590247 RXI590220:RXI590247 SHE590220:SHE590247 SRA590220:SRA590247 TAW590220:TAW590247 TKS590220:TKS590247 TUO590220:TUO590247 UEK590220:UEK590247 UOG590220:UOG590247 UYC590220:UYC590247 VHY590220:VHY590247 VRU590220:VRU590247 WBQ590220:WBQ590247 WLM590220:WLM590247 WVI590220:WVI590247 A655756:A655783 IW655756:IW655783 SS655756:SS655783 ACO655756:ACO655783 AMK655756:AMK655783 AWG655756:AWG655783 BGC655756:BGC655783 BPY655756:BPY655783 BZU655756:BZU655783 CJQ655756:CJQ655783 CTM655756:CTM655783 DDI655756:DDI655783 DNE655756:DNE655783 DXA655756:DXA655783 EGW655756:EGW655783 EQS655756:EQS655783 FAO655756:FAO655783 FKK655756:FKK655783 FUG655756:FUG655783 GEC655756:GEC655783 GNY655756:GNY655783 GXU655756:GXU655783 HHQ655756:HHQ655783 HRM655756:HRM655783 IBI655756:IBI655783 ILE655756:ILE655783 IVA655756:IVA655783 JEW655756:JEW655783 JOS655756:JOS655783 JYO655756:JYO655783 KIK655756:KIK655783 KSG655756:KSG655783 LCC655756:LCC655783 LLY655756:LLY655783 LVU655756:LVU655783 MFQ655756:MFQ655783 MPM655756:MPM655783 MZI655756:MZI655783 NJE655756:NJE655783 NTA655756:NTA655783 OCW655756:OCW655783 OMS655756:OMS655783 OWO655756:OWO655783 PGK655756:PGK655783 PQG655756:PQG655783 QAC655756:QAC655783 QJY655756:QJY655783 QTU655756:QTU655783 RDQ655756:RDQ655783 RNM655756:RNM655783 RXI655756:RXI655783 SHE655756:SHE655783 SRA655756:SRA655783 TAW655756:TAW655783 TKS655756:TKS655783 TUO655756:TUO655783 UEK655756:UEK655783 UOG655756:UOG655783 UYC655756:UYC655783 VHY655756:VHY655783 VRU655756:VRU655783 WBQ655756:WBQ655783 WLM655756:WLM655783 WVI655756:WVI655783 A721292:A721319 IW721292:IW721319 SS721292:SS721319 ACO721292:ACO721319 AMK721292:AMK721319 AWG721292:AWG721319 BGC721292:BGC721319 BPY721292:BPY721319 BZU721292:BZU721319 CJQ721292:CJQ721319 CTM721292:CTM721319 DDI721292:DDI721319 DNE721292:DNE721319 DXA721292:DXA721319 EGW721292:EGW721319 EQS721292:EQS721319 FAO721292:FAO721319 FKK721292:FKK721319 FUG721292:FUG721319 GEC721292:GEC721319 GNY721292:GNY721319 GXU721292:GXU721319 HHQ721292:HHQ721319 HRM721292:HRM721319 IBI721292:IBI721319 ILE721292:ILE721319 IVA721292:IVA721319 JEW721292:JEW721319 JOS721292:JOS721319 JYO721292:JYO721319 KIK721292:KIK721319 KSG721292:KSG721319 LCC721292:LCC721319 LLY721292:LLY721319 LVU721292:LVU721319 MFQ721292:MFQ721319 MPM721292:MPM721319 MZI721292:MZI721319 NJE721292:NJE721319 NTA721292:NTA721319 OCW721292:OCW721319 OMS721292:OMS721319 OWO721292:OWO721319 PGK721292:PGK721319 PQG721292:PQG721319 QAC721292:QAC721319 QJY721292:QJY721319 QTU721292:QTU721319 RDQ721292:RDQ721319 RNM721292:RNM721319 RXI721292:RXI721319 SHE721292:SHE721319 SRA721292:SRA721319 TAW721292:TAW721319 TKS721292:TKS721319 TUO721292:TUO721319 UEK721292:UEK721319 UOG721292:UOG721319 UYC721292:UYC721319 VHY721292:VHY721319 VRU721292:VRU721319 WBQ721292:WBQ721319 WLM721292:WLM721319 WVI721292:WVI721319 A786828:A786855 IW786828:IW786855 SS786828:SS786855 ACO786828:ACO786855 AMK786828:AMK786855 AWG786828:AWG786855 BGC786828:BGC786855 BPY786828:BPY786855 BZU786828:BZU786855 CJQ786828:CJQ786855 CTM786828:CTM786855 DDI786828:DDI786855 DNE786828:DNE786855 DXA786828:DXA786855 EGW786828:EGW786855 EQS786828:EQS786855 FAO786828:FAO786855 FKK786828:FKK786855 FUG786828:FUG786855 GEC786828:GEC786855 GNY786828:GNY786855 GXU786828:GXU786855 HHQ786828:HHQ786855 HRM786828:HRM786855 IBI786828:IBI786855 ILE786828:ILE786855 IVA786828:IVA786855 JEW786828:JEW786855 JOS786828:JOS786855 JYO786828:JYO786855 KIK786828:KIK786855 KSG786828:KSG786855 LCC786828:LCC786855 LLY786828:LLY786855 LVU786828:LVU786855 MFQ786828:MFQ786855 MPM786828:MPM786855 MZI786828:MZI786855 NJE786828:NJE786855 NTA786828:NTA786855 OCW786828:OCW786855 OMS786828:OMS786855 OWO786828:OWO786855 PGK786828:PGK786855 PQG786828:PQG786855 QAC786828:QAC786855 QJY786828:QJY786855 QTU786828:QTU786855 RDQ786828:RDQ786855 RNM786828:RNM786855 RXI786828:RXI786855 SHE786828:SHE786855 SRA786828:SRA786855 TAW786828:TAW786855 TKS786828:TKS786855 TUO786828:TUO786855 UEK786828:UEK786855 UOG786828:UOG786855 UYC786828:UYC786855 VHY786828:VHY786855 VRU786828:VRU786855 WBQ786828:WBQ786855 WLM786828:WLM786855 WVI786828:WVI786855 A852364:A852391 IW852364:IW852391 SS852364:SS852391 ACO852364:ACO852391 AMK852364:AMK852391 AWG852364:AWG852391 BGC852364:BGC852391 BPY852364:BPY852391 BZU852364:BZU852391 CJQ852364:CJQ852391 CTM852364:CTM852391 DDI852364:DDI852391 DNE852364:DNE852391 DXA852364:DXA852391 EGW852364:EGW852391 EQS852364:EQS852391 FAO852364:FAO852391 FKK852364:FKK852391 FUG852364:FUG852391 GEC852364:GEC852391 GNY852364:GNY852391 GXU852364:GXU852391 HHQ852364:HHQ852391 HRM852364:HRM852391 IBI852364:IBI852391 ILE852364:ILE852391 IVA852364:IVA852391 JEW852364:JEW852391 JOS852364:JOS852391 JYO852364:JYO852391 KIK852364:KIK852391 KSG852364:KSG852391 LCC852364:LCC852391 LLY852364:LLY852391 LVU852364:LVU852391 MFQ852364:MFQ852391 MPM852364:MPM852391 MZI852364:MZI852391 NJE852364:NJE852391 NTA852364:NTA852391 OCW852364:OCW852391 OMS852364:OMS852391 OWO852364:OWO852391 PGK852364:PGK852391 PQG852364:PQG852391 QAC852364:QAC852391 QJY852364:QJY852391 QTU852364:QTU852391 RDQ852364:RDQ852391 RNM852364:RNM852391 RXI852364:RXI852391 SHE852364:SHE852391 SRA852364:SRA852391 TAW852364:TAW852391 TKS852364:TKS852391 TUO852364:TUO852391 UEK852364:UEK852391 UOG852364:UOG852391 UYC852364:UYC852391 VHY852364:VHY852391 VRU852364:VRU852391 WBQ852364:WBQ852391 WLM852364:WLM852391 WVI852364:WVI852391 A917900:A917927 IW917900:IW917927 SS917900:SS917927 ACO917900:ACO917927 AMK917900:AMK917927 AWG917900:AWG917927 BGC917900:BGC917927 BPY917900:BPY917927 BZU917900:BZU917927 CJQ917900:CJQ917927 CTM917900:CTM917927 DDI917900:DDI917927 DNE917900:DNE917927 DXA917900:DXA917927 EGW917900:EGW917927 EQS917900:EQS917927 FAO917900:FAO917927 FKK917900:FKK917927 FUG917900:FUG917927 GEC917900:GEC917927 GNY917900:GNY917927 GXU917900:GXU917927 HHQ917900:HHQ917927 HRM917900:HRM917927 IBI917900:IBI917927 ILE917900:ILE917927 IVA917900:IVA917927 JEW917900:JEW917927 JOS917900:JOS917927 JYO917900:JYO917927 KIK917900:KIK917927 KSG917900:KSG917927 LCC917900:LCC917927 LLY917900:LLY917927 LVU917900:LVU917927 MFQ917900:MFQ917927 MPM917900:MPM917927 MZI917900:MZI917927 NJE917900:NJE917927 NTA917900:NTA917927 OCW917900:OCW917927 OMS917900:OMS917927 OWO917900:OWO917927 PGK917900:PGK917927 PQG917900:PQG917927 QAC917900:QAC917927 QJY917900:QJY917927 QTU917900:QTU917927 RDQ917900:RDQ917927 RNM917900:RNM917927 RXI917900:RXI917927 SHE917900:SHE917927 SRA917900:SRA917927 TAW917900:TAW917927 TKS917900:TKS917927 TUO917900:TUO917927 UEK917900:UEK917927 UOG917900:UOG917927 UYC917900:UYC917927 VHY917900:VHY917927 VRU917900:VRU917927 WBQ917900:WBQ917927 WLM917900:WLM917927 WVI917900:WVI917927 A983436:A983463 IW983436:IW983463 SS983436:SS983463 ACO983436:ACO983463 AMK983436:AMK983463 AWG983436:AWG983463 BGC983436:BGC983463 BPY983436:BPY983463 BZU983436:BZU983463 CJQ983436:CJQ983463 CTM983436:CTM983463 DDI983436:DDI983463 DNE983436:DNE983463 DXA983436:DXA983463 EGW983436:EGW983463 EQS983436:EQS983463 FAO983436:FAO983463 FKK983436:FKK983463 FUG983436:FUG983463 GEC983436:GEC983463 GNY983436:GNY983463 GXU983436:GXU983463 HHQ983436:HHQ983463 HRM983436:HRM983463 IBI983436:IBI983463 ILE983436:ILE983463 IVA983436:IVA983463 JEW983436:JEW983463 JOS983436:JOS983463 JYO983436:JYO983463 KIK983436:KIK983463 KSG983436:KSG983463 LCC983436:LCC983463 LLY983436:LLY983463 LVU983436:LVU983463 MFQ983436:MFQ983463 MPM983436:MPM983463 MZI983436:MZI983463 NJE983436:NJE983463 NTA983436:NTA983463 OCW983436:OCW983463 OMS983436:OMS983463 OWO983436:OWO983463 PGK983436:PGK983463 PQG983436:PQG983463 QAC983436:QAC983463 QJY983436:QJY983463 QTU983436:QTU983463 RDQ983436:RDQ983463 RNM983436:RNM983463 RXI983436:RXI983463 SHE983436:SHE983463 SRA983436:SRA983463 TAW983436:TAW983463 TKS983436:TKS983463 TUO983436:TUO983463 UEK983436:UEK983463 UOG983436:UOG983463 UYC983436:UYC983463 VHY983436:VHY983463 VRU983436:VRU983463 WBQ983436:WBQ983463 WLM983436:WLM983463 WVI983436:WVI983463 A317:A325 IW317:IW325 SS317:SS325 ACO317:ACO325 AMK317:AMK325 AWG317:AWG325 BGC317:BGC325 BPY317:BPY325 BZU317:BZU325 CJQ317:CJQ325 CTM317:CTM325 DDI317:DDI325 DNE317:DNE325 DXA317:DXA325 EGW317:EGW325 EQS317:EQS325 FAO317:FAO325 FKK317:FKK325 FUG317:FUG325 GEC317:GEC325 GNY317:GNY325 GXU317:GXU325 HHQ317:HHQ325 HRM317:HRM325 IBI317:IBI325 ILE317:ILE325 IVA317:IVA325 JEW317:JEW325 JOS317:JOS325 JYO317:JYO325 KIK317:KIK325 KSG317:KSG325 LCC317:LCC325 LLY317:LLY325 LVU317:LVU325 MFQ317:MFQ325 MPM317:MPM325 MZI317:MZI325 NJE317:NJE325 NTA317:NTA325 OCW317:OCW325 OMS317:OMS325 OWO317:OWO325 PGK317:PGK325 PQG317:PQG325 QAC317:QAC325 QJY317:QJY325 QTU317:QTU325 RDQ317:RDQ325 RNM317:RNM325 RXI317:RXI325 SHE317:SHE325 SRA317:SRA325 TAW317:TAW325 TKS317:TKS325 TUO317:TUO325 UEK317:UEK325 UOG317:UOG325 UYC317:UYC325 VHY317:VHY325 VRU317:VRU325 WBQ317:WBQ325 WLM317:WLM325 WVI317:WVI325 A65853:A65861 IW65853:IW65861 SS65853:SS65861 ACO65853:ACO65861 AMK65853:AMK65861 AWG65853:AWG65861 BGC65853:BGC65861 BPY65853:BPY65861 BZU65853:BZU65861 CJQ65853:CJQ65861 CTM65853:CTM65861 DDI65853:DDI65861 DNE65853:DNE65861 DXA65853:DXA65861 EGW65853:EGW65861 EQS65853:EQS65861 FAO65853:FAO65861 FKK65853:FKK65861 FUG65853:FUG65861 GEC65853:GEC65861 GNY65853:GNY65861 GXU65853:GXU65861 HHQ65853:HHQ65861 HRM65853:HRM65861 IBI65853:IBI65861 ILE65853:ILE65861 IVA65853:IVA65861 JEW65853:JEW65861 JOS65853:JOS65861 JYO65853:JYO65861 KIK65853:KIK65861 KSG65853:KSG65861 LCC65853:LCC65861 LLY65853:LLY65861 LVU65853:LVU65861 MFQ65853:MFQ65861 MPM65853:MPM65861 MZI65853:MZI65861 NJE65853:NJE65861 NTA65853:NTA65861 OCW65853:OCW65861 OMS65853:OMS65861 OWO65853:OWO65861 PGK65853:PGK65861 PQG65853:PQG65861 QAC65853:QAC65861 QJY65853:QJY65861 QTU65853:QTU65861 RDQ65853:RDQ65861 RNM65853:RNM65861 RXI65853:RXI65861 SHE65853:SHE65861 SRA65853:SRA65861 TAW65853:TAW65861 TKS65853:TKS65861 TUO65853:TUO65861 UEK65853:UEK65861 UOG65853:UOG65861 UYC65853:UYC65861 VHY65853:VHY65861 VRU65853:VRU65861 WBQ65853:WBQ65861 WLM65853:WLM65861 WVI65853:WVI65861 A131389:A131397 IW131389:IW131397 SS131389:SS131397 ACO131389:ACO131397 AMK131389:AMK131397 AWG131389:AWG131397 BGC131389:BGC131397 BPY131389:BPY131397 BZU131389:BZU131397 CJQ131389:CJQ131397 CTM131389:CTM131397 DDI131389:DDI131397 DNE131389:DNE131397 DXA131389:DXA131397 EGW131389:EGW131397 EQS131389:EQS131397 FAO131389:FAO131397 FKK131389:FKK131397 FUG131389:FUG131397 GEC131389:GEC131397 GNY131389:GNY131397 GXU131389:GXU131397 HHQ131389:HHQ131397 HRM131389:HRM131397 IBI131389:IBI131397 ILE131389:ILE131397 IVA131389:IVA131397 JEW131389:JEW131397 JOS131389:JOS131397 JYO131389:JYO131397 KIK131389:KIK131397 KSG131389:KSG131397 LCC131389:LCC131397 LLY131389:LLY131397 LVU131389:LVU131397 MFQ131389:MFQ131397 MPM131389:MPM131397 MZI131389:MZI131397 NJE131389:NJE131397 NTA131389:NTA131397 OCW131389:OCW131397 OMS131389:OMS131397 OWO131389:OWO131397 PGK131389:PGK131397 PQG131389:PQG131397 QAC131389:QAC131397 QJY131389:QJY131397 QTU131389:QTU131397 RDQ131389:RDQ131397 RNM131389:RNM131397 RXI131389:RXI131397 SHE131389:SHE131397 SRA131389:SRA131397 TAW131389:TAW131397 TKS131389:TKS131397 TUO131389:TUO131397 UEK131389:UEK131397 UOG131389:UOG131397 UYC131389:UYC131397 VHY131389:VHY131397 VRU131389:VRU131397 WBQ131389:WBQ131397 WLM131389:WLM131397 WVI131389:WVI131397 A196925:A196933 IW196925:IW196933 SS196925:SS196933 ACO196925:ACO196933 AMK196925:AMK196933 AWG196925:AWG196933 BGC196925:BGC196933 BPY196925:BPY196933 BZU196925:BZU196933 CJQ196925:CJQ196933 CTM196925:CTM196933 DDI196925:DDI196933 DNE196925:DNE196933 DXA196925:DXA196933 EGW196925:EGW196933 EQS196925:EQS196933 FAO196925:FAO196933 FKK196925:FKK196933 FUG196925:FUG196933 GEC196925:GEC196933 GNY196925:GNY196933 GXU196925:GXU196933 HHQ196925:HHQ196933 HRM196925:HRM196933 IBI196925:IBI196933 ILE196925:ILE196933 IVA196925:IVA196933 JEW196925:JEW196933 JOS196925:JOS196933 JYO196925:JYO196933 KIK196925:KIK196933 KSG196925:KSG196933 LCC196925:LCC196933 LLY196925:LLY196933 LVU196925:LVU196933 MFQ196925:MFQ196933 MPM196925:MPM196933 MZI196925:MZI196933 NJE196925:NJE196933 NTA196925:NTA196933 OCW196925:OCW196933 OMS196925:OMS196933 OWO196925:OWO196933 PGK196925:PGK196933 PQG196925:PQG196933 QAC196925:QAC196933 QJY196925:QJY196933 QTU196925:QTU196933 RDQ196925:RDQ196933 RNM196925:RNM196933 RXI196925:RXI196933 SHE196925:SHE196933 SRA196925:SRA196933 TAW196925:TAW196933 TKS196925:TKS196933 TUO196925:TUO196933 UEK196925:UEK196933 UOG196925:UOG196933 UYC196925:UYC196933 VHY196925:VHY196933 VRU196925:VRU196933 WBQ196925:WBQ196933 WLM196925:WLM196933 WVI196925:WVI196933 A262461:A262469 IW262461:IW262469 SS262461:SS262469 ACO262461:ACO262469 AMK262461:AMK262469 AWG262461:AWG262469 BGC262461:BGC262469 BPY262461:BPY262469 BZU262461:BZU262469 CJQ262461:CJQ262469 CTM262461:CTM262469 DDI262461:DDI262469 DNE262461:DNE262469 DXA262461:DXA262469 EGW262461:EGW262469 EQS262461:EQS262469 FAO262461:FAO262469 FKK262461:FKK262469 FUG262461:FUG262469 GEC262461:GEC262469 GNY262461:GNY262469 GXU262461:GXU262469 HHQ262461:HHQ262469 HRM262461:HRM262469 IBI262461:IBI262469 ILE262461:ILE262469 IVA262461:IVA262469 JEW262461:JEW262469 JOS262461:JOS262469 JYO262461:JYO262469 KIK262461:KIK262469 KSG262461:KSG262469 LCC262461:LCC262469 LLY262461:LLY262469 LVU262461:LVU262469 MFQ262461:MFQ262469 MPM262461:MPM262469 MZI262461:MZI262469 NJE262461:NJE262469 NTA262461:NTA262469 OCW262461:OCW262469 OMS262461:OMS262469 OWO262461:OWO262469 PGK262461:PGK262469 PQG262461:PQG262469 QAC262461:QAC262469 QJY262461:QJY262469 QTU262461:QTU262469 RDQ262461:RDQ262469 RNM262461:RNM262469 RXI262461:RXI262469 SHE262461:SHE262469 SRA262461:SRA262469 TAW262461:TAW262469 TKS262461:TKS262469 TUO262461:TUO262469 UEK262461:UEK262469 UOG262461:UOG262469 UYC262461:UYC262469 VHY262461:VHY262469 VRU262461:VRU262469 WBQ262461:WBQ262469 WLM262461:WLM262469 WVI262461:WVI262469 A327997:A328005 IW327997:IW328005 SS327997:SS328005 ACO327997:ACO328005 AMK327997:AMK328005 AWG327997:AWG328005 BGC327997:BGC328005 BPY327997:BPY328005 BZU327997:BZU328005 CJQ327997:CJQ328005 CTM327997:CTM328005 DDI327997:DDI328005 DNE327997:DNE328005 DXA327997:DXA328005 EGW327997:EGW328005 EQS327997:EQS328005 FAO327997:FAO328005 FKK327997:FKK328005 FUG327997:FUG328005 GEC327997:GEC328005 GNY327997:GNY328005 GXU327997:GXU328005 HHQ327997:HHQ328005 HRM327997:HRM328005 IBI327997:IBI328005 ILE327997:ILE328005 IVA327997:IVA328005 JEW327997:JEW328005 JOS327997:JOS328005 JYO327997:JYO328005 KIK327997:KIK328005 KSG327997:KSG328005 LCC327997:LCC328005 LLY327997:LLY328005 LVU327997:LVU328005 MFQ327997:MFQ328005 MPM327997:MPM328005 MZI327997:MZI328005 NJE327997:NJE328005 NTA327997:NTA328005 OCW327997:OCW328005 OMS327997:OMS328005 OWO327997:OWO328005 PGK327997:PGK328005 PQG327997:PQG328005 QAC327997:QAC328005 QJY327997:QJY328005 QTU327997:QTU328005 RDQ327997:RDQ328005 RNM327997:RNM328005 RXI327997:RXI328005 SHE327997:SHE328005 SRA327997:SRA328005 TAW327997:TAW328005 TKS327997:TKS328005 TUO327997:TUO328005 UEK327997:UEK328005 UOG327997:UOG328005 UYC327997:UYC328005 VHY327997:VHY328005 VRU327997:VRU328005 WBQ327997:WBQ328005 WLM327997:WLM328005 WVI327997:WVI328005 A393533:A393541 IW393533:IW393541 SS393533:SS393541 ACO393533:ACO393541 AMK393533:AMK393541 AWG393533:AWG393541 BGC393533:BGC393541 BPY393533:BPY393541 BZU393533:BZU393541 CJQ393533:CJQ393541 CTM393533:CTM393541 DDI393533:DDI393541 DNE393533:DNE393541 DXA393533:DXA393541 EGW393533:EGW393541 EQS393533:EQS393541 FAO393533:FAO393541 FKK393533:FKK393541 FUG393533:FUG393541 GEC393533:GEC393541 GNY393533:GNY393541 GXU393533:GXU393541 HHQ393533:HHQ393541 HRM393533:HRM393541 IBI393533:IBI393541 ILE393533:ILE393541 IVA393533:IVA393541 JEW393533:JEW393541 JOS393533:JOS393541 JYO393533:JYO393541 KIK393533:KIK393541 KSG393533:KSG393541 LCC393533:LCC393541 LLY393533:LLY393541 LVU393533:LVU393541 MFQ393533:MFQ393541 MPM393533:MPM393541 MZI393533:MZI393541 NJE393533:NJE393541 NTA393533:NTA393541 OCW393533:OCW393541 OMS393533:OMS393541 OWO393533:OWO393541 PGK393533:PGK393541 PQG393533:PQG393541 QAC393533:QAC393541 QJY393533:QJY393541 QTU393533:QTU393541 RDQ393533:RDQ393541 RNM393533:RNM393541 RXI393533:RXI393541 SHE393533:SHE393541 SRA393533:SRA393541 TAW393533:TAW393541 TKS393533:TKS393541 TUO393533:TUO393541 UEK393533:UEK393541 UOG393533:UOG393541 UYC393533:UYC393541 VHY393533:VHY393541 VRU393533:VRU393541 WBQ393533:WBQ393541 WLM393533:WLM393541 WVI393533:WVI393541 A459069:A459077 IW459069:IW459077 SS459069:SS459077 ACO459069:ACO459077 AMK459069:AMK459077 AWG459069:AWG459077 BGC459069:BGC459077 BPY459069:BPY459077 BZU459069:BZU459077 CJQ459069:CJQ459077 CTM459069:CTM459077 DDI459069:DDI459077 DNE459069:DNE459077 DXA459069:DXA459077 EGW459069:EGW459077 EQS459069:EQS459077 FAO459069:FAO459077 FKK459069:FKK459077 FUG459069:FUG459077 GEC459069:GEC459077 GNY459069:GNY459077 GXU459069:GXU459077 HHQ459069:HHQ459077 HRM459069:HRM459077 IBI459069:IBI459077 ILE459069:ILE459077 IVA459069:IVA459077 JEW459069:JEW459077 JOS459069:JOS459077 JYO459069:JYO459077 KIK459069:KIK459077 KSG459069:KSG459077 LCC459069:LCC459077 LLY459069:LLY459077 LVU459069:LVU459077 MFQ459069:MFQ459077 MPM459069:MPM459077 MZI459069:MZI459077 NJE459069:NJE459077 NTA459069:NTA459077 OCW459069:OCW459077 OMS459069:OMS459077 OWO459069:OWO459077 PGK459069:PGK459077 PQG459069:PQG459077 QAC459069:QAC459077 QJY459069:QJY459077 QTU459069:QTU459077 RDQ459069:RDQ459077 RNM459069:RNM459077 RXI459069:RXI459077 SHE459069:SHE459077 SRA459069:SRA459077 TAW459069:TAW459077 TKS459069:TKS459077 TUO459069:TUO459077 UEK459069:UEK459077 UOG459069:UOG459077 UYC459069:UYC459077 VHY459069:VHY459077 VRU459069:VRU459077 WBQ459069:WBQ459077 WLM459069:WLM459077 WVI459069:WVI459077 A524605:A524613 IW524605:IW524613 SS524605:SS524613 ACO524605:ACO524613 AMK524605:AMK524613 AWG524605:AWG524613 BGC524605:BGC524613 BPY524605:BPY524613 BZU524605:BZU524613 CJQ524605:CJQ524613 CTM524605:CTM524613 DDI524605:DDI524613 DNE524605:DNE524613 DXA524605:DXA524613 EGW524605:EGW524613 EQS524605:EQS524613 FAO524605:FAO524613 FKK524605:FKK524613 FUG524605:FUG524613 GEC524605:GEC524613 GNY524605:GNY524613 GXU524605:GXU524613 HHQ524605:HHQ524613 HRM524605:HRM524613 IBI524605:IBI524613 ILE524605:ILE524613 IVA524605:IVA524613 JEW524605:JEW524613 JOS524605:JOS524613 JYO524605:JYO524613 KIK524605:KIK524613 KSG524605:KSG524613 LCC524605:LCC524613 LLY524605:LLY524613 LVU524605:LVU524613 MFQ524605:MFQ524613 MPM524605:MPM524613 MZI524605:MZI524613 NJE524605:NJE524613 NTA524605:NTA524613 OCW524605:OCW524613 OMS524605:OMS524613 OWO524605:OWO524613 PGK524605:PGK524613 PQG524605:PQG524613 QAC524605:QAC524613 QJY524605:QJY524613 QTU524605:QTU524613 RDQ524605:RDQ524613 RNM524605:RNM524613 RXI524605:RXI524613 SHE524605:SHE524613 SRA524605:SRA524613 TAW524605:TAW524613 TKS524605:TKS524613 TUO524605:TUO524613 UEK524605:UEK524613 UOG524605:UOG524613 UYC524605:UYC524613 VHY524605:VHY524613 VRU524605:VRU524613 WBQ524605:WBQ524613 WLM524605:WLM524613 WVI524605:WVI524613 A590141:A590149 IW590141:IW590149 SS590141:SS590149 ACO590141:ACO590149 AMK590141:AMK590149 AWG590141:AWG590149 BGC590141:BGC590149 BPY590141:BPY590149 BZU590141:BZU590149 CJQ590141:CJQ590149 CTM590141:CTM590149 DDI590141:DDI590149 DNE590141:DNE590149 DXA590141:DXA590149 EGW590141:EGW590149 EQS590141:EQS590149 FAO590141:FAO590149 FKK590141:FKK590149 FUG590141:FUG590149 GEC590141:GEC590149 GNY590141:GNY590149 GXU590141:GXU590149 HHQ590141:HHQ590149 HRM590141:HRM590149 IBI590141:IBI590149 ILE590141:ILE590149 IVA590141:IVA590149 JEW590141:JEW590149 JOS590141:JOS590149 JYO590141:JYO590149 KIK590141:KIK590149 KSG590141:KSG590149 LCC590141:LCC590149 LLY590141:LLY590149 LVU590141:LVU590149 MFQ590141:MFQ590149 MPM590141:MPM590149 MZI590141:MZI590149 NJE590141:NJE590149 NTA590141:NTA590149 OCW590141:OCW590149 OMS590141:OMS590149 OWO590141:OWO590149 PGK590141:PGK590149 PQG590141:PQG590149 QAC590141:QAC590149 QJY590141:QJY590149 QTU590141:QTU590149 RDQ590141:RDQ590149 RNM590141:RNM590149 RXI590141:RXI590149 SHE590141:SHE590149 SRA590141:SRA590149 TAW590141:TAW590149 TKS590141:TKS590149 TUO590141:TUO590149 UEK590141:UEK590149 UOG590141:UOG590149 UYC590141:UYC590149 VHY590141:VHY590149 VRU590141:VRU590149 WBQ590141:WBQ590149 WLM590141:WLM590149 WVI590141:WVI590149 A655677:A655685 IW655677:IW655685 SS655677:SS655685 ACO655677:ACO655685 AMK655677:AMK655685 AWG655677:AWG655685 BGC655677:BGC655685 BPY655677:BPY655685 BZU655677:BZU655685 CJQ655677:CJQ655685 CTM655677:CTM655685 DDI655677:DDI655685 DNE655677:DNE655685 DXA655677:DXA655685 EGW655677:EGW655685 EQS655677:EQS655685 FAO655677:FAO655685 FKK655677:FKK655685 FUG655677:FUG655685 GEC655677:GEC655685 GNY655677:GNY655685 GXU655677:GXU655685 HHQ655677:HHQ655685 HRM655677:HRM655685 IBI655677:IBI655685 ILE655677:ILE655685 IVA655677:IVA655685 JEW655677:JEW655685 JOS655677:JOS655685 JYO655677:JYO655685 KIK655677:KIK655685 KSG655677:KSG655685 LCC655677:LCC655685 LLY655677:LLY655685 LVU655677:LVU655685 MFQ655677:MFQ655685 MPM655677:MPM655685 MZI655677:MZI655685 NJE655677:NJE655685 NTA655677:NTA655685 OCW655677:OCW655685 OMS655677:OMS655685 OWO655677:OWO655685 PGK655677:PGK655685 PQG655677:PQG655685 QAC655677:QAC655685 QJY655677:QJY655685 QTU655677:QTU655685 RDQ655677:RDQ655685 RNM655677:RNM655685 RXI655677:RXI655685 SHE655677:SHE655685 SRA655677:SRA655685 TAW655677:TAW655685 TKS655677:TKS655685 TUO655677:TUO655685 UEK655677:UEK655685 UOG655677:UOG655685 UYC655677:UYC655685 VHY655677:VHY655685 VRU655677:VRU655685 WBQ655677:WBQ655685 WLM655677:WLM655685 WVI655677:WVI655685 A721213:A721221 IW721213:IW721221 SS721213:SS721221 ACO721213:ACO721221 AMK721213:AMK721221 AWG721213:AWG721221 BGC721213:BGC721221 BPY721213:BPY721221 BZU721213:BZU721221 CJQ721213:CJQ721221 CTM721213:CTM721221 DDI721213:DDI721221 DNE721213:DNE721221 DXA721213:DXA721221 EGW721213:EGW721221 EQS721213:EQS721221 FAO721213:FAO721221 FKK721213:FKK721221 FUG721213:FUG721221 GEC721213:GEC721221 GNY721213:GNY721221 GXU721213:GXU721221 HHQ721213:HHQ721221 HRM721213:HRM721221 IBI721213:IBI721221 ILE721213:ILE721221 IVA721213:IVA721221 JEW721213:JEW721221 JOS721213:JOS721221 JYO721213:JYO721221 KIK721213:KIK721221 KSG721213:KSG721221 LCC721213:LCC721221 LLY721213:LLY721221 LVU721213:LVU721221 MFQ721213:MFQ721221 MPM721213:MPM721221 MZI721213:MZI721221 NJE721213:NJE721221 NTA721213:NTA721221 OCW721213:OCW721221 OMS721213:OMS721221 OWO721213:OWO721221 PGK721213:PGK721221 PQG721213:PQG721221 QAC721213:QAC721221 QJY721213:QJY721221 QTU721213:QTU721221 RDQ721213:RDQ721221 RNM721213:RNM721221 RXI721213:RXI721221 SHE721213:SHE721221 SRA721213:SRA721221 TAW721213:TAW721221 TKS721213:TKS721221 TUO721213:TUO721221 UEK721213:UEK721221 UOG721213:UOG721221 UYC721213:UYC721221 VHY721213:VHY721221 VRU721213:VRU721221 WBQ721213:WBQ721221 WLM721213:WLM721221 WVI721213:WVI721221 A786749:A786757 IW786749:IW786757 SS786749:SS786757 ACO786749:ACO786757 AMK786749:AMK786757 AWG786749:AWG786757 BGC786749:BGC786757 BPY786749:BPY786757 BZU786749:BZU786757 CJQ786749:CJQ786757 CTM786749:CTM786757 DDI786749:DDI786757 DNE786749:DNE786757 DXA786749:DXA786757 EGW786749:EGW786757 EQS786749:EQS786757 FAO786749:FAO786757 FKK786749:FKK786757 FUG786749:FUG786757 GEC786749:GEC786757 GNY786749:GNY786757 GXU786749:GXU786757 HHQ786749:HHQ786757 HRM786749:HRM786757 IBI786749:IBI786757 ILE786749:ILE786757 IVA786749:IVA786757 JEW786749:JEW786757 JOS786749:JOS786757 JYO786749:JYO786757 KIK786749:KIK786757 KSG786749:KSG786757 LCC786749:LCC786757 LLY786749:LLY786757 LVU786749:LVU786757 MFQ786749:MFQ786757 MPM786749:MPM786757 MZI786749:MZI786757 NJE786749:NJE786757 NTA786749:NTA786757 OCW786749:OCW786757 OMS786749:OMS786757 OWO786749:OWO786757 PGK786749:PGK786757 PQG786749:PQG786757 QAC786749:QAC786757 QJY786749:QJY786757 QTU786749:QTU786757 RDQ786749:RDQ786757 RNM786749:RNM786757 RXI786749:RXI786757 SHE786749:SHE786757 SRA786749:SRA786757 TAW786749:TAW786757 TKS786749:TKS786757 TUO786749:TUO786757 UEK786749:UEK786757 UOG786749:UOG786757 UYC786749:UYC786757 VHY786749:VHY786757 VRU786749:VRU786757 WBQ786749:WBQ786757 WLM786749:WLM786757 WVI786749:WVI786757 A852285:A852293 IW852285:IW852293 SS852285:SS852293 ACO852285:ACO852293 AMK852285:AMK852293 AWG852285:AWG852293 BGC852285:BGC852293 BPY852285:BPY852293 BZU852285:BZU852293 CJQ852285:CJQ852293 CTM852285:CTM852293 DDI852285:DDI852293 DNE852285:DNE852293 DXA852285:DXA852293 EGW852285:EGW852293 EQS852285:EQS852293 FAO852285:FAO852293 FKK852285:FKK852293 FUG852285:FUG852293 GEC852285:GEC852293 GNY852285:GNY852293 GXU852285:GXU852293 HHQ852285:HHQ852293 HRM852285:HRM852293 IBI852285:IBI852293 ILE852285:ILE852293 IVA852285:IVA852293 JEW852285:JEW852293 JOS852285:JOS852293 JYO852285:JYO852293 KIK852285:KIK852293 KSG852285:KSG852293 LCC852285:LCC852293 LLY852285:LLY852293 LVU852285:LVU852293 MFQ852285:MFQ852293 MPM852285:MPM852293 MZI852285:MZI852293 NJE852285:NJE852293 NTA852285:NTA852293 OCW852285:OCW852293 OMS852285:OMS852293 OWO852285:OWO852293 PGK852285:PGK852293 PQG852285:PQG852293 QAC852285:QAC852293 QJY852285:QJY852293 QTU852285:QTU852293 RDQ852285:RDQ852293 RNM852285:RNM852293 RXI852285:RXI852293 SHE852285:SHE852293 SRA852285:SRA852293 TAW852285:TAW852293 TKS852285:TKS852293 TUO852285:TUO852293 UEK852285:UEK852293 UOG852285:UOG852293 UYC852285:UYC852293 VHY852285:VHY852293 VRU852285:VRU852293 WBQ852285:WBQ852293 WLM852285:WLM852293 WVI852285:WVI852293 A917821:A917829 IW917821:IW917829 SS917821:SS917829 ACO917821:ACO917829 AMK917821:AMK917829 AWG917821:AWG917829 BGC917821:BGC917829 BPY917821:BPY917829 BZU917821:BZU917829 CJQ917821:CJQ917829 CTM917821:CTM917829 DDI917821:DDI917829 DNE917821:DNE917829 DXA917821:DXA917829 EGW917821:EGW917829 EQS917821:EQS917829 FAO917821:FAO917829 FKK917821:FKK917829 FUG917821:FUG917829 GEC917821:GEC917829 GNY917821:GNY917829 GXU917821:GXU917829 HHQ917821:HHQ917829 HRM917821:HRM917829 IBI917821:IBI917829 ILE917821:ILE917829 IVA917821:IVA917829 JEW917821:JEW917829 JOS917821:JOS917829 JYO917821:JYO917829 KIK917821:KIK917829 KSG917821:KSG917829 LCC917821:LCC917829 LLY917821:LLY917829 LVU917821:LVU917829 MFQ917821:MFQ917829 MPM917821:MPM917829 MZI917821:MZI917829 NJE917821:NJE917829 NTA917821:NTA917829 OCW917821:OCW917829 OMS917821:OMS917829 OWO917821:OWO917829 PGK917821:PGK917829 PQG917821:PQG917829 QAC917821:QAC917829 QJY917821:QJY917829 QTU917821:QTU917829 RDQ917821:RDQ917829 RNM917821:RNM917829 RXI917821:RXI917829 SHE917821:SHE917829 SRA917821:SRA917829 TAW917821:TAW917829 TKS917821:TKS917829 TUO917821:TUO917829 UEK917821:UEK917829 UOG917821:UOG917829 UYC917821:UYC917829 VHY917821:VHY917829 VRU917821:VRU917829 WBQ917821:WBQ917829 WLM917821:WLM917829 WVI917821:WVI917829 A983357:A983365 IW983357:IW983365 SS983357:SS983365 ACO983357:ACO983365 AMK983357:AMK983365 AWG983357:AWG983365 BGC983357:BGC983365 BPY983357:BPY983365 BZU983357:BZU983365 CJQ983357:CJQ983365 CTM983357:CTM983365 DDI983357:DDI983365 DNE983357:DNE983365 DXA983357:DXA983365 EGW983357:EGW983365 EQS983357:EQS983365 FAO983357:FAO983365 FKK983357:FKK983365 FUG983357:FUG983365 GEC983357:GEC983365 GNY983357:GNY983365 GXU983357:GXU983365 HHQ983357:HHQ983365 HRM983357:HRM983365 IBI983357:IBI983365 ILE983357:ILE983365 IVA983357:IVA983365 JEW983357:JEW983365 JOS983357:JOS983365 JYO983357:JYO983365 KIK983357:KIK983365 KSG983357:KSG983365 LCC983357:LCC983365 LLY983357:LLY983365 LVU983357:LVU983365 MFQ983357:MFQ983365 MPM983357:MPM983365 MZI983357:MZI983365 NJE983357:NJE983365 NTA983357:NTA983365 OCW983357:OCW983365 OMS983357:OMS983365 OWO983357:OWO983365 PGK983357:PGK983365 PQG983357:PQG983365 QAC983357:QAC983365 QJY983357:QJY983365 QTU983357:QTU983365 RDQ983357:RDQ983365 RNM983357:RNM983365 RXI983357:RXI983365 SHE983357:SHE983365 SRA983357:SRA983365 TAW983357:TAW983365 TKS983357:TKS983365 TUO983357:TUO983365 UEK983357:UEK983365 UOG983357:UOG983365 UYC983357:UYC983365 VHY983357:VHY983365 VRU983357:VRU983365 WBQ983357:WBQ983365 WLM983357:WLM983365 WVI983357:WVI983365 A388 IW388 SS388 ACO388 AMK388 AWG388 BGC388 BPY388 BZU388 CJQ388 CTM388 DDI388 DNE388 DXA388 EGW388 EQS388 FAO388 FKK388 FUG388 GEC388 GNY388 GXU388 HHQ388 HRM388 IBI388 ILE388 IVA388 JEW388 JOS388 JYO388 KIK388 KSG388 LCC388 LLY388 LVU388 MFQ388 MPM388 MZI388 NJE388 NTA388 OCW388 OMS388 OWO388 PGK388 PQG388 QAC388 QJY388 QTU388 RDQ388 RNM388 RXI388 SHE388 SRA388 TAW388 TKS388 TUO388 UEK388 UOG388 UYC388 VHY388 VRU388 WBQ388 WLM388 WVI388 A65924 IW65924 SS65924 ACO65924 AMK65924 AWG65924 BGC65924 BPY65924 BZU65924 CJQ65924 CTM65924 DDI65924 DNE65924 DXA65924 EGW65924 EQS65924 FAO65924 FKK65924 FUG65924 GEC65924 GNY65924 GXU65924 HHQ65924 HRM65924 IBI65924 ILE65924 IVA65924 JEW65924 JOS65924 JYO65924 KIK65924 KSG65924 LCC65924 LLY65924 LVU65924 MFQ65924 MPM65924 MZI65924 NJE65924 NTA65924 OCW65924 OMS65924 OWO65924 PGK65924 PQG65924 QAC65924 QJY65924 QTU65924 RDQ65924 RNM65924 RXI65924 SHE65924 SRA65924 TAW65924 TKS65924 TUO65924 UEK65924 UOG65924 UYC65924 VHY65924 VRU65924 WBQ65924 WLM65924 WVI65924 A131460 IW131460 SS131460 ACO131460 AMK131460 AWG131460 BGC131460 BPY131460 BZU131460 CJQ131460 CTM131460 DDI131460 DNE131460 DXA131460 EGW131460 EQS131460 FAO131460 FKK131460 FUG131460 GEC131460 GNY131460 GXU131460 HHQ131460 HRM131460 IBI131460 ILE131460 IVA131460 JEW131460 JOS131460 JYO131460 KIK131460 KSG131460 LCC131460 LLY131460 LVU131460 MFQ131460 MPM131460 MZI131460 NJE131460 NTA131460 OCW131460 OMS131460 OWO131460 PGK131460 PQG131460 QAC131460 QJY131460 QTU131460 RDQ131460 RNM131460 RXI131460 SHE131460 SRA131460 TAW131460 TKS131460 TUO131460 UEK131460 UOG131460 UYC131460 VHY131460 VRU131460 WBQ131460 WLM131460 WVI131460 A196996 IW196996 SS196996 ACO196996 AMK196996 AWG196996 BGC196996 BPY196996 BZU196996 CJQ196996 CTM196996 DDI196996 DNE196996 DXA196996 EGW196996 EQS196996 FAO196996 FKK196996 FUG196996 GEC196996 GNY196996 GXU196996 HHQ196996 HRM196996 IBI196996 ILE196996 IVA196996 JEW196996 JOS196996 JYO196996 KIK196996 KSG196996 LCC196996 LLY196996 LVU196996 MFQ196996 MPM196996 MZI196996 NJE196996 NTA196996 OCW196996 OMS196996 OWO196996 PGK196996 PQG196996 QAC196996 QJY196996 QTU196996 RDQ196996 RNM196996 RXI196996 SHE196996 SRA196996 TAW196996 TKS196996 TUO196996 UEK196996 UOG196996 UYC196996 VHY196996 VRU196996 WBQ196996 WLM196996 WVI196996 A262532 IW262532 SS262532 ACO262532 AMK262532 AWG262532 BGC262532 BPY262532 BZU262532 CJQ262532 CTM262532 DDI262532 DNE262532 DXA262532 EGW262532 EQS262532 FAO262532 FKK262532 FUG262532 GEC262532 GNY262532 GXU262532 HHQ262532 HRM262532 IBI262532 ILE262532 IVA262532 JEW262532 JOS262532 JYO262532 KIK262532 KSG262532 LCC262532 LLY262532 LVU262532 MFQ262532 MPM262532 MZI262532 NJE262532 NTA262532 OCW262532 OMS262532 OWO262532 PGK262532 PQG262532 QAC262532 QJY262532 QTU262532 RDQ262532 RNM262532 RXI262532 SHE262532 SRA262532 TAW262532 TKS262532 TUO262532 UEK262532 UOG262532 UYC262532 VHY262532 VRU262532 WBQ262532 WLM262532 WVI262532 A328068 IW328068 SS328068 ACO328068 AMK328068 AWG328068 BGC328068 BPY328068 BZU328068 CJQ328068 CTM328068 DDI328068 DNE328068 DXA328068 EGW328068 EQS328068 FAO328068 FKK328068 FUG328068 GEC328068 GNY328068 GXU328068 HHQ328068 HRM328068 IBI328068 ILE328068 IVA328068 JEW328068 JOS328068 JYO328068 KIK328068 KSG328068 LCC328068 LLY328068 LVU328068 MFQ328068 MPM328068 MZI328068 NJE328068 NTA328068 OCW328068 OMS328068 OWO328068 PGK328068 PQG328068 QAC328068 QJY328068 QTU328068 RDQ328068 RNM328068 RXI328068 SHE328068 SRA328068 TAW328068 TKS328068 TUO328068 UEK328068 UOG328068 UYC328068 VHY328068 VRU328068 WBQ328068 WLM328068 WVI328068 A393604 IW393604 SS393604 ACO393604 AMK393604 AWG393604 BGC393604 BPY393604 BZU393604 CJQ393604 CTM393604 DDI393604 DNE393604 DXA393604 EGW393604 EQS393604 FAO393604 FKK393604 FUG393604 GEC393604 GNY393604 GXU393604 HHQ393604 HRM393604 IBI393604 ILE393604 IVA393604 JEW393604 JOS393604 JYO393604 KIK393604 KSG393604 LCC393604 LLY393604 LVU393604 MFQ393604 MPM393604 MZI393604 NJE393604 NTA393604 OCW393604 OMS393604 OWO393604 PGK393604 PQG393604 QAC393604 QJY393604 QTU393604 RDQ393604 RNM393604 RXI393604 SHE393604 SRA393604 TAW393604 TKS393604 TUO393604 UEK393604 UOG393604 UYC393604 VHY393604 VRU393604 WBQ393604 WLM393604 WVI393604 A459140 IW459140 SS459140 ACO459140 AMK459140 AWG459140 BGC459140 BPY459140 BZU459140 CJQ459140 CTM459140 DDI459140 DNE459140 DXA459140 EGW459140 EQS459140 FAO459140 FKK459140 FUG459140 GEC459140 GNY459140 GXU459140 HHQ459140 HRM459140 IBI459140 ILE459140 IVA459140 JEW459140 JOS459140 JYO459140 KIK459140 KSG459140 LCC459140 LLY459140 LVU459140 MFQ459140 MPM459140 MZI459140 NJE459140 NTA459140 OCW459140 OMS459140 OWO459140 PGK459140 PQG459140 QAC459140 QJY459140 QTU459140 RDQ459140 RNM459140 RXI459140 SHE459140 SRA459140 TAW459140 TKS459140 TUO459140 UEK459140 UOG459140 UYC459140 VHY459140 VRU459140 WBQ459140 WLM459140 WVI459140 A524676 IW524676 SS524676 ACO524676 AMK524676 AWG524676 BGC524676 BPY524676 BZU524676 CJQ524676 CTM524676 DDI524676 DNE524676 DXA524676 EGW524676 EQS524676 FAO524676 FKK524676 FUG524676 GEC524676 GNY524676 GXU524676 HHQ524676 HRM524676 IBI524676 ILE524676 IVA524676 JEW524676 JOS524676 JYO524676 KIK524676 KSG524676 LCC524676 LLY524676 LVU524676 MFQ524676 MPM524676 MZI524676 NJE524676 NTA524676 OCW524676 OMS524676 OWO524676 PGK524676 PQG524676 QAC524676 QJY524676 QTU524676 RDQ524676 RNM524676 RXI524676 SHE524676 SRA524676 TAW524676 TKS524676 TUO524676 UEK524676 UOG524676 UYC524676 VHY524676 VRU524676 WBQ524676 WLM524676 WVI524676 A590212 IW590212 SS590212 ACO590212 AMK590212 AWG590212 BGC590212 BPY590212 BZU590212 CJQ590212 CTM590212 DDI590212 DNE590212 DXA590212 EGW590212 EQS590212 FAO590212 FKK590212 FUG590212 GEC590212 GNY590212 GXU590212 HHQ590212 HRM590212 IBI590212 ILE590212 IVA590212 JEW590212 JOS590212 JYO590212 KIK590212 KSG590212 LCC590212 LLY590212 LVU590212 MFQ590212 MPM590212 MZI590212 NJE590212 NTA590212 OCW590212 OMS590212 OWO590212 PGK590212 PQG590212 QAC590212 QJY590212 QTU590212 RDQ590212 RNM590212 RXI590212 SHE590212 SRA590212 TAW590212 TKS590212 TUO590212 UEK590212 UOG590212 UYC590212 VHY590212 VRU590212 WBQ590212 WLM590212 WVI590212 A655748 IW655748 SS655748 ACO655748 AMK655748 AWG655748 BGC655748 BPY655748 BZU655748 CJQ655748 CTM655748 DDI655748 DNE655748 DXA655748 EGW655748 EQS655748 FAO655748 FKK655748 FUG655748 GEC655748 GNY655748 GXU655748 HHQ655748 HRM655748 IBI655748 ILE655748 IVA655748 JEW655748 JOS655748 JYO655748 KIK655748 KSG655748 LCC655748 LLY655748 LVU655748 MFQ655748 MPM655748 MZI655748 NJE655748 NTA655748 OCW655748 OMS655748 OWO655748 PGK655748 PQG655748 QAC655748 QJY655748 QTU655748 RDQ655748 RNM655748 RXI655748 SHE655748 SRA655748 TAW655748 TKS655748 TUO655748 UEK655748 UOG655748 UYC655748 VHY655748 VRU655748 WBQ655748 WLM655748 WVI655748 A721284 IW721284 SS721284 ACO721284 AMK721284 AWG721284 BGC721284 BPY721284 BZU721284 CJQ721284 CTM721284 DDI721284 DNE721284 DXA721284 EGW721284 EQS721284 FAO721284 FKK721284 FUG721284 GEC721284 GNY721284 GXU721284 HHQ721284 HRM721284 IBI721284 ILE721284 IVA721284 JEW721284 JOS721284 JYO721284 KIK721284 KSG721284 LCC721284 LLY721284 LVU721284 MFQ721284 MPM721284 MZI721284 NJE721284 NTA721284 OCW721284 OMS721284 OWO721284 PGK721284 PQG721284 QAC721284 QJY721284 QTU721284 RDQ721284 RNM721284 RXI721284 SHE721284 SRA721284 TAW721284 TKS721284 TUO721284 UEK721284 UOG721284 UYC721284 VHY721284 VRU721284 WBQ721284 WLM721284 WVI721284 A786820 IW786820 SS786820 ACO786820 AMK786820 AWG786820 BGC786820 BPY786820 BZU786820 CJQ786820 CTM786820 DDI786820 DNE786820 DXA786820 EGW786820 EQS786820 FAO786820 FKK786820 FUG786820 GEC786820 GNY786820 GXU786820 HHQ786820 HRM786820 IBI786820 ILE786820 IVA786820 JEW786820 JOS786820 JYO786820 KIK786820 KSG786820 LCC786820 LLY786820 LVU786820 MFQ786820 MPM786820 MZI786820 NJE786820 NTA786820 OCW786820 OMS786820 OWO786820 PGK786820 PQG786820 QAC786820 QJY786820 QTU786820 RDQ786820 RNM786820 RXI786820 SHE786820 SRA786820 TAW786820 TKS786820 TUO786820 UEK786820 UOG786820 UYC786820 VHY786820 VRU786820 WBQ786820 WLM786820 WVI786820 A852356 IW852356 SS852356 ACO852356 AMK852356 AWG852356 BGC852356 BPY852356 BZU852356 CJQ852356 CTM852356 DDI852356 DNE852356 DXA852356 EGW852356 EQS852356 FAO852356 FKK852356 FUG852356 GEC852356 GNY852356 GXU852356 HHQ852356 HRM852356 IBI852356 ILE852356 IVA852356 JEW852356 JOS852356 JYO852356 KIK852356 KSG852356 LCC852356 LLY852356 LVU852356 MFQ852356 MPM852356 MZI852356 NJE852356 NTA852356 OCW852356 OMS852356 OWO852356 PGK852356 PQG852356 QAC852356 QJY852356 QTU852356 RDQ852356 RNM852356 RXI852356 SHE852356 SRA852356 TAW852356 TKS852356 TUO852356 UEK852356 UOG852356 UYC852356 VHY852356 VRU852356 WBQ852356 WLM852356 WVI852356 A917892 IW917892 SS917892 ACO917892 AMK917892 AWG917892 BGC917892 BPY917892 BZU917892 CJQ917892 CTM917892 DDI917892 DNE917892 DXA917892 EGW917892 EQS917892 FAO917892 FKK917892 FUG917892 GEC917892 GNY917892 GXU917892 HHQ917892 HRM917892 IBI917892 ILE917892 IVA917892 JEW917892 JOS917892 JYO917892 KIK917892 KSG917892 LCC917892 LLY917892 LVU917892 MFQ917892 MPM917892 MZI917892 NJE917892 NTA917892 OCW917892 OMS917892 OWO917892 PGK917892 PQG917892 QAC917892 QJY917892 QTU917892 RDQ917892 RNM917892 RXI917892 SHE917892 SRA917892 TAW917892 TKS917892 TUO917892 UEK917892 UOG917892 UYC917892 VHY917892 VRU917892 WBQ917892 WLM917892 WVI917892 A983428 IW983428 SS983428 ACO983428 AMK983428 AWG983428 BGC983428 BPY983428 BZU983428 CJQ983428 CTM983428 DDI983428 DNE983428 DXA983428 EGW983428 EQS983428 FAO983428 FKK983428 FUG983428 GEC983428 GNY983428 GXU983428 HHQ983428 HRM983428 IBI983428 ILE983428 IVA983428 JEW983428 JOS983428 JYO983428 KIK983428 KSG983428 LCC983428 LLY983428 LVU983428 MFQ983428 MPM983428 MZI983428 NJE983428 NTA983428 OCW983428 OMS983428 OWO983428 PGK983428 PQG983428 QAC983428 QJY983428 QTU983428 RDQ983428 RNM983428 RXI983428 SHE983428 SRA983428 TAW983428 TKS983428 TUO983428 UEK983428 UOG983428 UYC983428 VHY983428 VRU983428 WBQ983428 WLM983428 WVI983428 A327:A363 IW327:IW363 SS327:SS363 ACO327:ACO363 AMK327:AMK363 AWG327:AWG363 BGC327:BGC363 BPY327:BPY363 BZU327:BZU363 CJQ327:CJQ363 CTM327:CTM363 DDI327:DDI363 DNE327:DNE363 DXA327:DXA363 EGW327:EGW363 EQS327:EQS363 FAO327:FAO363 FKK327:FKK363 FUG327:FUG363 GEC327:GEC363 GNY327:GNY363 GXU327:GXU363 HHQ327:HHQ363 HRM327:HRM363 IBI327:IBI363 ILE327:ILE363 IVA327:IVA363 JEW327:JEW363 JOS327:JOS363 JYO327:JYO363 KIK327:KIK363 KSG327:KSG363 LCC327:LCC363 LLY327:LLY363 LVU327:LVU363 MFQ327:MFQ363 MPM327:MPM363 MZI327:MZI363 NJE327:NJE363 NTA327:NTA363 OCW327:OCW363 OMS327:OMS363 OWO327:OWO363 PGK327:PGK363 PQG327:PQG363 QAC327:QAC363 QJY327:QJY363 QTU327:QTU363 RDQ327:RDQ363 RNM327:RNM363 RXI327:RXI363 SHE327:SHE363 SRA327:SRA363 TAW327:TAW363 TKS327:TKS363 TUO327:TUO363 UEK327:UEK363 UOG327:UOG363 UYC327:UYC363 VHY327:VHY363 VRU327:VRU363 WBQ327:WBQ363 WLM327:WLM363 WVI327:WVI363 A65863:A65899 IW65863:IW65899 SS65863:SS65899 ACO65863:ACO65899 AMK65863:AMK65899 AWG65863:AWG65899 BGC65863:BGC65899 BPY65863:BPY65899 BZU65863:BZU65899 CJQ65863:CJQ65899 CTM65863:CTM65899 DDI65863:DDI65899 DNE65863:DNE65899 DXA65863:DXA65899 EGW65863:EGW65899 EQS65863:EQS65899 FAO65863:FAO65899 FKK65863:FKK65899 FUG65863:FUG65899 GEC65863:GEC65899 GNY65863:GNY65899 GXU65863:GXU65899 HHQ65863:HHQ65899 HRM65863:HRM65899 IBI65863:IBI65899 ILE65863:ILE65899 IVA65863:IVA65899 JEW65863:JEW65899 JOS65863:JOS65899 JYO65863:JYO65899 KIK65863:KIK65899 KSG65863:KSG65899 LCC65863:LCC65899 LLY65863:LLY65899 LVU65863:LVU65899 MFQ65863:MFQ65899 MPM65863:MPM65899 MZI65863:MZI65899 NJE65863:NJE65899 NTA65863:NTA65899 OCW65863:OCW65899 OMS65863:OMS65899 OWO65863:OWO65899 PGK65863:PGK65899 PQG65863:PQG65899 QAC65863:QAC65899 QJY65863:QJY65899 QTU65863:QTU65899 RDQ65863:RDQ65899 RNM65863:RNM65899 RXI65863:RXI65899 SHE65863:SHE65899 SRA65863:SRA65899 TAW65863:TAW65899 TKS65863:TKS65899 TUO65863:TUO65899 UEK65863:UEK65899 UOG65863:UOG65899 UYC65863:UYC65899 VHY65863:VHY65899 VRU65863:VRU65899 WBQ65863:WBQ65899 WLM65863:WLM65899 WVI65863:WVI65899 A131399:A131435 IW131399:IW131435 SS131399:SS131435 ACO131399:ACO131435 AMK131399:AMK131435 AWG131399:AWG131435 BGC131399:BGC131435 BPY131399:BPY131435 BZU131399:BZU131435 CJQ131399:CJQ131435 CTM131399:CTM131435 DDI131399:DDI131435 DNE131399:DNE131435 DXA131399:DXA131435 EGW131399:EGW131435 EQS131399:EQS131435 FAO131399:FAO131435 FKK131399:FKK131435 FUG131399:FUG131435 GEC131399:GEC131435 GNY131399:GNY131435 GXU131399:GXU131435 HHQ131399:HHQ131435 HRM131399:HRM131435 IBI131399:IBI131435 ILE131399:ILE131435 IVA131399:IVA131435 JEW131399:JEW131435 JOS131399:JOS131435 JYO131399:JYO131435 KIK131399:KIK131435 KSG131399:KSG131435 LCC131399:LCC131435 LLY131399:LLY131435 LVU131399:LVU131435 MFQ131399:MFQ131435 MPM131399:MPM131435 MZI131399:MZI131435 NJE131399:NJE131435 NTA131399:NTA131435 OCW131399:OCW131435 OMS131399:OMS131435 OWO131399:OWO131435 PGK131399:PGK131435 PQG131399:PQG131435 QAC131399:QAC131435 QJY131399:QJY131435 QTU131399:QTU131435 RDQ131399:RDQ131435 RNM131399:RNM131435 RXI131399:RXI131435 SHE131399:SHE131435 SRA131399:SRA131435 TAW131399:TAW131435 TKS131399:TKS131435 TUO131399:TUO131435 UEK131399:UEK131435 UOG131399:UOG131435 UYC131399:UYC131435 VHY131399:VHY131435 VRU131399:VRU131435 WBQ131399:WBQ131435 WLM131399:WLM131435 WVI131399:WVI131435 A196935:A196971 IW196935:IW196971 SS196935:SS196971 ACO196935:ACO196971 AMK196935:AMK196971 AWG196935:AWG196971 BGC196935:BGC196971 BPY196935:BPY196971 BZU196935:BZU196971 CJQ196935:CJQ196971 CTM196935:CTM196971 DDI196935:DDI196971 DNE196935:DNE196971 DXA196935:DXA196971 EGW196935:EGW196971 EQS196935:EQS196971 FAO196935:FAO196971 FKK196935:FKK196971 FUG196935:FUG196971 GEC196935:GEC196971 GNY196935:GNY196971 GXU196935:GXU196971 HHQ196935:HHQ196971 HRM196935:HRM196971 IBI196935:IBI196971 ILE196935:ILE196971 IVA196935:IVA196971 JEW196935:JEW196971 JOS196935:JOS196971 JYO196935:JYO196971 KIK196935:KIK196971 KSG196935:KSG196971 LCC196935:LCC196971 LLY196935:LLY196971 LVU196935:LVU196971 MFQ196935:MFQ196971 MPM196935:MPM196971 MZI196935:MZI196971 NJE196935:NJE196971 NTA196935:NTA196971 OCW196935:OCW196971 OMS196935:OMS196971 OWO196935:OWO196971 PGK196935:PGK196971 PQG196935:PQG196971 QAC196935:QAC196971 QJY196935:QJY196971 QTU196935:QTU196971 RDQ196935:RDQ196971 RNM196935:RNM196971 RXI196935:RXI196971 SHE196935:SHE196971 SRA196935:SRA196971 TAW196935:TAW196971 TKS196935:TKS196971 TUO196935:TUO196971 UEK196935:UEK196971 UOG196935:UOG196971 UYC196935:UYC196971 VHY196935:VHY196971 VRU196935:VRU196971 WBQ196935:WBQ196971 WLM196935:WLM196971 WVI196935:WVI196971 A262471:A262507 IW262471:IW262507 SS262471:SS262507 ACO262471:ACO262507 AMK262471:AMK262507 AWG262471:AWG262507 BGC262471:BGC262507 BPY262471:BPY262507 BZU262471:BZU262507 CJQ262471:CJQ262507 CTM262471:CTM262507 DDI262471:DDI262507 DNE262471:DNE262507 DXA262471:DXA262507 EGW262471:EGW262507 EQS262471:EQS262507 FAO262471:FAO262507 FKK262471:FKK262507 FUG262471:FUG262507 GEC262471:GEC262507 GNY262471:GNY262507 GXU262471:GXU262507 HHQ262471:HHQ262507 HRM262471:HRM262507 IBI262471:IBI262507 ILE262471:ILE262507 IVA262471:IVA262507 JEW262471:JEW262507 JOS262471:JOS262507 JYO262471:JYO262507 KIK262471:KIK262507 KSG262471:KSG262507 LCC262471:LCC262507 LLY262471:LLY262507 LVU262471:LVU262507 MFQ262471:MFQ262507 MPM262471:MPM262507 MZI262471:MZI262507 NJE262471:NJE262507 NTA262471:NTA262507 OCW262471:OCW262507 OMS262471:OMS262507 OWO262471:OWO262507 PGK262471:PGK262507 PQG262471:PQG262507 QAC262471:QAC262507 QJY262471:QJY262507 QTU262471:QTU262507 RDQ262471:RDQ262507 RNM262471:RNM262507 RXI262471:RXI262507 SHE262471:SHE262507 SRA262471:SRA262507 TAW262471:TAW262507 TKS262471:TKS262507 TUO262471:TUO262507 UEK262471:UEK262507 UOG262471:UOG262507 UYC262471:UYC262507 VHY262471:VHY262507 VRU262471:VRU262507 WBQ262471:WBQ262507 WLM262471:WLM262507 WVI262471:WVI262507 A328007:A328043 IW328007:IW328043 SS328007:SS328043 ACO328007:ACO328043 AMK328007:AMK328043 AWG328007:AWG328043 BGC328007:BGC328043 BPY328007:BPY328043 BZU328007:BZU328043 CJQ328007:CJQ328043 CTM328007:CTM328043 DDI328007:DDI328043 DNE328007:DNE328043 DXA328007:DXA328043 EGW328007:EGW328043 EQS328007:EQS328043 FAO328007:FAO328043 FKK328007:FKK328043 FUG328007:FUG328043 GEC328007:GEC328043 GNY328007:GNY328043 GXU328007:GXU328043 HHQ328007:HHQ328043 HRM328007:HRM328043 IBI328007:IBI328043 ILE328007:ILE328043 IVA328007:IVA328043 JEW328007:JEW328043 JOS328007:JOS328043 JYO328007:JYO328043 KIK328007:KIK328043 KSG328007:KSG328043 LCC328007:LCC328043 LLY328007:LLY328043 LVU328007:LVU328043 MFQ328007:MFQ328043 MPM328007:MPM328043 MZI328007:MZI328043 NJE328007:NJE328043 NTA328007:NTA328043 OCW328007:OCW328043 OMS328007:OMS328043 OWO328007:OWO328043 PGK328007:PGK328043 PQG328007:PQG328043 QAC328007:QAC328043 QJY328007:QJY328043 QTU328007:QTU328043 RDQ328007:RDQ328043 RNM328007:RNM328043 RXI328007:RXI328043 SHE328007:SHE328043 SRA328007:SRA328043 TAW328007:TAW328043 TKS328007:TKS328043 TUO328007:TUO328043 UEK328007:UEK328043 UOG328007:UOG328043 UYC328007:UYC328043 VHY328007:VHY328043 VRU328007:VRU328043 WBQ328007:WBQ328043 WLM328007:WLM328043 WVI328007:WVI328043 A393543:A393579 IW393543:IW393579 SS393543:SS393579 ACO393543:ACO393579 AMK393543:AMK393579 AWG393543:AWG393579 BGC393543:BGC393579 BPY393543:BPY393579 BZU393543:BZU393579 CJQ393543:CJQ393579 CTM393543:CTM393579 DDI393543:DDI393579 DNE393543:DNE393579 DXA393543:DXA393579 EGW393543:EGW393579 EQS393543:EQS393579 FAO393543:FAO393579 FKK393543:FKK393579 FUG393543:FUG393579 GEC393543:GEC393579 GNY393543:GNY393579 GXU393543:GXU393579 HHQ393543:HHQ393579 HRM393543:HRM393579 IBI393543:IBI393579 ILE393543:ILE393579 IVA393543:IVA393579 JEW393543:JEW393579 JOS393543:JOS393579 JYO393543:JYO393579 KIK393543:KIK393579 KSG393543:KSG393579 LCC393543:LCC393579 LLY393543:LLY393579 LVU393543:LVU393579 MFQ393543:MFQ393579 MPM393543:MPM393579 MZI393543:MZI393579 NJE393543:NJE393579 NTA393543:NTA393579 OCW393543:OCW393579 OMS393543:OMS393579 OWO393543:OWO393579 PGK393543:PGK393579 PQG393543:PQG393579 QAC393543:QAC393579 QJY393543:QJY393579 QTU393543:QTU393579 RDQ393543:RDQ393579 RNM393543:RNM393579 RXI393543:RXI393579 SHE393543:SHE393579 SRA393543:SRA393579 TAW393543:TAW393579 TKS393543:TKS393579 TUO393543:TUO393579 UEK393543:UEK393579 UOG393543:UOG393579 UYC393543:UYC393579 VHY393543:VHY393579 VRU393543:VRU393579 WBQ393543:WBQ393579 WLM393543:WLM393579 WVI393543:WVI393579 A459079:A459115 IW459079:IW459115 SS459079:SS459115 ACO459079:ACO459115 AMK459079:AMK459115 AWG459079:AWG459115 BGC459079:BGC459115 BPY459079:BPY459115 BZU459079:BZU459115 CJQ459079:CJQ459115 CTM459079:CTM459115 DDI459079:DDI459115 DNE459079:DNE459115 DXA459079:DXA459115 EGW459079:EGW459115 EQS459079:EQS459115 FAO459079:FAO459115 FKK459079:FKK459115 FUG459079:FUG459115 GEC459079:GEC459115 GNY459079:GNY459115 GXU459079:GXU459115 HHQ459079:HHQ459115 HRM459079:HRM459115 IBI459079:IBI459115 ILE459079:ILE459115 IVA459079:IVA459115 JEW459079:JEW459115 JOS459079:JOS459115 JYO459079:JYO459115 KIK459079:KIK459115 KSG459079:KSG459115 LCC459079:LCC459115 LLY459079:LLY459115 LVU459079:LVU459115 MFQ459079:MFQ459115 MPM459079:MPM459115 MZI459079:MZI459115 NJE459079:NJE459115 NTA459079:NTA459115 OCW459079:OCW459115 OMS459079:OMS459115 OWO459079:OWO459115 PGK459079:PGK459115 PQG459079:PQG459115 QAC459079:QAC459115 QJY459079:QJY459115 QTU459079:QTU459115 RDQ459079:RDQ459115 RNM459079:RNM459115 RXI459079:RXI459115 SHE459079:SHE459115 SRA459079:SRA459115 TAW459079:TAW459115 TKS459079:TKS459115 TUO459079:TUO459115 UEK459079:UEK459115 UOG459079:UOG459115 UYC459079:UYC459115 VHY459079:VHY459115 VRU459079:VRU459115 WBQ459079:WBQ459115 WLM459079:WLM459115 WVI459079:WVI459115 A524615:A524651 IW524615:IW524651 SS524615:SS524651 ACO524615:ACO524651 AMK524615:AMK524651 AWG524615:AWG524651 BGC524615:BGC524651 BPY524615:BPY524651 BZU524615:BZU524651 CJQ524615:CJQ524651 CTM524615:CTM524651 DDI524615:DDI524651 DNE524615:DNE524651 DXA524615:DXA524651 EGW524615:EGW524651 EQS524615:EQS524651 FAO524615:FAO524651 FKK524615:FKK524651 FUG524615:FUG524651 GEC524615:GEC524651 GNY524615:GNY524651 GXU524615:GXU524651 HHQ524615:HHQ524651 HRM524615:HRM524651 IBI524615:IBI524651 ILE524615:ILE524651 IVA524615:IVA524651 JEW524615:JEW524651 JOS524615:JOS524651 JYO524615:JYO524651 KIK524615:KIK524651 KSG524615:KSG524651 LCC524615:LCC524651 LLY524615:LLY524651 LVU524615:LVU524651 MFQ524615:MFQ524651 MPM524615:MPM524651 MZI524615:MZI524651 NJE524615:NJE524651 NTA524615:NTA524651 OCW524615:OCW524651 OMS524615:OMS524651 OWO524615:OWO524651 PGK524615:PGK524651 PQG524615:PQG524651 QAC524615:QAC524651 QJY524615:QJY524651 QTU524615:QTU524651 RDQ524615:RDQ524651 RNM524615:RNM524651 RXI524615:RXI524651 SHE524615:SHE524651 SRA524615:SRA524651 TAW524615:TAW524651 TKS524615:TKS524651 TUO524615:TUO524651 UEK524615:UEK524651 UOG524615:UOG524651 UYC524615:UYC524651 VHY524615:VHY524651 VRU524615:VRU524651 WBQ524615:WBQ524651 WLM524615:WLM524651 WVI524615:WVI524651 A590151:A590187 IW590151:IW590187 SS590151:SS590187 ACO590151:ACO590187 AMK590151:AMK590187 AWG590151:AWG590187 BGC590151:BGC590187 BPY590151:BPY590187 BZU590151:BZU590187 CJQ590151:CJQ590187 CTM590151:CTM590187 DDI590151:DDI590187 DNE590151:DNE590187 DXA590151:DXA590187 EGW590151:EGW590187 EQS590151:EQS590187 FAO590151:FAO590187 FKK590151:FKK590187 FUG590151:FUG590187 GEC590151:GEC590187 GNY590151:GNY590187 GXU590151:GXU590187 HHQ590151:HHQ590187 HRM590151:HRM590187 IBI590151:IBI590187 ILE590151:ILE590187 IVA590151:IVA590187 JEW590151:JEW590187 JOS590151:JOS590187 JYO590151:JYO590187 KIK590151:KIK590187 KSG590151:KSG590187 LCC590151:LCC590187 LLY590151:LLY590187 LVU590151:LVU590187 MFQ590151:MFQ590187 MPM590151:MPM590187 MZI590151:MZI590187 NJE590151:NJE590187 NTA590151:NTA590187 OCW590151:OCW590187 OMS590151:OMS590187 OWO590151:OWO590187 PGK590151:PGK590187 PQG590151:PQG590187 QAC590151:QAC590187 QJY590151:QJY590187 QTU590151:QTU590187 RDQ590151:RDQ590187 RNM590151:RNM590187 RXI590151:RXI590187 SHE590151:SHE590187 SRA590151:SRA590187 TAW590151:TAW590187 TKS590151:TKS590187 TUO590151:TUO590187 UEK590151:UEK590187 UOG590151:UOG590187 UYC590151:UYC590187 VHY590151:VHY590187 VRU590151:VRU590187 WBQ590151:WBQ590187 WLM590151:WLM590187 WVI590151:WVI590187 A655687:A655723 IW655687:IW655723 SS655687:SS655723 ACO655687:ACO655723 AMK655687:AMK655723 AWG655687:AWG655723 BGC655687:BGC655723 BPY655687:BPY655723 BZU655687:BZU655723 CJQ655687:CJQ655723 CTM655687:CTM655723 DDI655687:DDI655723 DNE655687:DNE655723 DXA655687:DXA655723 EGW655687:EGW655723 EQS655687:EQS655723 FAO655687:FAO655723 FKK655687:FKK655723 FUG655687:FUG655723 GEC655687:GEC655723 GNY655687:GNY655723 GXU655687:GXU655723 HHQ655687:HHQ655723 HRM655687:HRM655723 IBI655687:IBI655723 ILE655687:ILE655723 IVA655687:IVA655723 JEW655687:JEW655723 JOS655687:JOS655723 JYO655687:JYO655723 KIK655687:KIK655723 KSG655687:KSG655723 LCC655687:LCC655723 LLY655687:LLY655723 LVU655687:LVU655723 MFQ655687:MFQ655723 MPM655687:MPM655723 MZI655687:MZI655723 NJE655687:NJE655723 NTA655687:NTA655723 OCW655687:OCW655723 OMS655687:OMS655723 OWO655687:OWO655723 PGK655687:PGK655723 PQG655687:PQG655723 QAC655687:QAC655723 QJY655687:QJY655723 QTU655687:QTU655723 RDQ655687:RDQ655723 RNM655687:RNM655723 RXI655687:RXI655723 SHE655687:SHE655723 SRA655687:SRA655723 TAW655687:TAW655723 TKS655687:TKS655723 TUO655687:TUO655723 UEK655687:UEK655723 UOG655687:UOG655723 UYC655687:UYC655723 VHY655687:VHY655723 VRU655687:VRU655723 WBQ655687:WBQ655723 WLM655687:WLM655723 WVI655687:WVI655723 A721223:A721259 IW721223:IW721259 SS721223:SS721259 ACO721223:ACO721259 AMK721223:AMK721259 AWG721223:AWG721259 BGC721223:BGC721259 BPY721223:BPY721259 BZU721223:BZU721259 CJQ721223:CJQ721259 CTM721223:CTM721259 DDI721223:DDI721259 DNE721223:DNE721259 DXA721223:DXA721259 EGW721223:EGW721259 EQS721223:EQS721259 FAO721223:FAO721259 FKK721223:FKK721259 FUG721223:FUG721259 GEC721223:GEC721259 GNY721223:GNY721259 GXU721223:GXU721259 HHQ721223:HHQ721259 HRM721223:HRM721259 IBI721223:IBI721259 ILE721223:ILE721259 IVA721223:IVA721259 JEW721223:JEW721259 JOS721223:JOS721259 JYO721223:JYO721259 KIK721223:KIK721259 KSG721223:KSG721259 LCC721223:LCC721259 LLY721223:LLY721259 LVU721223:LVU721259 MFQ721223:MFQ721259 MPM721223:MPM721259 MZI721223:MZI721259 NJE721223:NJE721259 NTA721223:NTA721259 OCW721223:OCW721259 OMS721223:OMS721259 OWO721223:OWO721259 PGK721223:PGK721259 PQG721223:PQG721259 QAC721223:QAC721259 QJY721223:QJY721259 QTU721223:QTU721259 RDQ721223:RDQ721259 RNM721223:RNM721259 RXI721223:RXI721259 SHE721223:SHE721259 SRA721223:SRA721259 TAW721223:TAW721259 TKS721223:TKS721259 TUO721223:TUO721259 UEK721223:UEK721259 UOG721223:UOG721259 UYC721223:UYC721259 VHY721223:VHY721259 VRU721223:VRU721259 WBQ721223:WBQ721259 WLM721223:WLM721259 WVI721223:WVI721259 A786759:A786795 IW786759:IW786795 SS786759:SS786795 ACO786759:ACO786795 AMK786759:AMK786795 AWG786759:AWG786795 BGC786759:BGC786795 BPY786759:BPY786795 BZU786759:BZU786795 CJQ786759:CJQ786795 CTM786759:CTM786795 DDI786759:DDI786795 DNE786759:DNE786795 DXA786759:DXA786795 EGW786759:EGW786795 EQS786759:EQS786795 FAO786759:FAO786795 FKK786759:FKK786795 FUG786759:FUG786795 GEC786759:GEC786795 GNY786759:GNY786795 GXU786759:GXU786795 HHQ786759:HHQ786795 HRM786759:HRM786795 IBI786759:IBI786795 ILE786759:ILE786795 IVA786759:IVA786795 JEW786759:JEW786795 JOS786759:JOS786795 JYO786759:JYO786795 KIK786759:KIK786795 KSG786759:KSG786795 LCC786759:LCC786795 LLY786759:LLY786795 LVU786759:LVU786795 MFQ786759:MFQ786795 MPM786759:MPM786795 MZI786759:MZI786795 NJE786759:NJE786795 NTA786759:NTA786795 OCW786759:OCW786795 OMS786759:OMS786795 OWO786759:OWO786795 PGK786759:PGK786795 PQG786759:PQG786795 QAC786759:QAC786795 QJY786759:QJY786795 QTU786759:QTU786795 RDQ786759:RDQ786795 RNM786759:RNM786795 RXI786759:RXI786795 SHE786759:SHE786795 SRA786759:SRA786795 TAW786759:TAW786795 TKS786759:TKS786795 TUO786759:TUO786795 UEK786759:UEK786795 UOG786759:UOG786795 UYC786759:UYC786795 VHY786759:VHY786795 VRU786759:VRU786795 WBQ786759:WBQ786795 WLM786759:WLM786795 WVI786759:WVI786795 A852295:A852331 IW852295:IW852331 SS852295:SS852331 ACO852295:ACO852331 AMK852295:AMK852331 AWG852295:AWG852331 BGC852295:BGC852331 BPY852295:BPY852331 BZU852295:BZU852331 CJQ852295:CJQ852331 CTM852295:CTM852331 DDI852295:DDI852331 DNE852295:DNE852331 DXA852295:DXA852331 EGW852295:EGW852331 EQS852295:EQS852331 FAO852295:FAO852331 FKK852295:FKK852331 FUG852295:FUG852331 GEC852295:GEC852331 GNY852295:GNY852331 GXU852295:GXU852331 HHQ852295:HHQ852331 HRM852295:HRM852331 IBI852295:IBI852331 ILE852295:ILE852331 IVA852295:IVA852331 JEW852295:JEW852331 JOS852295:JOS852331 JYO852295:JYO852331 KIK852295:KIK852331 KSG852295:KSG852331 LCC852295:LCC852331 LLY852295:LLY852331 LVU852295:LVU852331 MFQ852295:MFQ852331 MPM852295:MPM852331 MZI852295:MZI852331 NJE852295:NJE852331 NTA852295:NTA852331 OCW852295:OCW852331 OMS852295:OMS852331 OWO852295:OWO852331 PGK852295:PGK852331 PQG852295:PQG852331 QAC852295:QAC852331 QJY852295:QJY852331 QTU852295:QTU852331 RDQ852295:RDQ852331 RNM852295:RNM852331 RXI852295:RXI852331 SHE852295:SHE852331 SRA852295:SRA852331 TAW852295:TAW852331 TKS852295:TKS852331 TUO852295:TUO852331 UEK852295:UEK852331 UOG852295:UOG852331 UYC852295:UYC852331 VHY852295:VHY852331 VRU852295:VRU852331 WBQ852295:WBQ852331 WLM852295:WLM852331 WVI852295:WVI852331 A917831:A917867 IW917831:IW917867 SS917831:SS917867 ACO917831:ACO917867 AMK917831:AMK917867 AWG917831:AWG917867 BGC917831:BGC917867 BPY917831:BPY917867 BZU917831:BZU917867 CJQ917831:CJQ917867 CTM917831:CTM917867 DDI917831:DDI917867 DNE917831:DNE917867 DXA917831:DXA917867 EGW917831:EGW917867 EQS917831:EQS917867 FAO917831:FAO917867 FKK917831:FKK917867 FUG917831:FUG917867 GEC917831:GEC917867 GNY917831:GNY917867 GXU917831:GXU917867 HHQ917831:HHQ917867 HRM917831:HRM917867 IBI917831:IBI917867 ILE917831:ILE917867 IVA917831:IVA917867 JEW917831:JEW917867 JOS917831:JOS917867 JYO917831:JYO917867 KIK917831:KIK917867 KSG917831:KSG917867 LCC917831:LCC917867 LLY917831:LLY917867 LVU917831:LVU917867 MFQ917831:MFQ917867 MPM917831:MPM917867 MZI917831:MZI917867 NJE917831:NJE917867 NTA917831:NTA917867 OCW917831:OCW917867 OMS917831:OMS917867 OWO917831:OWO917867 PGK917831:PGK917867 PQG917831:PQG917867 QAC917831:QAC917867 QJY917831:QJY917867 QTU917831:QTU917867 RDQ917831:RDQ917867 RNM917831:RNM917867 RXI917831:RXI917867 SHE917831:SHE917867 SRA917831:SRA917867 TAW917831:TAW917867 TKS917831:TKS917867 TUO917831:TUO917867 UEK917831:UEK917867 UOG917831:UOG917867 UYC917831:UYC917867 VHY917831:VHY917867 VRU917831:VRU917867 WBQ917831:WBQ917867 WLM917831:WLM917867 WVI917831:WVI917867 A983367:A983403 IW983367:IW983403 SS983367:SS983403 ACO983367:ACO983403 AMK983367:AMK983403 AWG983367:AWG983403 BGC983367:BGC983403 BPY983367:BPY983403 BZU983367:BZU983403 CJQ983367:CJQ983403 CTM983367:CTM983403 DDI983367:DDI983403 DNE983367:DNE983403 DXA983367:DXA983403 EGW983367:EGW983403 EQS983367:EQS983403 FAO983367:FAO983403 FKK983367:FKK983403 FUG983367:FUG983403 GEC983367:GEC983403 GNY983367:GNY983403 GXU983367:GXU983403 HHQ983367:HHQ983403 HRM983367:HRM983403 IBI983367:IBI983403 ILE983367:ILE983403 IVA983367:IVA983403 JEW983367:JEW983403 JOS983367:JOS983403 JYO983367:JYO983403 KIK983367:KIK983403 KSG983367:KSG983403 LCC983367:LCC983403 LLY983367:LLY983403 LVU983367:LVU983403 MFQ983367:MFQ983403 MPM983367:MPM983403 MZI983367:MZI983403 NJE983367:NJE983403 NTA983367:NTA983403 OCW983367:OCW983403 OMS983367:OMS983403 OWO983367:OWO983403 PGK983367:PGK983403 PQG983367:PQG983403 QAC983367:QAC983403 QJY983367:QJY983403 QTU983367:QTU983403 RDQ983367:RDQ983403 RNM983367:RNM983403 RXI983367:RXI983403 SHE983367:SHE983403 SRA983367:SRA983403 TAW983367:TAW983403 TKS983367:TKS983403 TUO983367:TUO983403 UEK983367:UEK983403 UOG983367:UOG983403 UYC983367:UYC983403 VHY983367:VHY983403 VRU983367:VRU983403 WBQ983367:WBQ983403 WLM983367:WLM983403 WVI983367:WVI983403 A365 IW365 SS365 ACO365 AMK365 AWG365 BGC365 BPY365 BZU365 CJQ365 CTM365 DDI365 DNE365 DXA365 EGW365 EQS365 FAO365 FKK365 FUG365 GEC365 GNY365 GXU365 HHQ365 HRM365 IBI365 ILE365 IVA365 JEW365 JOS365 JYO365 KIK365 KSG365 LCC365 LLY365 LVU365 MFQ365 MPM365 MZI365 NJE365 NTA365 OCW365 OMS365 OWO365 PGK365 PQG365 QAC365 QJY365 QTU365 RDQ365 RNM365 RXI365 SHE365 SRA365 TAW365 TKS365 TUO365 UEK365 UOG365 UYC365 VHY365 VRU365 WBQ365 WLM365 WVI365 A65901 IW65901 SS65901 ACO65901 AMK65901 AWG65901 BGC65901 BPY65901 BZU65901 CJQ65901 CTM65901 DDI65901 DNE65901 DXA65901 EGW65901 EQS65901 FAO65901 FKK65901 FUG65901 GEC65901 GNY65901 GXU65901 HHQ65901 HRM65901 IBI65901 ILE65901 IVA65901 JEW65901 JOS65901 JYO65901 KIK65901 KSG65901 LCC65901 LLY65901 LVU65901 MFQ65901 MPM65901 MZI65901 NJE65901 NTA65901 OCW65901 OMS65901 OWO65901 PGK65901 PQG65901 QAC65901 QJY65901 QTU65901 RDQ65901 RNM65901 RXI65901 SHE65901 SRA65901 TAW65901 TKS65901 TUO65901 UEK65901 UOG65901 UYC65901 VHY65901 VRU65901 WBQ65901 WLM65901 WVI65901 A131437 IW131437 SS131437 ACO131437 AMK131437 AWG131437 BGC131437 BPY131437 BZU131437 CJQ131437 CTM131437 DDI131437 DNE131437 DXA131437 EGW131437 EQS131437 FAO131437 FKK131437 FUG131437 GEC131437 GNY131437 GXU131437 HHQ131437 HRM131437 IBI131437 ILE131437 IVA131437 JEW131437 JOS131437 JYO131437 KIK131437 KSG131437 LCC131437 LLY131437 LVU131437 MFQ131437 MPM131437 MZI131437 NJE131437 NTA131437 OCW131437 OMS131437 OWO131437 PGK131437 PQG131437 QAC131437 QJY131437 QTU131437 RDQ131437 RNM131437 RXI131437 SHE131437 SRA131437 TAW131437 TKS131437 TUO131437 UEK131437 UOG131437 UYC131437 VHY131437 VRU131437 WBQ131437 WLM131437 WVI131437 A196973 IW196973 SS196973 ACO196973 AMK196973 AWG196973 BGC196973 BPY196973 BZU196973 CJQ196973 CTM196973 DDI196973 DNE196973 DXA196973 EGW196973 EQS196973 FAO196973 FKK196973 FUG196973 GEC196973 GNY196973 GXU196973 HHQ196973 HRM196973 IBI196973 ILE196973 IVA196973 JEW196973 JOS196973 JYO196973 KIK196973 KSG196973 LCC196973 LLY196973 LVU196973 MFQ196973 MPM196973 MZI196973 NJE196973 NTA196973 OCW196973 OMS196973 OWO196973 PGK196973 PQG196973 QAC196973 QJY196973 QTU196973 RDQ196973 RNM196973 RXI196973 SHE196973 SRA196973 TAW196973 TKS196973 TUO196973 UEK196973 UOG196973 UYC196973 VHY196973 VRU196973 WBQ196973 WLM196973 WVI196973 A262509 IW262509 SS262509 ACO262509 AMK262509 AWG262509 BGC262509 BPY262509 BZU262509 CJQ262509 CTM262509 DDI262509 DNE262509 DXA262509 EGW262509 EQS262509 FAO262509 FKK262509 FUG262509 GEC262509 GNY262509 GXU262509 HHQ262509 HRM262509 IBI262509 ILE262509 IVA262509 JEW262509 JOS262509 JYO262509 KIK262509 KSG262509 LCC262509 LLY262509 LVU262509 MFQ262509 MPM262509 MZI262509 NJE262509 NTA262509 OCW262509 OMS262509 OWO262509 PGK262509 PQG262509 QAC262509 QJY262509 QTU262509 RDQ262509 RNM262509 RXI262509 SHE262509 SRA262509 TAW262509 TKS262509 TUO262509 UEK262509 UOG262509 UYC262509 VHY262509 VRU262509 WBQ262509 WLM262509 WVI262509 A328045 IW328045 SS328045 ACO328045 AMK328045 AWG328045 BGC328045 BPY328045 BZU328045 CJQ328045 CTM328045 DDI328045 DNE328045 DXA328045 EGW328045 EQS328045 FAO328045 FKK328045 FUG328045 GEC328045 GNY328045 GXU328045 HHQ328045 HRM328045 IBI328045 ILE328045 IVA328045 JEW328045 JOS328045 JYO328045 KIK328045 KSG328045 LCC328045 LLY328045 LVU328045 MFQ328045 MPM328045 MZI328045 NJE328045 NTA328045 OCW328045 OMS328045 OWO328045 PGK328045 PQG328045 QAC328045 QJY328045 QTU328045 RDQ328045 RNM328045 RXI328045 SHE328045 SRA328045 TAW328045 TKS328045 TUO328045 UEK328045 UOG328045 UYC328045 VHY328045 VRU328045 WBQ328045 WLM328045 WVI328045 A393581 IW393581 SS393581 ACO393581 AMK393581 AWG393581 BGC393581 BPY393581 BZU393581 CJQ393581 CTM393581 DDI393581 DNE393581 DXA393581 EGW393581 EQS393581 FAO393581 FKK393581 FUG393581 GEC393581 GNY393581 GXU393581 HHQ393581 HRM393581 IBI393581 ILE393581 IVA393581 JEW393581 JOS393581 JYO393581 KIK393581 KSG393581 LCC393581 LLY393581 LVU393581 MFQ393581 MPM393581 MZI393581 NJE393581 NTA393581 OCW393581 OMS393581 OWO393581 PGK393581 PQG393581 QAC393581 QJY393581 QTU393581 RDQ393581 RNM393581 RXI393581 SHE393581 SRA393581 TAW393581 TKS393581 TUO393581 UEK393581 UOG393581 UYC393581 VHY393581 VRU393581 WBQ393581 WLM393581 WVI393581 A459117 IW459117 SS459117 ACO459117 AMK459117 AWG459117 BGC459117 BPY459117 BZU459117 CJQ459117 CTM459117 DDI459117 DNE459117 DXA459117 EGW459117 EQS459117 FAO459117 FKK459117 FUG459117 GEC459117 GNY459117 GXU459117 HHQ459117 HRM459117 IBI459117 ILE459117 IVA459117 JEW459117 JOS459117 JYO459117 KIK459117 KSG459117 LCC459117 LLY459117 LVU459117 MFQ459117 MPM459117 MZI459117 NJE459117 NTA459117 OCW459117 OMS459117 OWO459117 PGK459117 PQG459117 QAC459117 QJY459117 QTU459117 RDQ459117 RNM459117 RXI459117 SHE459117 SRA459117 TAW459117 TKS459117 TUO459117 UEK459117 UOG459117 UYC459117 VHY459117 VRU459117 WBQ459117 WLM459117 WVI459117 A524653 IW524653 SS524653 ACO524653 AMK524653 AWG524653 BGC524653 BPY524653 BZU524653 CJQ524653 CTM524653 DDI524653 DNE524653 DXA524653 EGW524653 EQS524653 FAO524653 FKK524653 FUG524653 GEC524653 GNY524653 GXU524653 HHQ524653 HRM524653 IBI524653 ILE524653 IVA524653 JEW524653 JOS524653 JYO524653 KIK524653 KSG524653 LCC524653 LLY524653 LVU524653 MFQ524653 MPM524653 MZI524653 NJE524653 NTA524653 OCW524653 OMS524653 OWO524653 PGK524653 PQG524653 QAC524653 QJY524653 QTU524653 RDQ524653 RNM524653 RXI524653 SHE524653 SRA524653 TAW524653 TKS524653 TUO524653 UEK524653 UOG524653 UYC524653 VHY524653 VRU524653 WBQ524653 WLM524653 WVI524653 A590189 IW590189 SS590189 ACO590189 AMK590189 AWG590189 BGC590189 BPY590189 BZU590189 CJQ590189 CTM590189 DDI590189 DNE590189 DXA590189 EGW590189 EQS590189 FAO590189 FKK590189 FUG590189 GEC590189 GNY590189 GXU590189 HHQ590189 HRM590189 IBI590189 ILE590189 IVA590189 JEW590189 JOS590189 JYO590189 KIK590189 KSG590189 LCC590189 LLY590189 LVU590189 MFQ590189 MPM590189 MZI590189 NJE590189 NTA590189 OCW590189 OMS590189 OWO590189 PGK590189 PQG590189 QAC590189 QJY590189 QTU590189 RDQ590189 RNM590189 RXI590189 SHE590189 SRA590189 TAW590189 TKS590189 TUO590189 UEK590189 UOG590189 UYC590189 VHY590189 VRU590189 WBQ590189 WLM590189 WVI590189 A655725 IW655725 SS655725 ACO655725 AMK655725 AWG655725 BGC655725 BPY655725 BZU655725 CJQ655725 CTM655725 DDI655725 DNE655725 DXA655725 EGW655725 EQS655725 FAO655725 FKK655725 FUG655725 GEC655725 GNY655725 GXU655725 HHQ655725 HRM655725 IBI655725 ILE655725 IVA655725 JEW655725 JOS655725 JYO655725 KIK655725 KSG655725 LCC655725 LLY655725 LVU655725 MFQ655725 MPM655725 MZI655725 NJE655725 NTA655725 OCW655725 OMS655725 OWO655725 PGK655725 PQG655725 QAC655725 QJY655725 QTU655725 RDQ655725 RNM655725 RXI655725 SHE655725 SRA655725 TAW655725 TKS655725 TUO655725 UEK655725 UOG655725 UYC655725 VHY655725 VRU655725 WBQ655725 WLM655725 WVI655725 A721261 IW721261 SS721261 ACO721261 AMK721261 AWG721261 BGC721261 BPY721261 BZU721261 CJQ721261 CTM721261 DDI721261 DNE721261 DXA721261 EGW721261 EQS721261 FAO721261 FKK721261 FUG721261 GEC721261 GNY721261 GXU721261 HHQ721261 HRM721261 IBI721261 ILE721261 IVA721261 JEW721261 JOS721261 JYO721261 KIK721261 KSG721261 LCC721261 LLY721261 LVU721261 MFQ721261 MPM721261 MZI721261 NJE721261 NTA721261 OCW721261 OMS721261 OWO721261 PGK721261 PQG721261 QAC721261 QJY721261 QTU721261 RDQ721261 RNM721261 RXI721261 SHE721261 SRA721261 TAW721261 TKS721261 TUO721261 UEK721261 UOG721261 UYC721261 VHY721261 VRU721261 WBQ721261 WLM721261 WVI721261 A786797 IW786797 SS786797 ACO786797 AMK786797 AWG786797 BGC786797 BPY786797 BZU786797 CJQ786797 CTM786797 DDI786797 DNE786797 DXA786797 EGW786797 EQS786797 FAO786797 FKK786797 FUG786797 GEC786797 GNY786797 GXU786797 HHQ786797 HRM786797 IBI786797 ILE786797 IVA786797 JEW786797 JOS786797 JYO786797 KIK786797 KSG786797 LCC786797 LLY786797 LVU786797 MFQ786797 MPM786797 MZI786797 NJE786797 NTA786797 OCW786797 OMS786797 OWO786797 PGK786797 PQG786797 QAC786797 QJY786797 QTU786797 RDQ786797 RNM786797 RXI786797 SHE786797 SRA786797 TAW786797 TKS786797 TUO786797 UEK786797 UOG786797 UYC786797 VHY786797 VRU786797 WBQ786797 WLM786797 WVI786797 A852333 IW852333 SS852333 ACO852333 AMK852333 AWG852333 BGC852333 BPY852333 BZU852333 CJQ852333 CTM852333 DDI852333 DNE852333 DXA852333 EGW852333 EQS852333 FAO852333 FKK852333 FUG852333 GEC852333 GNY852333 GXU852333 HHQ852333 HRM852333 IBI852333 ILE852333 IVA852333 JEW852333 JOS852333 JYO852333 KIK852333 KSG852333 LCC852333 LLY852333 LVU852333 MFQ852333 MPM852333 MZI852333 NJE852333 NTA852333 OCW852333 OMS852333 OWO852333 PGK852333 PQG852333 QAC852333 QJY852333 QTU852333 RDQ852333 RNM852333 RXI852333 SHE852333 SRA852333 TAW852333 TKS852333 TUO852333 UEK852333 UOG852333 UYC852333 VHY852333 VRU852333 WBQ852333 WLM852333 WVI852333 A917869 IW917869 SS917869 ACO917869 AMK917869 AWG917869 BGC917869 BPY917869 BZU917869 CJQ917869 CTM917869 DDI917869 DNE917869 DXA917869 EGW917869 EQS917869 FAO917869 FKK917869 FUG917869 GEC917869 GNY917869 GXU917869 HHQ917869 HRM917869 IBI917869 ILE917869 IVA917869 JEW917869 JOS917869 JYO917869 KIK917869 KSG917869 LCC917869 LLY917869 LVU917869 MFQ917869 MPM917869 MZI917869 NJE917869 NTA917869 OCW917869 OMS917869 OWO917869 PGK917869 PQG917869 QAC917869 QJY917869 QTU917869 RDQ917869 RNM917869 RXI917869 SHE917869 SRA917869 TAW917869 TKS917869 TUO917869 UEK917869 UOG917869 UYC917869 VHY917869 VRU917869 WBQ917869 WLM917869 WVI917869 A983405 IW983405 SS983405 ACO983405 AMK983405 AWG983405 BGC983405 BPY983405 BZU983405 CJQ983405 CTM983405 DDI983405 DNE983405 DXA983405 EGW983405 EQS983405 FAO983405 FKK983405 FUG983405 GEC983405 GNY983405 GXU983405 HHQ983405 HRM983405 IBI983405 ILE983405 IVA983405 JEW983405 JOS983405 JYO983405 KIK983405 KSG983405 LCC983405 LLY983405 LVU983405 MFQ983405 MPM983405 MZI983405 NJE983405 NTA983405 OCW983405 OMS983405 OWO983405 PGK983405 PQG983405 QAC983405 QJY983405 QTU983405 RDQ983405 RNM983405 RXI983405 SHE983405 SRA983405 TAW983405 TKS983405 TUO983405 UEK983405 UOG983405 UYC983405 VHY983405 VRU983405 WBQ983405 WLM983405 WVI983405</xm:sqref>
        </x14:dataValidation>
      </x14:dataValidation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Kate Matthews</dc:creator>
  <cp:lastModifiedBy>Kate Matthews</cp:lastModifiedBy>
  <dcterms:created xsi:type="dcterms:W3CDTF">2024-05-28T15:32:17Z</dcterms:created>
  <dcterms:modified xsi:type="dcterms:W3CDTF">2024-05-28T15:33:03Z</dcterms:modified>
</cp:coreProperties>
</file>