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Masters 24\"/>
    </mc:Choice>
  </mc:AlternateContent>
  <xr:revisionPtr revIDLastSave="0" documentId="13_ncr:1_{12C5CC18-3CEA-4376-9F48-8C237FB19855}" xr6:coauthVersionLast="47" xr6:coauthVersionMax="47" xr10:uidLastSave="{00000000-0000-0000-0000-000000000000}"/>
  <bookViews>
    <workbookView xWindow="-108" yWindow="-108" windowWidth="23256" windowHeight="12576" tabRatio="746" firstSheet="3" activeTab="11" xr2:uid="{00000000-000D-0000-FFFF-FFFF00000000}"/>
  </bookViews>
  <sheets>
    <sheet name="ReadMe" sheetId="13" state="hidden" r:id="rId1"/>
    <sheet name="W35455565 OVERALL" sheetId="3" r:id="rId2"/>
    <sheet name="M35TEAM" sheetId="18" r:id="rId3"/>
    <sheet name="W45 TEAM" sheetId="5" r:id="rId4"/>
    <sheet name="W35 TEAM" sheetId="36" r:id="rId5"/>
    <sheet name="W5565TEAM" sheetId="19" r:id="rId6"/>
    <sheet name=" M50 TEAM" sheetId="34" r:id="rId7"/>
    <sheet name="M506070 OVERALL" sheetId="22" r:id="rId8"/>
    <sheet name="M6070 TEAM" sheetId="37" r:id="rId9"/>
    <sheet name="SenMU20M" sheetId="7" state="hidden" r:id="rId10"/>
    <sheet name="M35M40 HARD" sheetId="29" r:id="rId11"/>
    <sheet name="M40 TEAM" sheetId="38" r:id="rId12"/>
    <sheet name="MasterData" sheetId="10" state="hidden" r:id="rId13"/>
    <sheet name="FromKM" sheetId="25" state="hidden" r:id="rId14"/>
    <sheet name="Watch" sheetId="12" state="hidden" r:id="rId15"/>
    <sheet name="TimeEg" sheetId="23" state="hidden" r:id="rId16"/>
  </sheets>
  <definedNames>
    <definedName name="_xlnm._FilterDatabase" localSheetId="13" hidden="1">FromKM!$A$1:$AM$543</definedName>
    <definedName name="_xlnm._FilterDatabase" localSheetId="12" hidden="1">MasterData!$A$3:$I$613</definedName>
    <definedName name="_xlnm._FilterDatabase" localSheetId="9" hidden="1">SenMU20M!$A$1:$K$124</definedName>
    <definedName name="Cats" localSheetId="10">#REF!</definedName>
    <definedName name="Cats">#REF!</definedName>
    <definedName name="FullClubName" localSheetId="10">#REF!</definedName>
    <definedName name="FullClubName">#REF!</definedName>
    <definedName name="_xlnm.Print_Area" localSheetId="13">FromKM!$K$1:$L$44</definedName>
    <definedName name="_xlnm.Print_Area" localSheetId="10">'M35M40 HARD'!$B$1:$Y$20</definedName>
    <definedName name="_xlnm.Print_Area" localSheetId="2">M35TEAM!$A$1:$Y$15</definedName>
    <definedName name="_xlnm.Print_Area" localSheetId="7">'M506070 OVERALL'!$B$1:$S$17</definedName>
    <definedName name="_xlnm.Print_Area" localSheetId="0">ReadMe!$A$1</definedName>
    <definedName name="_xlnm.Print_Area" localSheetId="1">'W35455565 OVERALL'!$A$3:$U$11</definedName>
    <definedName name="_xlnm.Print_Area" localSheetId="3">'W45 TEAM'!$A$1:$Z$41</definedName>
    <definedName name="_xlnm.Print_Area" localSheetId="5">W5565TEAM!$B$1:$Y$36</definedName>
    <definedName name="Sex" localSheetId="10">#REF!</definedName>
    <definedName name="Sex">#REF!</definedName>
  </definedNames>
  <calcPr calcId="191029"/>
  <pivotCaches>
    <pivotCache cacheId="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0" i="38" l="1"/>
  <c r="B161" i="38" s="1"/>
  <c r="B162" i="38" s="1"/>
  <c r="B163" i="38" s="1"/>
  <c r="B164" i="38" s="1"/>
  <c r="B165" i="38" s="1"/>
  <c r="B166" i="38" s="1"/>
  <c r="B167" i="38" s="1"/>
  <c r="B168" i="38" s="1"/>
  <c r="B169" i="38" s="1"/>
  <c r="B170" i="38" s="1"/>
  <c r="B171" i="38" s="1"/>
  <c r="B172" i="38" s="1"/>
  <c r="B173" i="38" s="1"/>
  <c r="B174" i="38" s="1"/>
  <c r="B175" i="38" s="1"/>
  <c r="B176" i="38" s="1"/>
  <c r="B177" i="38" s="1"/>
  <c r="B178" i="38" s="1"/>
  <c r="B179" i="38" s="1"/>
  <c r="B180" i="38" s="1"/>
  <c r="B181" i="38" s="1"/>
  <c r="B182" i="38" s="1"/>
  <c r="B183" i="38" s="1"/>
  <c r="B184" i="38" s="1"/>
  <c r="B185" i="38" s="1"/>
  <c r="B186" i="38" s="1"/>
  <c r="B187" i="38" s="1"/>
  <c r="B188" i="38" s="1"/>
  <c r="B189" i="38" s="1"/>
  <c r="B190" i="38" s="1"/>
  <c r="B191" i="38" s="1"/>
  <c r="B192" i="38" s="1"/>
  <c r="B193" i="38" s="1"/>
  <c r="B194" i="38" s="1"/>
  <c r="B195" i="38" s="1"/>
  <c r="B196" i="38" s="1"/>
  <c r="B197" i="38" s="1"/>
  <c r="B198" i="38" s="1"/>
  <c r="B199" i="38" s="1"/>
  <c r="B200" i="38" s="1"/>
  <c r="B201" i="38" s="1"/>
  <c r="B202" i="38" s="1"/>
  <c r="B203" i="38" s="1"/>
  <c r="B204" i="38" s="1"/>
  <c r="B205" i="38" s="1"/>
  <c r="B206" i="38" s="1"/>
  <c r="B207" i="38" s="1"/>
  <c r="B208" i="38" s="1"/>
  <c r="B209" i="38" s="1"/>
  <c r="B210" i="38" s="1"/>
  <c r="B211" i="38" s="1"/>
  <c r="B212" i="38" s="1"/>
  <c r="B213" i="38" s="1"/>
  <c r="B214" i="38" s="1"/>
  <c r="B215" i="38" s="1"/>
  <c r="B216" i="38" s="1"/>
  <c r="B217" i="38" s="1"/>
  <c r="B218" i="38" s="1"/>
  <c r="B219" i="38" s="1"/>
  <c r="B220" i="38" s="1"/>
  <c r="B221" i="38" s="1"/>
  <c r="B222" i="38" s="1"/>
  <c r="B223" i="38" s="1"/>
  <c r="B224" i="38" s="1"/>
  <c r="B225" i="38" s="1"/>
  <c r="B226" i="38" s="1"/>
  <c r="B227" i="38" s="1"/>
  <c r="B228" i="38" s="1"/>
  <c r="B229" i="38" s="1"/>
  <c r="B230" i="38" s="1"/>
  <c r="B231" i="38" s="1"/>
  <c r="B232" i="38" s="1"/>
  <c r="B233" i="38" s="1"/>
  <c r="B234" i="38" s="1"/>
  <c r="B235" i="38" s="1"/>
  <c r="B236" i="38" s="1"/>
  <c r="B237" i="38" s="1"/>
  <c r="B238" i="38" s="1"/>
  <c r="B239" i="38" s="1"/>
  <c r="B240" i="38" s="1"/>
  <c r="B241" i="38" s="1"/>
  <c r="B242" i="38" s="1"/>
  <c r="B243" i="38" s="1"/>
  <c r="B244" i="38" s="1"/>
  <c r="B245" i="38" s="1"/>
  <c r="B246" i="38" s="1"/>
  <c r="B247" i="38" s="1"/>
  <c r="B248" i="38" s="1"/>
  <c r="B249" i="38" s="1"/>
  <c r="B250" i="38" s="1"/>
  <c r="B251" i="38" s="1"/>
  <c r="B252" i="38" s="1"/>
  <c r="B253" i="38" s="1"/>
  <c r="B254" i="38" s="1"/>
  <c r="B255" i="38" s="1"/>
  <c r="B256" i="38" s="1"/>
  <c r="B257" i="38" s="1"/>
  <c r="B258" i="38" s="1"/>
  <c r="B259" i="38" s="1"/>
  <c r="B260" i="38" s="1"/>
  <c r="B261" i="38" s="1"/>
  <c r="B262" i="38" s="1"/>
  <c r="B263" i="38" s="1"/>
  <c r="B264" i="38" s="1"/>
  <c r="B265" i="38" s="1"/>
  <c r="B266" i="38" s="1"/>
  <c r="B267" i="38" s="1"/>
  <c r="B268" i="38" s="1"/>
  <c r="B269" i="38" s="1"/>
  <c r="B270" i="38" s="1"/>
  <c r="B271" i="38" s="1"/>
  <c r="B272" i="38" s="1"/>
  <c r="B273" i="38" s="1"/>
  <c r="B274" i="38" s="1"/>
  <c r="B275" i="38" s="1"/>
  <c r="B276" i="38" s="1"/>
  <c r="B277" i="38" s="1"/>
  <c r="B278" i="38" s="1"/>
  <c r="B279" i="38" s="1"/>
  <c r="B280" i="38" s="1"/>
  <c r="B281" i="38" s="1"/>
  <c r="B282" i="38" s="1"/>
  <c r="B283" i="38" s="1"/>
  <c r="B284" i="38" s="1"/>
  <c r="B285" i="38" s="1"/>
  <c r="B286" i="38" s="1"/>
  <c r="B287" i="38" s="1"/>
  <c r="B288" i="38" s="1"/>
  <c r="B289" i="38" s="1"/>
  <c r="B290" i="38" s="1"/>
  <c r="B291" i="38" s="1"/>
  <c r="B292" i="38" s="1"/>
  <c r="B293" i="38" s="1"/>
  <c r="B294" i="38" s="1"/>
  <c r="B295" i="38" s="1"/>
  <c r="B296" i="38" s="1"/>
  <c r="B297" i="38" s="1"/>
  <c r="B298" i="38" s="1"/>
  <c r="B299" i="38" s="1"/>
  <c r="B300" i="38" s="1"/>
  <c r="B301" i="38" s="1"/>
  <c r="B302" i="38" s="1"/>
  <c r="B303" i="38" s="1"/>
  <c r="B304" i="38" s="1"/>
  <c r="B305" i="38" s="1"/>
  <c r="B306" i="38" s="1"/>
  <c r="B307" i="38" s="1"/>
  <c r="B308" i="38" s="1"/>
  <c r="B309" i="38" s="1"/>
  <c r="B310" i="38" s="1"/>
  <c r="B311" i="38" s="1"/>
  <c r="B312" i="38" s="1"/>
  <c r="B313" i="38" s="1"/>
  <c r="B314" i="38" s="1"/>
  <c r="B315" i="38" s="1"/>
  <c r="B316" i="38" s="1"/>
  <c r="B317" i="38" s="1"/>
  <c r="B318" i="38" s="1"/>
  <c r="B319" i="38" s="1"/>
  <c r="B320" i="38" s="1"/>
  <c r="B321" i="38" s="1"/>
  <c r="B322" i="38" s="1"/>
  <c r="B323" i="38" s="1"/>
  <c r="B324" i="38" s="1"/>
  <c r="B325" i="38" s="1"/>
  <c r="B326" i="38" s="1"/>
  <c r="B327" i="38" s="1"/>
  <c r="B328" i="38" s="1"/>
  <c r="B329" i="38" s="1"/>
  <c r="B330" i="38" s="1"/>
  <c r="B331" i="38" s="1"/>
  <c r="B332" i="38" s="1"/>
  <c r="B333" i="38" s="1"/>
  <c r="B334" i="38" s="1"/>
  <c r="B335" i="38" s="1"/>
  <c r="B336" i="38" s="1"/>
  <c r="B337" i="38" s="1"/>
  <c r="B338" i="38" s="1"/>
  <c r="B339" i="38" s="1"/>
  <c r="B340" i="38" s="1"/>
  <c r="B341" i="38" s="1"/>
  <c r="B342" i="38" s="1"/>
  <c r="B343" i="38" s="1"/>
  <c r="B344" i="38" s="1"/>
  <c r="B345" i="38" s="1"/>
  <c r="B346" i="38" s="1"/>
  <c r="B347" i="38" s="1"/>
  <c r="B348" i="38" s="1"/>
  <c r="B349" i="38" s="1"/>
  <c r="B350" i="38" s="1"/>
  <c r="B351" i="38" s="1"/>
  <c r="B352" i="38" s="1"/>
  <c r="B353" i="38" s="1"/>
  <c r="B354" i="38" s="1"/>
  <c r="B355" i="38" s="1"/>
  <c r="B356" i="38" s="1"/>
  <c r="B357" i="38" s="1"/>
  <c r="B358" i="38" s="1"/>
  <c r="B359" i="38" s="1"/>
  <c r="B360" i="38" s="1"/>
  <c r="B361" i="38" s="1"/>
  <c r="B362" i="38" s="1"/>
  <c r="B363" i="38" s="1"/>
  <c r="B364" i="38" s="1"/>
  <c r="B365" i="38" s="1"/>
  <c r="B366" i="38" s="1"/>
  <c r="B367" i="38" s="1"/>
  <c r="B368" i="38" s="1"/>
  <c r="B369" i="38" s="1"/>
  <c r="B370" i="38" s="1"/>
  <c r="B371" i="38" s="1"/>
  <c r="B372" i="38" s="1"/>
  <c r="B373" i="38" s="1"/>
  <c r="B374" i="38" s="1"/>
  <c r="B375" i="38" s="1"/>
  <c r="B376" i="38" s="1"/>
  <c r="B377" i="38" s="1"/>
  <c r="B378" i="38" s="1"/>
  <c r="B379" i="38" s="1"/>
  <c r="B380" i="38" s="1"/>
  <c r="B381" i="38" s="1"/>
  <c r="B382" i="38" s="1"/>
  <c r="B383" i="38" s="1"/>
  <c r="B384" i="38" s="1"/>
  <c r="B385" i="38" s="1"/>
  <c r="B386" i="38" s="1"/>
  <c r="B387" i="38" s="1"/>
  <c r="B388" i="38" s="1"/>
  <c r="B389" i="38" s="1"/>
  <c r="B390" i="38" s="1"/>
  <c r="B391" i="38" s="1"/>
  <c r="B392" i="38" s="1"/>
  <c r="B393" i="38" s="1"/>
  <c r="B394" i="38" s="1"/>
  <c r="B395" i="38" s="1"/>
  <c r="B396" i="38" s="1"/>
  <c r="B397" i="38" s="1"/>
  <c r="B398" i="38" s="1"/>
  <c r="B399" i="38" s="1"/>
  <c r="B400" i="38" s="1"/>
  <c r="B401" i="38" s="1"/>
  <c r="B402" i="38" s="1"/>
  <c r="B403" i="38" s="1"/>
  <c r="B404" i="38" s="1"/>
  <c r="B405" i="38" s="1"/>
  <c r="B406" i="38" s="1"/>
  <c r="B407" i="38" s="1"/>
  <c r="B408" i="38" s="1"/>
  <c r="B409" i="38" s="1"/>
  <c r="B410" i="38" s="1"/>
  <c r="B411" i="38" s="1"/>
  <c r="B412" i="38" s="1"/>
  <c r="B413" i="38" s="1"/>
  <c r="B414" i="38" s="1"/>
  <c r="B415" i="38" s="1"/>
  <c r="B416" i="38" s="1"/>
  <c r="B417" i="38" s="1"/>
  <c r="B418" i="38" s="1"/>
  <c r="B419" i="38" s="1"/>
  <c r="B420" i="38" s="1"/>
  <c r="B421" i="38" s="1"/>
  <c r="B422" i="38" s="1"/>
  <c r="B423" i="38" s="1"/>
  <c r="B424" i="38" s="1"/>
  <c r="B425" i="38" s="1"/>
  <c r="B426" i="38" s="1"/>
  <c r="B427" i="38" s="1"/>
  <c r="B428" i="38" s="1"/>
  <c r="B429" i="38" s="1"/>
  <c r="B430" i="38" s="1"/>
  <c r="B431" i="38" s="1"/>
  <c r="B432" i="38" s="1"/>
  <c r="B433" i="38" s="1"/>
  <c r="B434" i="38" s="1"/>
  <c r="B435" i="38" s="1"/>
  <c r="B436" i="38" s="1"/>
  <c r="B437" i="38" s="1"/>
  <c r="B438" i="38" s="1"/>
  <c r="B439" i="38" s="1"/>
  <c r="B440" i="38" s="1"/>
  <c r="B441" i="38" s="1"/>
  <c r="B442" i="38" s="1"/>
  <c r="B443" i="38" s="1"/>
  <c r="B444" i="38" s="1"/>
  <c r="B445" i="38" s="1"/>
  <c r="B446" i="38" s="1"/>
  <c r="B447" i="38" s="1"/>
  <c r="B448" i="38" s="1"/>
  <c r="B449" i="38" s="1"/>
  <c r="B450" i="38" s="1"/>
  <c r="B451" i="38" s="1"/>
  <c r="B452" i="38" s="1"/>
  <c r="B453" i="38" s="1"/>
  <c r="B454" i="38" s="1"/>
  <c r="B455" i="38" s="1"/>
  <c r="B456" i="38" s="1"/>
  <c r="B457" i="38" s="1"/>
  <c r="B458" i="38" s="1"/>
  <c r="B459" i="38" s="1"/>
  <c r="B460" i="38" s="1"/>
  <c r="B461" i="38" s="1"/>
  <c r="B462" i="38" s="1"/>
  <c r="B463" i="38" s="1"/>
  <c r="B464" i="38" s="1"/>
  <c r="B465" i="38" s="1"/>
  <c r="B466" i="38" s="1"/>
  <c r="B467" i="38" s="1"/>
  <c r="B468" i="38" s="1"/>
  <c r="B469" i="38" s="1"/>
  <c r="B470" i="38" s="1"/>
  <c r="B471" i="38" s="1"/>
  <c r="B472" i="38" s="1"/>
  <c r="B473" i="38" s="1"/>
  <c r="B474" i="38" s="1"/>
  <c r="B475" i="38" s="1"/>
  <c r="B476" i="38" s="1"/>
  <c r="B477" i="38" s="1"/>
  <c r="B478" i="38" s="1"/>
  <c r="B479" i="38" s="1"/>
  <c r="B480" i="38" s="1"/>
  <c r="B481" i="38" s="1"/>
  <c r="B482" i="38" s="1"/>
  <c r="B483" i="38" s="1"/>
  <c r="B484" i="38" s="1"/>
  <c r="B485" i="38" s="1"/>
  <c r="B486" i="38" s="1"/>
  <c r="B487" i="38" s="1"/>
  <c r="B488" i="38" s="1"/>
  <c r="B489" i="38" s="1"/>
  <c r="B490" i="38" s="1"/>
  <c r="B491" i="38" s="1"/>
  <c r="B492" i="38" s="1"/>
  <c r="B493" i="38" s="1"/>
  <c r="B494" i="38" s="1"/>
  <c r="B495" i="38" s="1"/>
  <c r="B496" i="38" s="1"/>
  <c r="B497" i="38" s="1"/>
  <c r="B498" i="38" s="1"/>
  <c r="B499" i="38" s="1"/>
  <c r="B500" i="38" s="1"/>
  <c r="B501" i="38" s="1"/>
  <c r="B502" i="38" s="1"/>
  <c r="B503" i="38" s="1"/>
  <c r="B504" i="38" s="1"/>
  <c r="B505" i="38" s="1"/>
  <c r="B506" i="38" s="1"/>
  <c r="B507" i="38" s="1"/>
  <c r="B508" i="38" s="1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AJ35" i="38"/>
  <c r="AI35" i="38"/>
  <c r="AH35" i="38"/>
  <c r="AG35" i="38"/>
  <c r="AF35" i="38"/>
  <c r="AE35" i="38"/>
  <c r="AD35" i="38"/>
  <c r="AC35" i="38"/>
  <c r="AB35" i="38"/>
  <c r="AA35" i="38"/>
  <c r="Z35" i="38"/>
  <c r="Y35" i="38"/>
  <c r="X35" i="38"/>
  <c r="W35" i="38"/>
  <c r="V35" i="38"/>
  <c r="U35" i="38"/>
  <c r="T35" i="38"/>
  <c r="S35" i="38"/>
  <c r="R35" i="38"/>
  <c r="Q35" i="38"/>
  <c r="P35" i="38"/>
  <c r="O35" i="38"/>
  <c r="N35" i="38"/>
  <c r="M35" i="38"/>
  <c r="L35" i="38"/>
  <c r="K35" i="38"/>
  <c r="AJ34" i="38"/>
  <c r="AI34" i="38"/>
  <c r="AH34" i="38"/>
  <c r="AG34" i="38"/>
  <c r="AF34" i="38"/>
  <c r="AE34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AJ33" i="38"/>
  <c r="AJ37" i="38" s="1"/>
  <c r="AI33" i="38"/>
  <c r="AI37" i="38" s="1"/>
  <c r="AH33" i="38"/>
  <c r="AH37" i="38" s="1"/>
  <c r="AG33" i="38"/>
  <c r="AG37" i="38" s="1"/>
  <c r="AF33" i="38"/>
  <c r="AF37" i="38" s="1"/>
  <c r="AE33" i="38"/>
  <c r="AE37" i="38" s="1"/>
  <c r="AD33" i="38"/>
  <c r="AD37" i="38" s="1"/>
  <c r="AC33" i="38"/>
  <c r="AC37" i="38" s="1"/>
  <c r="AB33" i="38"/>
  <c r="AB37" i="38" s="1"/>
  <c r="AA33" i="38"/>
  <c r="AA37" i="38" s="1"/>
  <c r="Z33" i="38"/>
  <c r="Z37" i="38" s="1"/>
  <c r="Y33" i="38"/>
  <c r="Y37" i="38" s="1"/>
  <c r="X33" i="38"/>
  <c r="X37" i="38" s="1"/>
  <c r="W33" i="38"/>
  <c r="W37" i="38" s="1"/>
  <c r="V33" i="38"/>
  <c r="V37" i="38" s="1"/>
  <c r="U33" i="38"/>
  <c r="U37" i="38" s="1"/>
  <c r="T33" i="38"/>
  <c r="T37" i="38" s="1"/>
  <c r="S33" i="38"/>
  <c r="S37" i="38" s="1"/>
  <c r="R33" i="38"/>
  <c r="R37" i="38" s="1"/>
  <c r="Q33" i="38"/>
  <c r="Q37" i="38" s="1"/>
  <c r="P33" i="38"/>
  <c r="P37" i="38" s="1"/>
  <c r="O33" i="38"/>
  <c r="O37" i="38" s="1"/>
  <c r="N33" i="38"/>
  <c r="N37" i="38" s="1"/>
  <c r="M33" i="38"/>
  <c r="M37" i="38" s="1"/>
  <c r="L33" i="38"/>
  <c r="L37" i="38" s="1"/>
  <c r="K33" i="38"/>
  <c r="K37" i="38" s="1"/>
  <c r="AJ32" i="38"/>
  <c r="AI32" i="38"/>
  <c r="AH32" i="38"/>
  <c r="AG32" i="38"/>
  <c r="AF32" i="38"/>
  <c r="AE32" i="38"/>
  <c r="AD32" i="38"/>
  <c r="AC32" i="38"/>
  <c r="AB32" i="38"/>
  <c r="AA32" i="38"/>
  <c r="Z32" i="38"/>
  <c r="Y32" i="38"/>
  <c r="X32" i="38"/>
  <c r="W32" i="38"/>
  <c r="V32" i="38"/>
  <c r="U32" i="38"/>
  <c r="T32" i="38"/>
  <c r="S32" i="38"/>
  <c r="R32" i="38"/>
  <c r="Q32" i="38"/>
  <c r="P32" i="38"/>
  <c r="O32" i="38"/>
  <c r="N32" i="38"/>
  <c r="M32" i="38"/>
  <c r="L32" i="38"/>
  <c r="K32" i="38"/>
  <c r="AJ31" i="38"/>
  <c r="AI31" i="38"/>
  <c r="AH31" i="38"/>
  <c r="AG31" i="38"/>
  <c r="AF31" i="38"/>
  <c r="AE31" i="38"/>
  <c r="AD31" i="38"/>
  <c r="AC31" i="38"/>
  <c r="AB31" i="38"/>
  <c r="AA31" i="38"/>
  <c r="Z31" i="38"/>
  <c r="Y31" i="38"/>
  <c r="X31" i="38"/>
  <c r="W31" i="38"/>
  <c r="V31" i="38"/>
  <c r="U31" i="38"/>
  <c r="T31" i="38"/>
  <c r="S31" i="38"/>
  <c r="R31" i="38"/>
  <c r="Q31" i="38"/>
  <c r="P31" i="38"/>
  <c r="O31" i="38"/>
  <c r="N31" i="38"/>
  <c r="M31" i="38"/>
  <c r="L31" i="38"/>
  <c r="K31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AJ26" i="38"/>
  <c r="AI26" i="38"/>
  <c r="AH26" i="38"/>
  <c r="AG26" i="38"/>
  <c r="AF26" i="38"/>
  <c r="AE26" i="38"/>
  <c r="AD26" i="38"/>
  <c r="AC26" i="38"/>
  <c r="AB26" i="38"/>
  <c r="AA26" i="38"/>
  <c r="Z26" i="38"/>
  <c r="Y26" i="38"/>
  <c r="X26" i="38"/>
  <c r="W26" i="38"/>
  <c r="V26" i="38"/>
  <c r="U26" i="38"/>
  <c r="T26" i="38"/>
  <c r="S26" i="38"/>
  <c r="R26" i="38"/>
  <c r="Q26" i="38"/>
  <c r="P26" i="38"/>
  <c r="O26" i="38"/>
  <c r="N26" i="38"/>
  <c r="M26" i="38"/>
  <c r="L26" i="38"/>
  <c r="K26" i="38"/>
  <c r="AJ25" i="38"/>
  <c r="AI25" i="38"/>
  <c r="AH25" i="38"/>
  <c r="AG25" i="38"/>
  <c r="AF25" i="38"/>
  <c r="AE25" i="38"/>
  <c r="AD25" i="38"/>
  <c r="AC25" i="38"/>
  <c r="AB25" i="38"/>
  <c r="AA25" i="38"/>
  <c r="Z25" i="38"/>
  <c r="Y25" i="38"/>
  <c r="X25" i="38"/>
  <c r="W25" i="38"/>
  <c r="V25" i="38"/>
  <c r="U25" i="38"/>
  <c r="T25" i="38"/>
  <c r="S25" i="38"/>
  <c r="R25" i="38"/>
  <c r="Q25" i="38"/>
  <c r="P25" i="38"/>
  <c r="O25" i="38"/>
  <c r="N25" i="38"/>
  <c r="M25" i="38"/>
  <c r="L25" i="38"/>
  <c r="K25" i="38"/>
  <c r="AJ24" i="38"/>
  <c r="AJ28" i="38" s="1"/>
  <c r="AI24" i="38"/>
  <c r="AI28" i="38" s="1"/>
  <c r="AH24" i="38"/>
  <c r="AH28" i="38" s="1"/>
  <c r="AG24" i="38"/>
  <c r="AG28" i="38" s="1"/>
  <c r="AF24" i="38"/>
  <c r="AF28" i="38" s="1"/>
  <c r="AE24" i="38"/>
  <c r="AE28" i="38" s="1"/>
  <c r="AD24" i="38"/>
  <c r="AD28" i="38" s="1"/>
  <c r="AC24" i="38"/>
  <c r="AC28" i="38" s="1"/>
  <c r="AB24" i="38"/>
  <c r="AB28" i="38" s="1"/>
  <c r="AA24" i="38"/>
  <c r="AA28" i="38" s="1"/>
  <c r="Z24" i="38"/>
  <c r="Z28" i="38" s="1"/>
  <c r="Y24" i="38"/>
  <c r="Y28" i="38" s="1"/>
  <c r="X24" i="38"/>
  <c r="X28" i="38" s="1"/>
  <c r="W24" i="38"/>
  <c r="W28" i="38" s="1"/>
  <c r="V24" i="38"/>
  <c r="V28" i="38" s="1"/>
  <c r="U24" i="38"/>
  <c r="U28" i="38" s="1"/>
  <c r="T24" i="38"/>
  <c r="T28" i="38" s="1"/>
  <c r="S24" i="38"/>
  <c r="S28" i="38" s="1"/>
  <c r="R24" i="38"/>
  <c r="R28" i="38" s="1"/>
  <c r="Q24" i="38"/>
  <c r="Q28" i="38" s="1"/>
  <c r="P24" i="38"/>
  <c r="P28" i="38" s="1"/>
  <c r="O24" i="38"/>
  <c r="O28" i="38" s="1"/>
  <c r="N24" i="38"/>
  <c r="N28" i="38" s="1"/>
  <c r="M24" i="38"/>
  <c r="M28" i="38" s="1"/>
  <c r="L24" i="38"/>
  <c r="L28" i="38" s="1"/>
  <c r="K24" i="38"/>
  <c r="K28" i="38" s="1"/>
  <c r="AJ23" i="38"/>
  <c r="AI23" i="38"/>
  <c r="AH23" i="38"/>
  <c r="AG23" i="38"/>
  <c r="AF23" i="38"/>
  <c r="AE23" i="38"/>
  <c r="AD23" i="38"/>
  <c r="AC23" i="38"/>
  <c r="AB23" i="38"/>
  <c r="AA23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AJ22" i="38"/>
  <c r="AI22" i="38"/>
  <c r="AH22" i="38"/>
  <c r="AG22" i="38"/>
  <c r="AF22" i="38"/>
  <c r="AE22" i="38"/>
  <c r="AD22" i="38"/>
  <c r="AC22" i="38"/>
  <c r="AB22" i="38"/>
  <c r="AA22" i="38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K19" i="38"/>
  <c r="AJ18" i="38"/>
  <c r="AI18" i="38"/>
  <c r="AH18" i="38"/>
  <c r="AG18" i="38"/>
  <c r="AF18" i="38"/>
  <c r="AE18" i="38"/>
  <c r="AD18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AJ17" i="38"/>
  <c r="AI17" i="38"/>
  <c r="AH17" i="38"/>
  <c r="AG17" i="38"/>
  <c r="AF17" i="38"/>
  <c r="AE17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AJ16" i="38"/>
  <c r="AJ19" i="38" s="1"/>
  <c r="AI16" i="38"/>
  <c r="AI19" i="38" s="1"/>
  <c r="AH16" i="38"/>
  <c r="AH19" i="38" s="1"/>
  <c r="AG16" i="38"/>
  <c r="AG19" i="38" s="1"/>
  <c r="AF16" i="38"/>
  <c r="AF19" i="38" s="1"/>
  <c r="AE16" i="38"/>
  <c r="AE19" i="38" s="1"/>
  <c r="AD16" i="38"/>
  <c r="AD19" i="38" s="1"/>
  <c r="AC16" i="38"/>
  <c r="AC19" i="38" s="1"/>
  <c r="AB16" i="38"/>
  <c r="AB19" i="38" s="1"/>
  <c r="AA16" i="38"/>
  <c r="AA19" i="38" s="1"/>
  <c r="Z16" i="38"/>
  <c r="Z19" i="38" s="1"/>
  <c r="Y16" i="38"/>
  <c r="Y19" i="38" s="1"/>
  <c r="X16" i="38"/>
  <c r="X19" i="38" s="1"/>
  <c r="W16" i="38"/>
  <c r="W19" i="38" s="1"/>
  <c r="V16" i="38"/>
  <c r="V19" i="38" s="1"/>
  <c r="U16" i="38"/>
  <c r="U19" i="38" s="1"/>
  <c r="T16" i="38"/>
  <c r="T19" i="38" s="1"/>
  <c r="S16" i="38"/>
  <c r="S19" i="38" s="1"/>
  <c r="R16" i="38"/>
  <c r="R19" i="38" s="1"/>
  <c r="Q16" i="38"/>
  <c r="Q19" i="38" s="1"/>
  <c r="P16" i="38"/>
  <c r="P19" i="38" s="1"/>
  <c r="O16" i="38"/>
  <c r="O19" i="38" s="1"/>
  <c r="N16" i="38"/>
  <c r="N19" i="38" s="1"/>
  <c r="M16" i="38"/>
  <c r="M19" i="38" s="1"/>
  <c r="L16" i="38"/>
  <c r="L19" i="38" s="1"/>
  <c r="AJ15" i="38"/>
  <c r="AI15" i="38"/>
  <c r="AH15" i="38"/>
  <c r="AG15" i="38"/>
  <c r="AF15" i="38"/>
  <c r="AE15" i="38"/>
  <c r="AD15" i="38"/>
  <c r="AC15" i="38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O15" i="38"/>
  <c r="N15" i="38"/>
  <c r="M15" i="38"/>
  <c r="L15" i="38"/>
  <c r="AJ14" i="38"/>
  <c r="AI14" i="38"/>
  <c r="AH14" i="38"/>
  <c r="AG14" i="38"/>
  <c r="AF14" i="38"/>
  <c r="AE14" i="38"/>
  <c r="AD14" i="38"/>
  <c r="AC14" i="38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AJ13" i="38"/>
  <c r="AI13" i="38"/>
  <c r="AH13" i="38"/>
  <c r="AG13" i="38"/>
  <c r="AF13" i="38"/>
  <c r="AE13" i="38"/>
  <c r="AD13" i="38"/>
  <c r="AC13" i="38"/>
  <c r="AB13" i="38"/>
  <c r="AA13" i="38"/>
  <c r="Z13" i="38"/>
  <c r="Y13" i="38"/>
  <c r="X13" i="38"/>
  <c r="W13" i="38"/>
  <c r="V13" i="38"/>
  <c r="U13" i="38"/>
  <c r="T13" i="38"/>
  <c r="S13" i="38"/>
  <c r="R13" i="38"/>
  <c r="P13" i="38"/>
  <c r="O13" i="38"/>
  <c r="N13" i="38"/>
  <c r="M13" i="38"/>
  <c r="L13" i="38"/>
  <c r="T10" i="38"/>
  <c r="S10" i="38"/>
  <c r="R10" i="38"/>
  <c r="Q10" i="38"/>
  <c r="P10" i="38"/>
  <c r="O10" i="38"/>
  <c r="N10" i="38"/>
  <c r="M10" i="38"/>
  <c r="L10" i="38"/>
  <c r="K10" i="38"/>
  <c r="AJ9" i="38"/>
  <c r="AI9" i="38"/>
  <c r="AH9" i="38"/>
  <c r="AG9" i="38"/>
  <c r="AF9" i="38"/>
  <c r="AE9" i="38"/>
  <c r="AD9" i="38"/>
  <c r="AC9" i="38"/>
  <c r="AB9" i="38"/>
  <c r="AA9" i="38"/>
  <c r="Z9" i="38"/>
  <c r="Y9" i="38"/>
  <c r="X9" i="38"/>
  <c r="W9" i="38"/>
  <c r="V9" i="38"/>
  <c r="U9" i="38"/>
  <c r="T9" i="38"/>
  <c r="S9" i="38"/>
  <c r="R9" i="38"/>
  <c r="Q9" i="38"/>
  <c r="P9" i="38"/>
  <c r="O9" i="38"/>
  <c r="N9" i="38"/>
  <c r="M9" i="38"/>
  <c r="L9" i="38"/>
  <c r="K9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O8" i="38"/>
  <c r="N8" i="38"/>
  <c r="M8" i="38"/>
  <c r="L8" i="38"/>
  <c r="K8" i="38"/>
  <c r="AJ7" i="38"/>
  <c r="AJ10" i="38" s="1"/>
  <c r="AI7" i="38"/>
  <c r="AI10" i="38" s="1"/>
  <c r="AH7" i="38"/>
  <c r="AH10" i="38" s="1"/>
  <c r="AG7" i="38"/>
  <c r="AG10" i="38" s="1"/>
  <c r="AF7" i="38"/>
  <c r="AF10" i="38" s="1"/>
  <c r="AE7" i="38"/>
  <c r="AE10" i="38" s="1"/>
  <c r="AD7" i="38"/>
  <c r="AD10" i="38" s="1"/>
  <c r="AC7" i="38"/>
  <c r="AC10" i="38" s="1"/>
  <c r="AB7" i="38"/>
  <c r="AB10" i="38" s="1"/>
  <c r="AA7" i="38"/>
  <c r="AA10" i="38" s="1"/>
  <c r="Z7" i="38"/>
  <c r="Z10" i="38" s="1"/>
  <c r="Y7" i="38"/>
  <c r="Y10" i="38" s="1"/>
  <c r="X7" i="38"/>
  <c r="X10" i="38" s="1"/>
  <c r="W7" i="38"/>
  <c r="W10" i="38" s="1"/>
  <c r="V7" i="38"/>
  <c r="V10" i="38" s="1"/>
  <c r="U7" i="38"/>
  <c r="U10" i="38" s="1"/>
  <c r="U11" i="38" s="1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U6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U5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U4" i="38"/>
  <c r="V11" i="38" l="1"/>
  <c r="W11" i="38"/>
  <c r="X11" i="38"/>
  <c r="Y11" i="38"/>
  <c r="Z11" i="38"/>
  <c r="AA11" i="38"/>
  <c r="AB11" i="38"/>
  <c r="AC11" i="38"/>
  <c r="AD11" i="38"/>
  <c r="AE11" i="38"/>
  <c r="AF11" i="38"/>
  <c r="AG11" i="38"/>
  <c r="AH11" i="38"/>
  <c r="AI11" i="38"/>
  <c r="AJ11" i="38"/>
  <c r="K11" i="38"/>
  <c r="L11" i="38"/>
  <c r="M11" i="38"/>
  <c r="N11" i="38"/>
  <c r="O11" i="38"/>
  <c r="P11" i="38"/>
  <c r="Q11" i="38"/>
  <c r="R11" i="38"/>
  <c r="S11" i="38"/>
  <c r="T11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K20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B109" i="37" l="1"/>
  <c r="B110" i="37" s="1"/>
  <c r="B111" i="37" s="1"/>
  <c r="B112" i="37" s="1"/>
  <c r="B113" i="37" s="1"/>
  <c r="B114" i="37" s="1"/>
  <c r="B115" i="37" s="1"/>
  <c r="B116" i="37" s="1"/>
  <c r="B117" i="37" s="1"/>
  <c r="B118" i="37" s="1"/>
  <c r="B119" i="37" s="1"/>
  <c r="B120" i="37" s="1"/>
  <c r="B121" i="37" s="1"/>
  <c r="B122" i="37" s="1"/>
  <c r="B123" i="37" s="1"/>
  <c r="B124" i="37" s="1"/>
  <c r="B125" i="37" s="1"/>
  <c r="B126" i="37" s="1"/>
  <c r="B127" i="37" s="1"/>
  <c r="B128" i="37" s="1"/>
  <c r="B129" i="37" s="1"/>
  <c r="B130" i="37" s="1"/>
  <c r="B131" i="37" s="1"/>
  <c r="B132" i="37" s="1"/>
  <c r="B133" i="37" s="1"/>
  <c r="B134" i="37" s="1"/>
  <c r="B135" i="37" s="1"/>
  <c r="B136" i="37" s="1"/>
  <c r="B137" i="37" s="1"/>
  <c r="B138" i="37" s="1"/>
  <c r="B139" i="37" s="1"/>
  <c r="B140" i="37" s="1"/>
  <c r="B141" i="37" s="1"/>
  <c r="B142" i="37" s="1"/>
  <c r="B143" i="37" s="1"/>
  <c r="B144" i="37" s="1"/>
  <c r="B145" i="37" s="1"/>
  <c r="B146" i="37" s="1"/>
  <c r="B147" i="37" s="1"/>
  <c r="B148" i="37" s="1"/>
  <c r="B149" i="37" s="1"/>
  <c r="B150" i="37" s="1"/>
  <c r="B151" i="37" s="1"/>
  <c r="B152" i="37" s="1"/>
  <c r="B153" i="37" s="1"/>
  <c r="B154" i="37" s="1"/>
  <c r="B155" i="37" s="1"/>
  <c r="B156" i="37" s="1"/>
  <c r="B157" i="37" s="1"/>
  <c r="B158" i="37" s="1"/>
  <c r="B159" i="37" s="1"/>
  <c r="B160" i="37" s="1"/>
  <c r="B161" i="37" s="1"/>
  <c r="B162" i="37" s="1"/>
  <c r="B163" i="37" s="1"/>
  <c r="B164" i="37" s="1"/>
  <c r="B165" i="37" s="1"/>
  <c r="B166" i="37" s="1"/>
  <c r="B167" i="37" s="1"/>
  <c r="B168" i="37" s="1"/>
  <c r="B169" i="37" s="1"/>
  <c r="B170" i="37" s="1"/>
  <c r="B171" i="37" s="1"/>
  <c r="B172" i="37" s="1"/>
  <c r="B173" i="37" s="1"/>
  <c r="B174" i="37" s="1"/>
  <c r="B175" i="37" s="1"/>
  <c r="B176" i="37" s="1"/>
  <c r="B177" i="37" s="1"/>
  <c r="B178" i="37" s="1"/>
  <c r="B179" i="37" s="1"/>
  <c r="B180" i="37" s="1"/>
  <c r="B181" i="37" s="1"/>
  <c r="B182" i="37" s="1"/>
  <c r="B183" i="37" s="1"/>
  <c r="B184" i="37" s="1"/>
  <c r="B185" i="37" s="1"/>
  <c r="B186" i="37" s="1"/>
  <c r="B187" i="37" s="1"/>
  <c r="B188" i="37" s="1"/>
  <c r="B189" i="37" s="1"/>
  <c r="B190" i="37" s="1"/>
  <c r="B191" i="37" s="1"/>
  <c r="B192" i="37" s="1"/>
  <c r="B193" i="37" s="1"/>
  <c r="B194" i="37" s="1"/>
  <c r="B195" i="37" s="1"/>
  <c r="B196" i="37" s="1"/>
  <c r="B197" i="37" s="1"/>
  <c r="B198" i="37" s="1"/>
  <c r="B199" i="37" s="1"/>
  <c r="B200" i="37" s="1"/>
  <c r="B201" i="37" s="1"/>
  <c r="B202" i="37" s="1"/>
  <c r="B203" i="37" s="1"/>
  <c r="B204" i="37" s="1"/>
  <c r="B205" i="37" s="1"/>
  <c r="B206" i="37" s="1"/>
  <c r="B207" i="37" s="1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J36" i="37"/>
  <c r="K36" i="37" s="1"/>
  <c r="I36" i="37"/>
  <c r="H36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J35" i="37"/>
  <c r="K35" i="37" s="1"/>
  <c r="I35" i="37"/>
  <c r="H35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J34" i="37"/>
  <c r="K34" i="37" s="1"/>
  <c r="I34" i="37"/>
  <c r="H34" i="37"/>
  <c r="AM33" i="37"/>
  <c r="AM37" i="37" s="1"/>
  <c r="AL33" i="37"/>
  <c r="AL37" i="37" s="1"/>
  <c r="AK33" i="37"/>
  <c r="AK37" i="37" s="1"/>
  <c r="AJ33" i="37"/>
  <c r="AJ37" i="37" s="1"/>
  <c r="AI33" i="37"/>
  <c r="AI37" i="37" s="1"/>
  <c r="AH33" i="37"/>
  <c r="AH37" i="37" s="1"/>
  <c r="AG33" i="37"/>
  <c r="AG37" i="37" s="1"/>
  <c r="AF33" i="37"/>
  <c r="AF37" i="37" s="1"/>
  <c r="AE33" i="37"/>
  <c r="AE37" i="37" s="1"/>
  <c r="AD33" i="37"/>
  <c r="AD37" i="37" s="1"/>
  <c r="AC33" i="37"/>
  <c r="AC37" i="37" s="1"/>
  <c r="AB33" i="37"/>
  <c r="AB37" i="37" s="1"/>
  <c r="AA33" i="37"/>
  <c r="AA37" i="37" s="1"/>
  <c r="Z33" i="37"/>
  <c r="Z37" i="37" s="1"/>
  <c r="Y33" i="37"/>
  <c r="Y37" i="37" s="1"/>
  <c r="X33" i="37"/>
  <c r="X37" i="37" s="1"/>
  <c r="W33" i="37"/>
  <c r="W37" i="37" s="1"/>
  <c r="V33" i="37"/>
  <c r="V37" i="37" s="1"/>
  <c r="U33" i="37"/>
  <c r="U37" i="37" s="1"/>
  <c r="T33" i="37"/>
  <c r="T37" i="37" s="1"/>
  <c r="S33" i="37"/>
  <c r="S37" i="37" s="1"/>
  <c r="R33" i="37"/>
  <c r="R37" i="37" s="1"/>
  <c r="Q33" i="37"/>
  <c r="Q37" i="37" s="1"/>
  <c r="P33" i="37"/>
  <c r="P37" i="37" s="1"/>
  <c r="O33" i="37"/>
  <c r="O37" i="37" s="1"/>
  <c r="N33" i="37"/>
  <c r="N37" i="37" s="1"/>
  <c r="J33" i="37"/>
  <c r="K33" i="37" s="1"/>
  <c r="I33" i="37"/>
  <c r="H33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J32" i="37"/>
  <c r="K32" i="37" s="1"/>
  <c r="I32" i="37"/>
  <c r="H32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J31" i="37"/>
  <c r="K31" i="37" s="1"/>
  <c r="I31" i="37"/>
  <c r="H31" i="37"/>
  <c r="J30" i="37"/>
  <c r="K30" i="37" s="1"/>
  <c r="I30" i="37"/>
  <c r="H30" i="37"/>
  <c r="J29" i="37"/>
  <c r="K29" i="37" s="1"/>
  <c r="I29" i="37"/>
  <c r="H29" i="37"/>
  <c r="J28" i="37"/>
  <c r="K28" i="37" s="1"/>
  <c r="I28" i="37"/>
  <c r="H28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J27" i="37"/>
  <c r="K27" i="37" s="1"/>
  <c r="I27" i="37"/>
  <c r="H27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J26" i="37"/>
  <c r="K26" i="37" s="1"/>
  <c r="I26" i="37"/>
  <c r="H26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J25" i="37"/>
  <c r="K25" i="37" s="1"/>
  <c r="I25" i="37"/>
  <c r="H25" i="37"/>
  <c r="AM24" i="37"/>
  <c r="AM28" i="37" s="1"/>
  <c r="AL24" i="37"/>
  <c r="AL28" i="37" s="1"/>
  <c r="AK24" i="37"/>
  <c r="AK28" i="37" s="1"/>
  <c r="AJ24" i="37"/>
  <c r="AJ28" i="37" s="1"/>
  <c r="AI24" i="37"/>
  <c r="AI28" i="37" s="1"/>
  <c r="AH24" i="37"/>
  <c r="AH28" i="37" s="1"/>
  <c r="AG24" i="37"/>
  <c r="AG28" i="37" s="1"/>
  <c r="AF24" i="37"/>
  <c r="AF28" i="37" s="1"/>
  <c r="AE24" i="37"/>
  <c r="AE28" i="37" s="1"/>
  <c r="AD24" i="37"/>
  <c r="AD28" i="37" s="1"/>
  <c r="AC24" i="37"/>
  <c r="AC28" i="37" s="1"/>
  <c r="AB24" i="37"/>
  <c r="AB28" i="37" s="1"/>
  <c r="AA24" i="37"/>
  <c r="AA28" i="37" s="1"/>
  <c r="Z24" i="37"/>
  <c r="Z28" i="37" s="1"/>
  <c r="Y24" i="37"/>
  <c r="Y28" i="37" s="1"/>
  <c r="X24" i="37"/>
  <c r="X28" i="37" s="1"/>
  <c r="W24" i="37"/>
  <c r="W28" i="37" s="1"/>
  <c r="V24" i="37"/>
  <c r="V28" i="37" s="1"/>
  <c r="U24" i="37"/>
  <c r="U28" i="37" s="1"/>
  <c r="T24" i="37"/>
  <c r="T28" i="37" s="1"/>
  <c r="S24" i="37"/>
  <c r="S28" i="37" s="1"/>
  <c r="R24" i="37"/>
  <c r="R28" i="37" s="1"/>
  <c r="Q24" i="37"/>
  <c r="Q28" i="37" s="1"/>
  <c r="P24" i="37"/>
  <c r="P28" i="37" s="1"/>
  <c r="O24" i="37"/>
  <c r="O28" i="37" s="1"/>
  <c r="N24" i="37"/>
  <c r="N28" i="37" s="1"/>
  <c r="J24" i="37"/>
  <c r="K24" i="37" s="1"/>
  <c r="I24" i="37"/>
  <c r="H24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J23" i="37"/>
  <c r="K23" i="37" s="1"/>
  <c r="I23" i="37"/>
  <c r="H23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J22" i="37"/>
  <c r="K22" i="37" s="1"/>
  <c r="I22" i="37"/>
  <c r="H22" i="37"/>
  <c r="J21" i="37"/>
  <c r="K21" i="37" s="1"/>
  <c r="I21" i="37"/>
  <c r="H21" i="37"/>
  <c r="J20" i="37"/>
  <c r="K20" i="37" s="1"/>
  <c r="I20" i="37"/>
  <c r="H20" i="37"/>
  <c r="J19" i="37"/>
  <c r="K19" i="37" s="1"/>
  <c r="I19" i="37"/>
  <c r="H19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J18" i="37"/>
  <c r="K18" i="37" s="1"/>
  <c r="I18" i="37"/>
  <c r="H18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J17" i="37"/>
  <c r="K17" i="37" s="1"/>
  <c r="I17" i="37"/>
  <c r="H17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J16" i="37"/>
  <c r="K16" i="37" s="1"/>
  <c r="I16" i="37"/>
  <c r="H16" i="37"/>
  <c r="AM15" i="37"/>
  <c r="AM19" i="37" s="1"/>
  <c r="AL15" i="37"/>
  <c r="AL19" i="37" s="1"/>
  <c r="AK15" i="37"/>
  <c r="AK19" i="37" s="1"/>
  <c r="AJ15" i="37"/>
  <c r="AJ19" i="37" s="1"/>
  <c r="AI15" i="37"/>
  <c r="AI19" i="37" s="1"/>
  <c r="AH15" i="37"/>
  <c r="AH19" i="37" s="1"/>
  <c r="AG15" i="37"/>
  <c r="AG19" i="37" s="1"/>
  <c r="AF15" i="37"/>
  <c r="AF19" i="37" s="1"/>
  <c r="AE15" i="37"/>
  <c r="AE19" i="37" s="1"/>
  <c r="AD15" i="37"/>
  <c r="AD19" i="37" s="1"/>
  <c r="AC15" i="37"/>
  <c r="AC19" i="37" s="1"/>
  <c r="AB15" i="37"/>
  <c r="AB19" i="37" s="1"/>
  <c r="AA15" i="37"/>
  <c r="AA19" i="37" s="1"/>
  <c r="Z15" i="37"/>
  <c r="Z19" i="37" s="1"/>
  <c r="Y15" i="37"/>
  <c r="Y19" i="37" s="1"/>
  <c r="X15" i="37"/>
  <c r="X19" i="37" s="1"/>
  <c r="W15" i="37"/>
  <c r="W19" i="37" s="1"/>
  <c r="V15" i="37"/>
  <c r="V19" i="37" s="1"/>
  <c r="U15" i="37"/>
  <c r="U19" i="37" s="1"/>
  <c r="T15" i="37"/>
  <c r="T19" i="37" s="1"/>
  <c r="S15" i="37"/>
  <c r="S19" i="37" s="1"/>
  <c r="R15" i="37"/>
  <c r="R19" i="37" s="1"/>
  <c r="Q15" i="37"/>
  <c r="Q19" i="37" s="1"/>
  <c r="P15" i="37"/>
  <c r="P19" i="37" s="1"/>
  <c r="O15" i="37"/>
  <c r="O19" i="37" s="1"/>
  <c r="N15" i="37"/>
  <c r="N19" i="37" s="1"/>
  <c r="J15" i="37"/>
  <c r="K15" i="37" s="1"/>
  <c r="I15" i="37"/>
  <c r="H15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J14" i="37"/>
  <c r="K14" i="37" s="1"/>
  <c r="I14" i="37"/>
  <c r="H14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J13" i="37"/>
  <c r="K13" i="37" s="1"/>
  <c r="I13" i="37"/>
  <c r="H13" i="37"/>
  <c r="J12" i="37"/>
  <c r="K12" i="37" s="1"/>
  <c r="I12" i="37"/>
  <c r="H12" i="37"/>
  <c r="J11" i="37"/>
  <c r="K11" i="37" s="1"/>
  <c r="I11" i="37"/>
  <c r="H11" i="37"/>
  <c r="W10" i="37"/>
  <c r="T10" i="37"/>
  <c r="S10" i="37"/>
  <c r="R10" i="37"/>
  <c r="Q10" i="37"/>
  <c r="P10" i="37"/>
  <c r="O10" i="37"/>
  <c r="N10" i="37"/>
  <c r="J10" i="37"/>
  <c r="K10" i="37" s="1"/>
  <c r="I10" i="37"/>
  <c r="H10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J9" i="37"/>
  <c r="K9" i="37" s="1"/>
  <c r="I9" i="37"/>
  <c r="H9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J8" i="37"/>
  <c r="K8" i="37" s="1"/>
  <c r="I8" i="37"/>
  <c r="H8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J7" i="37"/>
  <c r="K7" i="37" s="1"/>
  <c r="I7" i="37"/>
  <c r="H7" i="37"/>
  <c r="AM6" i="37"/>
  <c r="AM10" i="37" s="1"/>
  <c r="AL6" i="37"/>
  <c r="AL10" i="37" s="1"/>
  <c r="AK6" i="37"/>
  <c r="AK10" i="37" s="1"/>
  <c r="AJ6" i="37"/>
  <c r="AJ10" i="37" s="1"/>
  <c r="AI6" i="37"/>
  <c r="AI10" i="37" s="1"/>
  <c r="AH6" i="37"/>
  <c r="AH10" i="37" s="1"/>
  <c r="AG6" i="37"/>
  <c r="AG10" i="37" s="1"/>
  <c r="AF6" i="37"/>
  <c r="AF10" i="37" s="1"/>
  <c r="AE6" i="37"/>
  <c r="AE10" i="37" s="1"/>
  <c r="AD6" i="37"/>
  <c r="AD10" i="37" s="1"/>
  <c r="AC6" i="37"/>
  <c r="AC10" i="37" s="1"/>
  <c r="AB6" i="37"/>
  <c r="AB10" i="37" s="1"/>
  <c r="AA6" i="37"/>
  <c r="AA10" i="37" s="1"/>
  <c r="Z6" i="37"/>
  <c r="Z10" i="37" s="1"/>
  <c r="Y6" i="37"/>
  <c r="Y10" i="37" s="1"/>
  <c r="X6" i="37"/>
  <c r="X10" i="37" s="1"/>
  <c r="V6" i="37"/>
  <c r="V10" i="37" s="1"/>
  <c r="U6" i="37"/>
  <c r="U10" i="37" s="1"/>
  <c r="U11" i="37" s="1"/>
  <c r="J6" i="37"/>
  <c r="K6" i="37" s="1"/>
  <c r="I6" i="37"/>
  <c r="H6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V5" i="37"/>
  <c r="U5" i="37"/>
  <c r="J5" i="37"/>
  <c r="K5" i="37" s="1"/>
  <c r="I5" i="37"/>
  <c r="H5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V4" i="37"/>
  <c r="U4" i="37"/>
  <c r="J4" i="37"/>
  <c r="K4" i="37" s="1"/>
  <c r="I4" i="37"/>
  <c r="H4" i="37"/>
  <c r="B100" i="36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B114" i="36" s="1"/>
  <c r="B115" i="36" s="1"/>
  <c r="B116" i="36" s="1"/>
  <c r="B117" i="36" s="1"/>
  <c r="B118" i="36" s="1"/>
  <c r="B119" i="36" s="1"/>
  <c r="B120" i="36" s="1"/>
  <c r="B121" i="36" s="1"/>
  <c r="B122" i="36" s="1"/>
  <c r="B123" i="36" s="1"/>
  <c r="B124" i="36" s="1"/>
  <c r="B125" i="36" s="1"/>
  <c r="B126" i="36" s="1"/>
  <c r="B127" i="36" s="1"/>
  <c r="B128" i="36" s="1"/>
  <c r="B129" i="36" s="1"/>
  <c r="B130" i="36" s="1"/>
  <c r="B131" i="36" s="1"/>
  <c r="B132" i="36" s="1"/>
  <c r="B133" i="36" s="1"/>
  <c r="B134" i="36" s="1"/>
  <c r="B135" i="36" s="1"/>
  <c r="B136" i="36" s="1"/>
  <c r="B137" i="36" s="1"/>
  <c r="B138" i="36" s="1"/>
  <c r="B139" i="36" s="1"/>
  <c r="B140" i="36" s="1"/>
  <c r="B141" i="36" s="1"/>
  <c r="B142" i="36" s="1"/>
  <c r="B143" i="36" s="1"/>
  <c r="B144" i="36" s="1"/>
  <c r="B145" i="36" s="1"/>
  <c r="B146" i="36" s="1"/>
  <c r="B147" i="36" s="1"/>
  <c r="B148" i="36" s="1"/>
  <c r="B149" i="36" s="1"/>
  <c r="B150" i="36" s="1"/>
  <c r="B151" i="36" s="1"/>
  <c r="B152" i="36" s="1"/>
  <c r="B153" i="36" s="1"/>
  <c r="B154" i="36" s="1"/>
  <c r="B155" i="36" s="1"/>
  <c r="B156" i="36" s="1"/>
  <c r="B157" i="36" s="1"/>
  <c r="B158" i="36" s="1"/>
  <c r="B159" i="36" s="1"/>
  <c r="B160" i="36" s="1"/>
  <c r="B161" i="36" s="1"/>
  <c r="B162" i="36" s="1"/>
  <c r="B163" i="36" s="1"/>
  <c r="B164" i="36" s="1"/>
  <c r="B165" i="36" s="1"/>
  <c r="B166" i="36" s="1"/>
  <c r="B167" i="36" s="1"/>
  <c r="B168" i="36" s="1"/>
  <c r="B169" i="36" s="1"/>
  <c r="B170" i="36" s="1"/>
  <c r="B171" i="36" s="1"/>
  <c r="B172" i="36" s="1"/>
  <c r="B173" i="36" s="1"/>
  <c r="B174" i="36" s="1"/>
  <c r="B175" i="36" s="1"/>
  <c r="B176" i="36" s="1"/>
  <c r="B177" i="36" s="1"/>
  <c r="B178" i="36" s="1"/>
  <c r="B179" i="36" s="1"/>
  <c r="B180" i="36" s="1"/>
  <c r="B181" i="36" s="1"/>
  <c r="B182" i="36" s="1"/>
  <c r="B183" i="36" s="1"/>
  <c r="B184" i="36" s="1"/>
  <c r="B185" i="36" s="1"/>
  <c r="B186" i="36" s="1"/>
  <c r="B187" i="36" s="1"/>
  <c r="B188" i="36" s="1"/>
  <c r="B189" i="36" s="1"/>
  <c r="B190" i="36" s="1"/>
  <c r="B191" i="36" s="1"/>
  <c r="B192" i="36" s="1"/>
  <c r="B193" i="36" s="1"/>
  <c r="B194" i="36" s="1"/>
  <c r="B195" i="36" s="1"/>
  <c r="B196" i="36" s="1"/>
  <c r="B197" i="36" s="1"/>
  <c r="B198" i="36" s="1"/>
  <c r="J44" i="36"/>
  <c r="K44" i="36" s="1"/>
  <c r="J43" i="36"/>
  <c r="K43" i="36" s="1"/>
  <c r="J42" i="36"/>
  <c r="K42" i="36" s="1"/>
  <c r="J41" i="36"/>
  <c r="K41" i="36" s="1"/>
  <c r="I41" i="36"/>
  <c r="H41" i="36"/>
  <c r="J40" i="36"/>
  <c r="K40" i="36" s="1"/>
  <c r="I40" i="36"/>
  <c r="H40" i="36"/>
  <c r="J39" i="36"/>
  <c r="K39" i="36" s="1"/>
  <c r="I39" i="36"/>
  <c r="H39" i="36"/>
  <c r="J38" i="36"/>
  <c r="K38" i="36" s="1"/>
  <c r="I38" i="36"/>
  <c r="H38" i="36"/>
  <c r="J37" i="36"/>
  <c r="K37" i="36" s="1"/>
  <c r="I37" i="36"/>
  <c r="H37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J36" i="36"/>
  <c r="K36" i="36" s="1"/>
  <c r="I36" i="36"/>
  <c r="H36" i="36"/>
  <c r="AN35" i="36"/>
  <c r="AM35" i="36"/>
  <c r="AL35" i="36"/>
  <c r="AK35" i="36"/>
  <c r="AJ35" i="36"/>
  <c r="AI35" i="36"/>
  <c r="AH35" i="36"/>
  <c r="AG35" i="36"/>
  <c r="AF35" i="36"/>
  <c r="AE35" i="36"/>
  <c r="AD35" i="36"/>
  <c r="AC35" i="36"/>
  <c r="AB35" i="36"/>
  <c r="AA35" i="36"/>
  <c r="Z35" i="36"/>
  <c r="Y35" i="36"/>
  <c r="X35" i="36"/>
  <c r="W35" i="36"/>
  <c r="V35" i="36"/>
  <c r="U35" i="36"/>
  <c r="T35" i="36"/>
  <c r="S35" i="36"/>
  <c r="R35" i="36"/>
  <c r="Q35" i="36"/>
  <c r="P35" i="36"/>
  <c r="O35" i="36"/>
  <c r="J35" i="36"/>
  <c r="K35" i="36" s="1"/>
  <c r="I35" i="36"/>
  <c r="H35" i="36"/>
  <c r="AN34" i="36"/>
  <c r="AM34" i="36"/>
  <c r="AL34" i="36"/>
  <c r="AK34" i="36"/>
  <c r="AJ34" i="36"/>
  <c r="AI34" i="36"/>
  <c r="AH34" i="36"/>
  <c r="AG34" i="36"/>
  <c r="AF34" i="36"/>
  <c r="AE34" i="36"/>
  <c r="AD34" i="36"/>
  <c r="AC34" i="36"/>
  <c r="AB34" i="36"/>
  <c r="AA34" i="36"/>
  <c r="Z34" i="36"/>
  <c r="Y34" i="36"/>
  <c r="X34" i="36"/>
  <c r="W34" i="36"/>
  <c r="V34" i="36"/>
  <c r="U34" i="36"/>
  <c r="T34" i="36"/>
  <c r="S34" i="36"/>
  <c r="R34" i="36"/>
  <c r="Q34" i="36"/>
  <c r="P34" i="36"/>
  <c r="O34" i="36"/>
  <c r="J34" i="36"/>
  <c r="K34" i="36" s="1"/>
  <c r="I34" i="36"/>
  <c r="H34" i="36"/>
  <c r="AN33" i="36"/>
  <c r="AN37" i="36" s="1"/>
  <c r="AM33" i="36"/>
  <c r="AM37" i="36" s="1"/>
  <c r="AL33" i="36"/>
  <c r="AL37" i="36" s="1"/>
  <c r="AK33" i="36"/>
  <c r="AK37" i="36" s="1"/>
  <c r="AJ33" i="36"/>
  <c r="AJ37" i="36" s="1"/>
  <c r="AI33" i="36"/>
  <c r="AI37" i="36" s="1"/>
  <c r="AH33" i="36"/>
  <c r="AH37" i="36" s="1"/>
  <c r="AG33" i="36"/>
  <c r="AG37" i="36" s="1"/>
  <c r="AF33" i="36"/>
  <c r="AF37" i="36" s="1"/>
  <c r="AE33" i="36"/>
  <c r="AE37" i="36" s="1"/>
  <c r="AD33" i="36"/>
  <c r="AD37" i="36" s="1"/>
  <c r="AC33" i="36"/>
  <c r="AC37" i="36" s="1"/>
  <c r="AB33" i="36"/>
  <c r="AB37" i="36" s="1"/>
  <c r="AA33" i="36"/>
  <c r="AA37" i="36" s="1"/>
  <c r="Z33" i="36"/>
  <c r="Z37" i="36" s="1"/>
  <c r="Y33" i="36"/>
  <c r="Y37" i="36" s="1"/>
  <c r="X33" i="36"/>
  <c r="X37" i="36" s="1"/>
  <c r="W33" i="36"/>
  <c r="W37" i="36" s="1"/>
  <c r="V33" i="36"/>
  <c r="V37" i="36" s="1"/>
  <c r="U33" i="36"/>
  <c r="U37" i="36" s="1"/>
  <c r="T33" i="36"/>
  <c r="T37" i="36" s="1"/>
  <c r="S33" i="36"/>
  <c r="S37" i="36" s="1"/>
  <c r="R33" i="36"/>
  <c r="R37" i="36" s="1"/>
  <c r="Q33" i="36"/>
  <c r="Q37" i="36" s="1"/>
  <c r="P33" i="36"/>
  <c r="P37" i="36" s="1"/>
  <c r="O33" i="36"/>
  <c r="O37" i="36" s="1"/>
  <c r="J33" i="36"/>
  <c r="K33" i="36" s="1"/>
  <c r="I33" i="36"/>
  <c r="H33" i="36"/>
  <c r="AN32" i="36"/>
  <c r="AM32" i="36"/>
  <c r="AL32" i="36"/>
  <c r="AK32" i="36"/>
  <c r="AJ32" i="36"/>
  <c r="AI32" i="36"/>
  <c r="AH32" i="36"/>
  <c r="AG32" i="36"/>
  <c r="AF32" i="36"/>
  <c r="AE32" i="36"/>
  <c r="AD32" i="36"/>
  <c r="AC32" i="36"/>
  <c r="AB32" i="36"/>
  <c r="AA32" i="36"/>
  <c r="Z32" i="36"/>
  <c r="Y32" i="36"/>
  <c r="X32" i="36"/>
  <c r="W32" i="36"/>
  <c r="V32" i="36"/>
  <c r="U32" i="36"/>
  <c r="T32" i="36"/>
  <c r="S32" i="36"/>
  <c r="R32" i="36"/>
  <c r="Q32" i="36"/>
  <c r="P32" i="36"/>
  <c r="O32" i="36"/>
  <c r="J32" i="36"/>
  <c r="K32" i="36" s="1"/>
  <c r="I32" i="36"/>
  <c r="H32" i="36"/>
  <c r="AN31" i="36"/>
  <c r="AM31" i="36"/>
  <c r="AL31" i="36"/>
  <c r="AK31" i="36"/>
  <c r="AJ31" i="36"/>
  <c r="AI31" i="36"/>
  <c r="AH31" i="36"/>
  <c r="AG31" i="36"/>
  <c r="AF31" i="36"/>
  <c r="AE31" i="36"/>
  <c r="AD31" i="36"/>
  <c r="AC31" i="36"/>
  <c r="AB31" i="36"/>
  <c r="AA31" i="36"/>
  <c r="Z31" i="36"/>
  <c r="Y31" i="36"/>
  <c r="X31" i="36"/>
  <c r="W31" i="36"/>
  <c r="V31" i="36"/>
  <c r="U31" i="36"/>
  <c r="T31" i="36"/>
  <c r="S31" i="36"/>
  <c r="R31" i="36"/>
  <c r="Q31" i="36"/>
  <c r="P31" i="36"/>
  <c r="O31" i="36"/>
  <c r="J31" i="36"/>
  <c r="K31" i="36" s="1"/>
  <c r="I31" i="36"/>
  <c r="H31" i="36"/>
  <c r="J30" i="36"/>
  <c r="K30" i="36" s="1"/>
  <c r="I30" i="36"/>
  <c r="H30" i="36"/>
  <c r="J29" i="36"/>
  <c r="K29" i="36" s="1"/>
  <c r="I29" i="36"/>
  <c r="H29" i="36"/>
  <c r="J28" i="36"/>
  <c r="K28" i="36" s="1"/>
  <c r="I28" i="36"/>
  <c r="H28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J27" i="36"/>
  <c r="K27" i="36" s="1"/>
  <c r="I27" i="36"/>
  <c r="H27" i="36"/>
  <c r="AN26" i="36"/>
  <c r="AM26" i="36"/>
  <c r="AL26" i="36"/>
  <c r="AK26" i="36"/>
  <c r="AJ26" i="36"/>
  <c r="AI26" i="36"/>
  <c r="AH26" i="36"/>
  <c r="AG26" i="36"/>
  <c r="AF26" i="36"/>
  <c r="AE26" i="36"/>
  <c r="AD26" i="36"/>
  <c r="AC26" i="36"/>
  <c r="AB26" i="36"/>
  <c r="AA26" i="36"/>
  <c r="Z26" i="36"/>
  <c r="Y26" i="36"/>
  <c r="X26" i="36"/>
  <c r="W26" i="36"/>
  <c r="V26" i="36"/>
  <c r="U26" i="36"/>
  <c r="T26" i="36"/>
  <c r="S26" i="36"/>
  <c r="R26" i="36"/>
  <c r="Q26" i="36"/>
  <c r="P26" i="36"/>
  <c r="O26" i="36"/>
  <c r="J26" i="36"/>
  <c r="K26" i="36" s="1"/>
  <c r="I26" i="36"/>
  <c r="H26" i="36"/>
  <c r="AN25" i="36"/>
  <c r="AM25" i="36"/>
  <c r="AL25" i="36"/>
  <c r="AK25" i="36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U25" i="36"/>
  <c r="T25" i="36"/>
  <c r="S25" i="36"/>
  <c r="R25" i="36"/>
  <c r="Q25" i="36"/>
  <c r="P25" i="36"/>
  <c r="O25" i="36"/>
  <c r="J25" i="36"/>
  <c r="K25" i="36" s="1"/>
  <c r="I25" i="36"/>
  <c r="H25" i="36"/>
  <c r="AN24" i="36"/>
  <c r="AN28" i="36" s="1"/>
  <c r="AM24" i="36"/>
  <c r="AM28" i="36" s="1"/>
  <c r="AL24" i="36"/>
  <c r="AL28" i="36" s="1"/>
  <c r="AK24" i="36"/>
  <c r="AK28" i="36" s="1"/>
  <c r="AJ24" i="36"/>
  <c r="AJ28" i="36" s="1"/>
  <c r="AI24" i="36"/>
  <c r="AI28" i="36" s="1"/>
  <c r="AH24" i="36"/>
  <c r="AH28" i="36" s="1"/>
  <c r="AG24" i="36"/>
  <c r="AG28" i="36" s="1"/>
  <c r="AF24" i="36"/>
  <c r="AF28" i="36" s="1"/>
  <c r="AE24" i="36"/>
  <c r="AE28" i="36" s="1"/>
  <c r="AD24" i="36"/>
  <c r="AD28" i="36" s="1"/>
  <c r="AC24" i="36"/>
  <c r="AC28" i="36" s="1"/>
  <c r="AB24" i="36"/>
  <c r="AB28" i="36" s="1"/>
  <c r="AA24" i="36"/>
  <c r="AA28" i="36" s="1"/>
  <c r="Z24" i="36"/>
  <c r="Z28" i="36" s="1"/>
  <c r="Y24" i="36"/>
  <c r="Y28" i="36" s="1"/>
  <c r="X24" i="36"/>
  <c r="X28" i="36" s="1"/>
  <c r="W24" i="36"/>
  <c r="W28" i="36" s="1"/>
  <c r="V24" i="36"/>
  <c r="V28" i="36" s="1"/>
  <c r="U24" i="36"/>
  <c r="U28" i="36" s="1"/>
  <c r="T24" i="36"/>
  <c r="T28" i="36" s="1"/>
  <c r="S24" i="36"/>
  <c r="S28" i="36" s="1"/>
  <c r="R24" i="36"/>
  <c r="R28" i="36" s="1"/>
  <c r="Q24" i="36"/>
  <c r="Q28" i="36" s="1"/>
  <c r="P24" i="36"/>
  <c r="P28" i="36" s="1"/>
  <c r="O24" i="36"/>
  <c r="O28" i="36" s="1"/>
  <c r="J24" i="36"/>
  <c r="K24" i="36" s="1"/>
  <c r="I24" i="36"/>
  <c r="H24" i="36"/>
  <c r="AN23" i="36"/>
  <c r="AM23" i="36"/>
  <c r="AL23" i="36"/>
  <c r="AK23" i="36"/>
  <c r="AJ23" i="36"/>
  <c r="AI23" i="36"/>
  <c r="AH23" i="36"/>
  <c r="AG23" i="36"/>
  <c r="AF23" i="36"/>
  <c r="AE23" i="36"/>
  <c r="AD23" i="36"/>
  <c r="AC23" i="36"/>
  <c r="AB23" i="36"/>
  <c r="AA23" i="36"/>
  <c r="Z23" i="36"/>
  <c r="Y23" i="36"/>
  <c r="X23" i="36"/>
  <c r="W23" i="36"/>
  <c r="V23" i="36"/>
  <c r="U23" i="36"/>
  <c r="T23" i="36"/>
  <c r="S23" i="36"/>
  <c r="R23" i="36"/>
  <c r="Q23" i="36"/>
  <c r="P23" i="36"/>
  <c r="O23" i="36"/>
  <c r="J23" i="36"/>
  <c r="K23" i="36" s="1"/>
  <c r="I23" i="36"/>
  <c r="H23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J22" i="36"/>
  <c r="K22" i="36" s="1"/>
  <c r="I22" i="36"/>
  <c r="H22" i="36"/>
  <c r="J15" i="36"/>
  <c r="K15" i="36" s="1"/>
  <c r="I15" i="36"/>
  <c r="H15" i="36"/>
  <c r="J14" i="36"/>
  <c r="K14" i="36" s="1"/>
  <c r="I14" i="36"/>
  <c r="H14" i="36"/>
  <c r="J12" i="36"/>
  <c r="K12" i="36" s="1"/>
  <c r="I12" i="36"/>
  <c r="H12" i="36"/>
  <c r="AN18" i="36"/>
  <c r="AM18" i="36"/>
  <c r="AL18" i="36"/>
  <c r="AK18" i="36"/>
  <c r="AJ18" i="36"/>
  <c r="AI18" i="36"/>
  <c r="AH18" i="36"/>
  <c r="AG18" i="36"/>
  <c r="AF18" i="36"/>
  <c r="AE18" i="36"/>
  <c r="AD18" i="36"/>
  <c r="AC18" i="36"/>
  <c r="AB18" i="36"/>
  <c r="AA18" i="36"/>
  <c r="Z18" i="36"/>
  <c r="Y18" i="36"/>
  <c r="X18" i="36"/>
  <c r="W18" i="36"/>
  <c r="V18" i="36"/>
  <c r="U18" i="36"/>
  <c r="T18" i="36"/>
  <c r="S18" i="36"/>
  <c r="R18" i="36"/>
  <c r="Q18" i="36"/>
  <c r="P18" i="36"/>
  <c r="O18" i="36"/>
  <c r="J13" i="36"/>
  <c r="K13" i="36" s="1"/>
  <c r="I13" i="36"/>
  <c r="H13" i="36"/>
  <c r="AN17" i="36"/>
  <c r="AM17" i="36"/>
  <c r="AL17" i="36"/>
  <c r="AK17" i="36"/>
  <c r="AJ17" i="36"/>
  <c r="AI17" i="36"/>
  <c r="AH17" i="36"/>
  <c r="AG17" i="36"/>
  <c r="AF17" i="36"/>
  <c r="AE17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J6" i="36"/>
  <c r="K6" i="36" s="1"/>
  <c r="I6" i="36"/>
  <c r="H6" i="36"/>
  <c r="AN16" i="36"/>
  <c r="AM16" i="36"/>
  <c r="AL16" i="36"/>
  <c r="AK16" i="36"/>
  <c r="AJ16" i="36"/>
  <c r="AI16" i="36"/>
  <c r="AH16" i="36"/>
  <c r="AG16" i="36"/>
  <c r="AF16" i="36"/>
  <c r="AE16" i="36"/>
  <c r="AD16" i="36"/>
  <c r="AC16" i="36"/>
  <c r="AB16" i="36"/>
  <c r="AA16" i="36"/>
  <c r="Z16" i="36"/>
  <c r="Y16" i="36"/>
  <c r="X16" i="36"/>
  <c r="W16" i="36"/>
  <c r="V16" i="36"/>
  <c r="U16" i="36"/>
  <c r="T16" i="36"/>
  <c r="S16" i="36"/>
  <c r="R16" i="36"/>
  <c r="Q16" i="36"/>
  <c r="P16" i="36"/>
  <c r="O16" i="36"/>
  <c r="J10" i="36"/>
  <c r="K10" i="36" s="1"/>
  <c r="I10" i="36"/>
  <c r="H10" i="36"/>
  <c r="AN15" i="36"/>
  <c r="AN19" i="36" s="1"/>
  <c r="AM15" i="36"/>
  <c r="AM19" i="36" s="1"/>
  <c r="AL15" i="36"/>
  <c r="AL19" i="36" s="1"/>
  <c r="AK15" i="36"/>
  <c r="AK19" i="36" s="1"/>
  <c r="AJ15" i="36"/>
  <c r="AJ19" i="36" s="1"/>
  <c r="AI15" i="36"/>
  <c r="AI19" i="36" s="1"/>
  <c r="AH15" i="36"/>
  <c r="AH19" i="36" s="1"/>
  <c r="AG15" i="36"/>
  <c r="AG19" i="36" s="1"/>
  <c r="AF15" i="36"/>
  <c r="AF19" i="36" s="1"/>
  <c r="AE15" i="36"/>
  <c r="AE19" i="36" s="1"/>
  <c r="AD15" i="36"/>
  <c r="AD19" i="36" s="1"/>
  <c r="AC15" i="36"/>
  <c r="AC19" i="36" s="1"/>
  <c r="AB15" i="36"/>
  <c r="AB19" i="36" s="1"/>
  <c r="AA15" i="36"/>
  <c r="AA19" i="36" s="1"/>
  <c r="Z15" i="36"/>
  <c r="Z19" i="36" s="1"/>
  <c r="Y15" i="36"/>
  <c r="Y19" i="36" s="1"/>
  <c r="X15" i="36"/>
  <c r="X19" i="36" s="1"/>
  <c r="W15" i="36"/>
  <c r="W19" i="36" s="1"/>
  <c r="V15" i="36"/>
  <c r="V19" i="36" s="1"/>
  <c r="U15" i="36"/>
  <c r="U19" i="36" s="1"/>
  <c r="T15" i="36"/>
  <c r="T19" i="36" s="1"/>
  <c r="S15" i="36"/>
  <c r="S19" i="36" s="1"/>
  <c r="R15" i="36"/>
  <c r="R19" i="36" s="1"/>
  <c r="Q15" i="36"/>
  <c r="Q19" i="36" s="1"/>
  <c r="P15" i="36"/>
  <c r="P19" i="36" s="1"/>
  <c r="O15" i="36"/>
  <c r="O19" i="36" s="1"/>
  <c r="J19" i="36"/>
  <c r="K19" i="36" s="1"/>
  <c r="I19" i="36"/>
  <c r="H19" i="36"/>
  <c r="AN14" i="36"/>
  <c r="AM14" i="36"/>
  <c r="AL14" i="36"/>
  <c r="AK14" i="36"/>
  <c r="AJ14" i="36"/>
  <c r="AI14" i="36"/>
  <c r="AH14" i="36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U14" i="36"/>
  <c r="T14" i="36"/>
  <c r="S14" i="36"/>
  <c r="R14" i="36"/>
  <c r="Q14" i="36"/>
  <c r="P14" i="36"/>
  <c r="O14" i="36"/>
  <c r="J18" i="36"/>
  <c r="K18" i="36" s="1"/>
  <c r="I18" i="36"/>
  <c r="H18" i="36"/>
  <c r="AN13" i="36"/>
  <c r="AM13" i="36"/>
  <c r="AL13" i="36"/>
  <c r="AK13" i="36"/>
  <c r="AJ13" i="36"/>
  <c r="AI13" i="36"/>
  <c r="AH13" i="36"/>
  <c r="AG13" i="36"/>
  <c r="AF13" i="36"/>
  <c r="AE13" i="36"/>
  <c r="AD13" i="36"/>
  <c r="AC13" i="36"/>
  <c r="AB13" i="36"/>
  <c r="AA13" i="36"/>
  <c r="Z13" i="36"/>
  <c r="Y13" i="36"/>
  <c r="X13" i="36"/>
  <c r="W13" i="36"/>
  <c r="V13" i="36"/>
  <c r="U13" i="36"/>
  <c r="T13" i="36"/>
  <c r="S13" i="36"/>
  <c r="R13" i="36"/>
  <c r="Q13" i="36"/>
  <c r="P13" i="36"/>
  <c r="O13" i="36"/>
  <c r="J11" i="36"/>
  <c r="K11" i="36" s="1"/>
  <c r="I11" i="36"/>
  <c r="H11" i="36"/>
  <c r="J17" i="36"/>
  <c r="K17" i="36" s="1"/>
  <c r="I17" i="36"/>
  <c r="H17" i="36"/>
  <c r="J9" i="36"/>
  <c r="K9" i="36" s="1"/>
  <c r="I9" i="36"/>
  <c r="H9" i="36"/>
  <c r="T10" i="36"/>
  <c r="S10" i="36"/>
  <c r="R10" i="36"/>
  <c r="Q10" i="36"/>
  <c r="P10" i="36"/>
  <c r="O10" i="36"/>
  <c r="J5" i="36"/>
  <c r="K5" i="36" s="1"/>
  <c r="I5" i="36"/>
  <c r="H5" i="36"/>
  <c r="AN9" i="36"/>
  <c r="AM9" i="36"/>
  <c r="AL9" i="36"/>
  <c r="AK9" i="36"/>
  <c r="AJ9" i="36"/>
  <c r="AI9" i="36"/>
  <c r="AH9" i="36"/>
  <c r="AG9" i="36"/>
  <c r="AF9" i="36"/>
  <c r="AE9" i="36"/>
  <c r="AD9" i="36"/>
  <c r="AC9" i="36"/>
  <c r="AB9" i="36"/>
  <c r="AA9" i="36"/>
  <c r="Z9" i="36"/>
  <c r="Y9" i="36"/>
  <c r="X9" i="36"/>
  <c r="W9" i="36"/>
  <c r="V9" i="36"/>
  <c r="U9" i="36"/>
  <c r="T9" i="36"/>
  <c r="S9" i="36"/>
  <c r="R9" i="36"/>
  <c r="Q9" i="36"/>
  <c r="P9" i="36"/>
  <c r="O9" i="36"/>
  <c r="J8" i="36"/>
  <c r="K8" i="36" s="1"/>
  <c r="I8" i="36"/>
  <c r="H8" i="36"/>
  <c r="AN8" i="36"/>
  <c r="AM8" i="36"/>
  <c r="AL8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Y8" i="36"/>
  <c r="X8" i="36"/>
  <c r="W8" i="36"/>
  <c r="V8" i="36"/>
  <c r="U8" i="36"/>
  <c r="T8" i="36"/>
  <c r="S8" i="36"/>
  <c r="R8" i="36"/>
  <c r="Q8" i="36"/>
  <c r="P8" i="36"/>
  <c r="O8" i="36"/>
  <c r="J4" i="36"/>
  <c r="K4" i="36" s="1"/>
  <c r="I4" i="36"/>
  <c r="H4" i="36"/>
  <c r="AN7" i="36"/>
  <c r="AM7" i="36"/>
  <c r="AL7" i="36"/>
  <c r="AK7" i="36"/>
  <c r="AJ7" i="36"/>
  <c r="AI7" i="36"/>
  <c r="AH7" i="36"/>
  <c r="AG7" i="36"/>
  <c r="AF7" i="36"/>
  <c r="A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J7" i="36"/>
  <c r="K7" i="36" s="1"/>
  <c r="I7" i="36"/>
  <c r="H7" i="36"/>
  <c r="AN6" i="36"/>
  <c r="AN10" i="36" s="1"/>
  <c r="AM6" i="36"/>
  <c r="AM10" i="36" s="1"/>
  <c r="AL6" i="36"/>
  <c r="AL10" i="36" s="1"/>
  <c r="AK6" i="36"/>
  <c r="AK10" i="36" s="1"/>
  <c r="AJ6" i="36"/>
  <c r="AJ10" i="36" s="1"/>
  <c r="AI6" i="36"/>
  <c r="AI10" i="36" s="1"/>
  <c r="AH6" i="36"/>
  <c r="AH10" i="36" s="1"/>
  <c r="AG6" i="36"/>
  <c r="AG10" i="36" s="1"/>
  <c r="AF6" i="36"/>
  <c r="AF10" i="36" s="1"/>
  <c r="AE6" i="36"/>
  <c r="AE10" i="36" s="1"/>
  <c r="AD6" i="36"/>
  <c r="AD10" i="36" s="1"/>
  <c r="AC6" i="36"/>
  <c r="AC10" i="36" s="1"/>
  <c r="AB6" i="36"/>
  <c r="AB10" i="36" s="1"/>
  <c r="AA6" i="36"/>
  <c r="AA10" i="36" s="1"/>
  <c r="Z6" i="36"/>
  <c r="Z10" i="36" s="1"/>
  <c r="Y6" i="36"/>
  <c r="Y10" i="36" s="1"/>
  <c r="X6" i="36"/>
  <c r="X10" i="36" s="1"/>
  <c r="W6" i="36"/>
  <c r="W10" i="36" s="1"/>
  <c r="V6" i="36"/>
  <c r="V10" i="36" s="1"/>
  <c r="U6" i="36"/>
  <c r="U10" i="36" s="1"/>
  <c r="U11" i="36" s="1"/>
  <c r="J16" i="36"/>
  <c r="K16" i="36" s="1"/>
  <c r="I16" i="36"/>
  <c r="H16" i="36"/>
  <c r="AN5" i="36"/>
  <c r="AM5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U5" i="36"/>
  <c r="J20" i="36"/>
  <c r="K20" i="36" s="1"/>
  <c r="I20" i="36"/>
  <c r="H20" i="36"/>
  <c r="AN4" i="36"/>
  <c r="AM4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W4" i="36"/>
  <c r="V4" i="36"/>
  <c r="U4" i="36"/>
  <c r="J21" i="36"/>
  <c r="K21" i="36" s="1"/>
  <c r="I21" i="36"/>
  <c r="H21" i="36"/>
  <c r="B109" i="34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J36" i="34"/>
  <c r="K36" i="34" s="1"/>
  <c r="I36" i="34"/>
  <c r="H36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J35" i="34"/>
  <c r="K35" i="34" s="1"/>
  <c r="I35" i="34"/>
  <c r="H35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J34" i="34"/>
  <c r="K34" i="34" s="1"/>
  <c r="I34" i="34"/>
  <c r="H34" i="34"/>
  <c r="AN33" i="34"/>
  <c r="AN37" i="34" s="1"/>
  <c r="AM33" i="34"/>
  <c r="AM37" i="34" s="1"/>
  <c r="AL33" i="34"/>
  <c r="AL37" i="34" s="1"/>
  <c r="AK33" i="34"/>
  <c r="AK37" i="34" s="1"/>
  <c r="AJ33" i="34"/>
  <c r="AJ37" i="34" s="1"/>
  <c r="AI33" i="34"/>
  <c r="AI37" i="34" s="1"/>
  <c r="AH33" i="34"/>
  <c r="AH37" i="34" s="1"/>
  <c r="AG33" i="34"/>
  <c r="AG37" i="34" s="1"/>
  <c r="AF33" i="34"/>
  <c r="AF37" i="34" s="1"/>
  <c r="AE33" i="34"/>
  <c r="AE37" i="34" s="1"/>
  <c r="AD33" i="34"/>
  <c r="AD37" i="34" s="1"/>
  <c r="AC33" i="34"/>
  <c r="AC37" i="34" s="1"/>
  <c r="AB33" i="34"/>
  <c r="AB37" i="34" s="1"/>
  <c r="AA33" i="34"/>
  <c r="AA37" i="34" s="1"/>
  <c r="Z33" i="34"/>
  <c r="Z37" i="34" s="1"/>
  <c r="Y33" i="34"/>
  <c r="Y37" i="34" s="1"/>
  <c r="X33" i="34"/>
  <c r="X37" i="34" s="1"/>
  <c r="W33" i="34"/>
  <c r="W37" i="34" s="1"/>
  <c r="V33" i="34"/>
  <c r="V37" i="34" s="1"/>
  <c r="U33" i="34"/>
  <c r="U37" i="34" s="1"/>
  <c r="T33" i="34"/>
  <c r="T37" i="34" s="1"/>
  <c r="S33" i="34"/>
  <c r="S37" i="34" s="1"/>
  <c r="R33" i="34"/>
  <c r="R37" i="34" s="1"/>
  <c r="Q33" i="34"/>
  <c r="Q37" i="34" s="1"/>
  <c r="P33" i="34"/>
  <c r="P37" i="34" s="1"/>
  <c r="O33" i="34"/>
  <c r="O37" i="34" s="1"/>
  <c r="J33" i="34"/>
  <c r="K33" i="34" s="1"/>
  <c r="I33" i="34"/>
  <c r="H33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J32" i="34"/>
  <c r="K32" i="34" s="1"/>
  <c r="I32" i="34"/>
  <c r="H32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J31" i="34"/>
  <c r="K31" i="34" s="1"/>
  <c r="I31" i="34"/>
  <c r="H31" i="34"/>
  <c r="J30" i="34"/>
  <c r="K30" i="34" s="1"/>
  <c r="I30" i="34"/>
  <c r="H30" i="34"/>
  <c r="J29" i="34"/>
  <c r="K29" i="34" s="1"/>
  <c r="I29" i="34"/>
  <c r="H29" i="34"/>
  <c r="J28" i="34"/>
  <c r="K28" i="34" s="1"/>
  <c r="I28" i="34"/>
  <c r="H28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J27" i="34"/>
  <c r="K27" i="34" s="1"/>
  <c r="I27" i="34"/>
  <c r="H27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J26" i="34"/>
  <c r="K26" i="34" s="1"/>
  <c r="I26" i="34"/>
  <c r="H26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J25" i="34"/>
  <c r="K25" i="34" s="1"/>
  <c r="I25" i="34"/>
  <c r="H25" i="34"/>
  <c r="AN24" i="34"/>
  <c r="AN28" i="34" s="1"/>
  <c r="AM24" i="34"/>
  <c r="AM28" i="34" s="1"/>
  <c r="AL24" i="34"/>
  <c r="AL28" i="34" s="1"/>
  <c r="AK24" i="34"/>
  <c r="AK28" i="34" s="1"/>
  <c r="AJ24" i="34"/>
  <c r="AJ28" i="34" s="1"/>
  <c r="AI24" i="34"/>
  <c r="AI28" i="34" s="1"/>
  <c r="AH24" i="34"/>
  <c r="AH28" i="34" s="1"/>
  <c r="AG24" i="34"/>
  <c r="AG28" i="34" s="1"/>
  <c r="AF24" i="34"/>
  <c r="AF28" i="34" s="1"/>
  <c r="AE24" i="34"/>
  <c r="AE28" i="34" s="1"/>
  <c r="AD24" i="34"/>
  <c r="AD28" i="34" s="1"/>
  <c r="AC24" i="34"/>
  <c r="AC28" i="34" s="1"/>
  <c r="AB24" i="34"/>
  <c r="AB28" i="34" s="1"/>
  <c r="AA24" i="34"/>
  <c r="AA28" i="34" s="1"/>
  <c r="Z24" i="34"/>
  <c r="Z28" i="34" s="1"/>
  <c r="Y24" i="34"/>
  <c r="Y28" i="34" s="1"/>
  <c r="X24" i="34"/>
  <c r="X28" i="34" s="1"/>
  <c r="W24" i="34"/>
  <c r="W28" i="34" s="1"/>
  <c r="V24" i="34"/>
  <c r="V28" i="34" s="1"/>
  <c r="U24" i="34"/>
  <c r="U28" i="34" s="1"/>
  <c r="T24" i="34"/>
  <c r="T28" i="34" s="1"/>
  <c r="S24" i="34"/>
  <c r="S28" i="34" s="1"/>
  <c r="R24" i="34"/>
  <c r="R28" i="34" s="1"/>
  <c r="Q24" i="34"/>
  <c r="Q28" i="34" s="1"/>
  <c r="P24" i="34"/>
  <c r="P28" i="34" s="1"/>
  <c r="O24" i="34"/>
  <c r="O28" i="34" s="1"/>
  <c r="J24" i="34"/>
  <c r="K24" i="34" s="1"/>
  <c r="I24" i="34"/>
  <c r="H24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J23" i="34"/>
  <c r="K23" i="34" s="1"/>
  <c r="I23" i="34"/>
  <c r="H23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J22" i="34"/>
  <c r="K22" i="34" s="1"/>
  <c r="I22" i="34"/>
  <c r="H22" i="34"/>
  <c r="J21" i="34"/>
  <c r="K21" i="34" s="1"/>
  <c r="I21" i="34"/>
  <c r="H21" i="34"/>
  <c r="J20" i="34"/>
  <c r="K20" i="34" s="1"/>
  <c r="I20" i="34"/>
  <c r="H20" i="34"/>
  <c r="J19" i="34"/>
  <c r="K19" i="34" s="1"/>
  <c r="I19" i="34"/>
  <c r="H19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J18" i="34"/>
  <c r="K18" i="34" s="1"/>
  <c r="I18" i="34"/>
  <c r="H18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J17" i="34"/>
  <c r="K17" i="34" s="1"/>
  <c r="I17" i="34"/>
  <c r="H17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J16" i="34"/>
  <c r="K16" i="34" s="1"/>
  <c r="I16" i="34"/>
  <c r="H16" i="34"/>
  <c r="AN15" i="34"/>
  <c r="AN19" i="34" s="1"/>
  <c r="AM15" i="34"/>
  <c r="AM19" i="34" s="1"/>
  <c r="AL15" i="34"/>
  <c r="AL19" i="34" s="1"/>
  <c r="AK15" i="34"/>
  <c r="AK19" i="34" s="1"/>
  <c r="AJ15" i="34"/>
  <c r="AJ19" i="34" s="1"/>
  <c r="AI15" i="34"/>
  <c r="AI19" i="34" s="1"/>
  <c r="AH15" i="34"/>
  <c r="AH19" i="34" s="1"/>
  <c r="AG15" i="34"/>
  <c r="AG19" i="34" s="1"/>
  <c r="AF15" i="34"/>
  <c r="AF19" i="34" s="1"/>
  <c r="AE15" i="34"/>
  <c r="AE19" i="34" s="1"/>
  <c r="AD15" i="34"/>
  <c r="AD19" i="34" s="1"/>
  <c r="AC15" i="34"/>
  <c r="AC19" i="34" s="1"/>
  <c r="AB15" i="34"/>
  <c r="AB19" i="34" s="1"/>
  <c r="AA15" i="34"/>
  <c r="AA19" i="34" s="1"/>
  <c r="Z15" i="34"/>
  <c r="Z19" i="34" s="1"/>
  <c r="Y15" i="34"/>
  <c r="Y19" i="34" s="1"/>
  <c r="X15" i="34"/>
  <c r="X19" i="34" s="1"/>
  <c r="W15" i="34"/>
  <c r="W19" i="34" s="1"/>
  <c r="V15" i="34"/>
  <c r="V19" i="34" s="1"/>
  <c r="U15" i="34"/>
  <c r="U19" i="34" s="1"/>
  <c r="T15" i="34"/>
  <c r="T19" i="34" s="1"/>
  <c r="S15" i="34"/>
  <c r="S19" i="34" s="1"/>
  <c r="R15" i="34"/>
  <c r="R19" i="34" s="1"/>
  <c r="Q15" i="34"/>
  <c r="Q19" i="34" s="1"/>
  <c r="P15" i="34"/>
  <c r="P19" i="34" s="1"/>
  <c r="O15" i="34"/>
  <c r="O19" i="34" s="1"/>
  <c r="J15" i="34"/>
  <c r="K15" i="34" s="1"/>
  <c r="I15" i="34"/>
  <c r="H15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J14" i="34"/>
  <c r="K14" i="34" s="1"/>
  <c r="I14" i="34"/>
  <c r="H14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J13" i="34"/>
  <c r="K13" i="34" s="1"/>
  <c r="I13" i="34"/>
  <c r="H13" i="34"/>
  <c r="J12" i="34"/>
  <c r="K12" i="34" s="1"/>
  <c r="I12" i="34"/>
  <c r="H12" i="34"/>
  <c r="J11" i="34"/>
  <c r="K11" i="34" s="1"/>
  <c r="I11" i="34"/>
  <c r="H11" i="34"/>
  <c r="U10" i="34"/>
  <c r="T10" i="34"/>
  <c r="S10" i="34"/>
  <c r="R10" i="34"/>
  <c r="Q10" i="34"/>
  <c r="P10" i="34"/>
  <c r="O10" i="34"/>
  <c r="J10" i="34"/>
  <c r="K10" i="34" s="1"/>
  <c r="I10" i="34"/>
  <c r="H10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J9" i="34"/>
  <c r="K9" i="34" s="1"/>
  <c r="I9" i="34"/>
  <c r="H9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J8" i="34"/>
  <c r="K8" i="34" s="1"/>
  <c r="I8" i="34"/>
  <c r="H8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J7" i="34"/>
  <c r="K7" i="34" s="1"/>
  <c r="I7" i="34"/>
  <c r="H7" i="34"/>
  <c r="AN6" i="34"/>
  <c r="AN10" i="34" s="1"/>
  <c r="AM6" i="34"/>
  <c r="AM10" i="34" s="1"/>
  <c r="AL6" i="34"/>
  <c r="AL10" i="34" s="1"/>
  <c r="AK6" i="34"/>
  <c r="AK10" i="34" s="1"/>
  <c r="AJ6" i="34"/>
  <c r="AJ10" i="34" s="1"/>
  <c r="AI6" i="34"/>
  <c r="AI10" i="34" s="1"/>
  <c r="AH6" i="34"/>
  <c r="AH10" i="34" s="1"/>
  <c r="AG6" i="34"/>
  <c r="AG10" i="34" s="1"/>
  <c r="AF6" i="34"/>
  <c r="AF10" i="34" s="1"/>
  <c r="AE6" i="34"/>
  <c r="AE10" i="34" s="1"/>
  <c r="AD6" i="34"/>
  <c r="AD10" i="34" s="1"/>
  <c r="AC6" i="34"/>
  <c r="AC10" i="34" s="1"/>
  <c r="AB6" i="34"/>
  <c r="AB10" i="34" s="1"/>
  <c r="AA6" i="34"/>
  <c r="AA10" i="34" s="1"/>
  <c r="Z10" i="34"/>
  <c r="Y6" i="34"/>
  <c r="Y10" i="34" s="1"/>
  <c r="X10" i="34"/>
  <c r="W10" i="34"/>
  <c r="V10" i="34"/>
  <c r="V11" i="34" s="1"/>
  <c r="J6" i="34"/>
  <c r="K6" i="34" s="1"/>
  <c r="I6" i="34"/>
  <c r="H6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Y5" i="34"/>
  <c r="J5" i="34"/>
  <c r="K5" i="34" s="1"/>
  <c r="I5" i="34"/>
  <c r="H5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Y4" i="34"/>
  <c r="J4" i="34"/>
  <c r="K4" i="34" s="1"/>
  <c r="I4" i="34"/>
  <c r="H4" i="34"/>
  <c r="V11" i="37" l="1"/>
  <c r="X11" i="37"/>
  <c r="Y11" i="37"/>
  <c r="Z11" i="37"/>
  <c r="AA11" i="37"/>
  <c r="AB11" i="37"/>
  <c r="AC11" i="37"/>
  <c r="AD11" i="37"/>
  <c r="AE11" i="37"/>
  <c r="AF11" i="37"/>
  <c r="AG11" i="37"/>
  <c r="AH11" i="37"/>
  <c r="AI11" i="37"/>
  <c r="AJ11" i="37"/>
  <c r="AK11" i="37"/>
  <c r="AL11" i="37"/>
  <c r="AM11" i="37"/>
  <c r="N11" i="37"/>
  <c r="O11" i="37"/>
  <c r="P11" i="37"/>
  <c r="Q11" i="37"/>
  <c r="R11" i="37"/>
  <c r="S11" i="37"/>
  <c r="T11" i="37"/>
  <c r="W11" i="37"/>
  <c r="N20" i="37"/>
  <c r="O20" i="37"/>
  <c r="P20" i="37"/>
  <c r="Q20" i="37"/>
  <c r="R20" i="37"/>
  <c r="S20" i="37"/>
  <c r="T20" i="37"/>
  <c r="U20" i="37"/>
  <c r="V20" i="37"/>
  <c r="W20" i="37"/>
  <c r="X20" i="37"/>
  <c r="Y20" i="37"/>
  <c r="Z20" i="37"/>
  <c r="AA20" i="37"/>
  <c r="AB20" i="37"/>
  <c r="AC20" i="37"/>
  <c r="AD20" i="37"/>
  <c r="AE20" i="37"/>
  <c r="AF20" i="37"/>
  <c r="AG20" i="37"/>
  <c r="AH20" i="37"/>
  <c r="AI20" i="37"/>
  <c r="AJ20" i="37"/>
  <c r="AK20" i="37"/>
  <c r="AL20" i="37"/>
  <c r="AM20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AC29" i="37"/>
  <c r="AD29" i="37"/>
  <c r="AE29" i="37"/>
  <c r="AF29" i="37"/>
  <c r="AG29" i="37"/>
  <c r="AH29" i="37"/>
  <c r="AI29" i="37"/>
  <c r="AJ29" i="37"/>
  <c r="AK29" i="37"/>
  <c r="AL29" i="37"/>
  <c r="AM29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C38" i="37"/>
  <c r="AD38" i="37"/>
  <c r="AE38" i="37"/>
  <c r="AF38" i="37"/>
  <c r="AG38" i="37"/>
  <c r="AH38" i="37"/>
  <c r="AI38" i="37"/>
  <c r="AJ38" i="37"/>
  <c r="AK38" i="37"/>
  <c r="AL38" i="37"/>
  <c r="AM38" i="37"/>
  <c r="V11" i="36"/>
  <c r="W11" i="36"/>
  <c r="X11" i="36"/>
  <c r="Y11" i="36"/>
  <c r="Z11" i="36"/>
  <c r="AA11" i="36"/>
  <c r="AB11" i="36"/>
  <c r="AC11" i="36"/>
  <c r="AD11" i="36"/>
  <c r="AE11" i="36"/>
  <c r="AF11" i="36"/>
  <c r="AG11" i="36"/>
  <c r="AH11" i="36"/>
  <c r="AI11" i="36"/>
  <c r="AJ11" i="36"/>
  <c r="AK11" i="36"/>
  <c r="AL11" i="36"/>
  <c r="AM11" i="36"/>
  <c r="AN11" i="36"/>
  <c r="O11" i="36"/>
  <c r="P11" i="36"/>
  <c r="Q11" i="36"/>
  <c r="R11" i="36"/>
  <c r="S11" i="36"/>
  <c r="T11" i="36"/>
  <c r="O20" i="36"/>
  <c r="P20" i="36"/>
  <c r="Q20" i="36"/>
  <c r="R20" i="36"/>
  <c r="S20" i="36"/>
  <c r="T20" i="36"/>
  <c r="U20" i="36"/>
  <c r="V20" i="36"/>
  <c r="W20" i="36"/>
  <c r="X20" i="36"/>
  <c r="Y20" i="36"/>
  <c r="Z20" i="36"/>
  <c r="AA20" i="36"/>
  <c r="AB20" i="36"/>
  <c r="AC20" i="36"/>
  <c r="AD20" i="36"/>
  <c r="AE20" i="36"/>
  <c r="AF20" i="36"/>
  <c r="AG20" i="36"/>
  <c r="AH20" i="36"/>
  <c r="AI20" i="36"/>
  <c r="AJ20" i="36"/>
  <c r="AK20" i="36"/>
  <c r="AL20" i="36"/>
  <c r="AM20" i="36"/>
  <c r="AN20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AF29" i="36"/>
  <c r="AG29" i="36"/>
  <c r="AH29" i="36"/>
  <c r="AI29" i="36"/>
  <c r="AJ29" i="36"/>
  <c r="AK29" i="36"/>
  <c r="AL29" i="36"/>
  <c r="AM29" i="36"/>
  <c r="AN29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H38" i="36"/>
  <c r="AI38" i="36"/>
  <c r="AJ38" i="36"/>
  <c r="AK38" i="36"/>
  <c r="AL38" i="36"/>
  <c r="AM38" i="36"/>
  <c r="AN38" i="36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AI11" i="34"/>
  <c r="AJ11" i="34"/>
  <c r="AK11" i="34"/>
  <c r="AL11" i="34"/>
  <c r="AM11" i="34"/>
  <c r="AN11" i="34"/>
  <c r="O11" i="34"/>
  <c r="P11" i="34"/>
  <c r="Q11" i="34"/>
  <c r="R11" i="34"/>
  <c r="S11" i="34"/>
  <c r="T11" i="34"/>
  <c r="U11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AI20" i="34"/>
  <c r="AJ20" i="34"/>
  <c r="AK20" i="34"/>
  <c r="AL20" i="34"/>
  <c r="AM20" i="34"/>
  <c r="AN20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AI29" i="34"/>
  <c r="AJ29" i="34"/>
  <c r="AK29" i="34"/>
  <c r="AL29" i="34"/>
  <c r="AM29" i="34"/>
  <c r="AN29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I38" i="34"/>
  <c r="AJ38" i="34"/>
  <c r="AK38" i="34"/>
  <c r="AL38" i="34"/>
  <c r="AM38" i="34"/>
  <c r="AN38" i="34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H51" i="18" l="1"/>
  <c r="I51" i="18"/>
  <c r="H43" i="5"/>
  <c r="I42" i="5"/>
  <c r="H49" i="18"/>
  <c r="I48" i="18"/>
  <c r="H45" i="18"/>
  <c r="I44" i="18"/>
  <c r="H41" i="18"/>
  <c r="I40" i="18"/>
  <c r="H37" i="18"/>
  <c r="I36" i="18"/>
  <c r="H24" i="3"/>
  <c r="I60" i="3"/>
  <c r="H64" i="3"/>
  <c r="I44" i="5"/>
  <c r="I43" i="5"/>
  <c r="H42" i="5"/>
  <c r="I50" i="18"/>
  <c r="I49" i="18"/>
  <c r="H48" i="18"/>
  <c r="H47" i="18"/>
  <c r="H46" i="18"/>
  <c r="I35" i="18"/>
  <c r="I34" i="18"/>
  <c r="H33" i="3"/>
  <c r="H27" i="3"/>
  <c r="I47" i="18"/>
  <c r="H44" i="18"/>
  <c r="H42" i="18"/>
  <c r="I27" i="3"/>
  <c r="H20" i="3"/>
  <c r="H44" i="5"/>
  <c r="H50" i="18"/>
  <c r="I39" i="18"/>
  <c r="I38" i="18"/>
  <c r="I37" i="18"/>
  <c r="H36" i="18"/>
  <c r="H35" i="18"/>
  <c r="H34" i="18"/>
  <c r="I45" i="18"/>
  <c r="I24" i="3"/>
  <c r="H6" i="3"/>
  <c r="I43" i="18"/>
  <c r="I42" i="18"/>
  <c r="I41" i="18"/>
  <c r="H40" i="18"/>
  <c r="H39" i="18"/>
  <c r="H38" i="18"/>
  <c r="I20" i="3"/>
  <c r="I6" i="3"/>
  <c r="I64" i="3"/>
  <c r="I46" i="18"/>
  <c r="H43" i="18"/>
  <c r="I33" i="3"/>
  <c r="H60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H23" i="7"/>
  <c r="H35" i="7"/>
  <c r="G55" i="7"/>
  <c r="F70" i="7"/>
  <c r="I81" i="7"/>
  <c r="I91" i="7"/>
  <c r="G99" i="7"/>
  <c r="E105" i="7"/>
  <c r="I110" i="7"/>
  <c r="H115" i="7"/>
  <c r="H119" i="7"/>
  <c r="H123" i="7"/>
  <c r="H121" i="7"/>
  <c r="I10" i="7"/>
  <c r="E77" i="7"/>
  <c r="F96" i="7"/>
  <c r="F108" i="7"/>
  <c r="G118" i="7"/>
  <c r="E22" i="7"/>
  <c r="G37" i="7"/>
  <c r="H55" i="7"/>
  <c r="H70" i="7"/>
  <c r="H82" i="7"/>
  <c r="F92" i="7"/>
  <c r="H99" i="7"/>
  <c r="H105" i="7"/>
  <c r="F111" i="7"/>
  <c r="G116" i="7"/>
  <c r="E120" i="7"/>
  <c r="E124" i="7"/>
  <c r="E47" i="7"/>
  <c r="H113" i="7"/>
  <c r="I47" i="7"/>
  <c r="I63" i="7"/>
  <c r="F88" i="7"/>
  <c r="H102" i="7"/>
  <c r="E114" i="7"/>
  <c r="E122" i="7"/>
  <c r="F12" i="7"/>
  <c r="E62" i="7"/>
  <c r="F76" i="7"/>
  <c r="G87" i="7"/>
  <c r="G95" i="7"/>
  <c r="G102" i="7"/>
  <c r="E108" i="7"/>
  <c r="I117" i="7"/>
  <c r="H40" i="5"/>
  <c r="I39" i="5"/>
  <c r="H36" i="5"/>
  <c r="H39" i="5"/>
  <c r="I38" i="5"/>
  <c r="I41" i="5"/>
  <c r="H38" i="5"/>
  <c r="I37" i="5"/>
  <c r="H41" i="5"/>
  <c r="I40" i="5"/>
  <c r="H37" i="5"/>
  <c r="I36" i="5"/>
  <c r="F7" i="23" a="1"/>
  <c r="F7" i="23" s="1"/>
  <c r="F8" i="23" s="1"/>
  <c r="I22" i="22" l="1"/>
  <c r="H22" i="22"/>
  <c r="B109" i="19" l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J5" i="18"/>
  <c r="K5" i="18" s="1"/>
  <c r="J8" i="19"/>
  <c r="K8" i="19" s="1"/>
  <c r="J9" i="18"/>
  <c r="K9" i="18" s="1"/>
  <c r="J21" i="18"/>
  <c r="K21" i="18" s="1"/>
  <c r="J10" i="19"/>
  <c r="K10" i="19" s="1"/>
  <c r="J14" i="19"/>
  <c r="K14" i="19" s="1"/>
  <c r="J18" i="19"/>
  <c r="K18" i="19" s="1"/>
  <c r="J22" i="19"/>
  <c r="K22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9" i="19"/>
  <c r="K9" i="19" s="1"/>
  <c r="J13" i="19"/>
  <c r="K13" i="19" s="1"/>
  <c r="J17" i="19"/>
  <c r="K17" i="19" s="1"/>
  <c r="J21" i="19"/>
  <c r="K21" i="19" s="1"/>
  <c r="J25" i="19"/>
  <c r="K25" i="19" s="1"/>
  <c r="J28" i="19"/>
  <c r="K28" i="19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11" i="19"/>
  <c r="K11" i="19" s="1"/>
  <c r="J15" i="19"/>
  <c r="K15" i="19" s="1"/>
  <c r="J19" i="19"/>
  <c r="K19" i="19" s="1"/>
  <c r="J23" i="19"/>
  <c r="K23" i="19" s="1"/>
  <c r="J27" i="19"/>
  <c r="K27" i="19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12" i="19"/>
  <c r="K12" i="19" s="1"/>
  <c r="J16" i="19"/>
  <c r="K16" i="19" s="1"/>
  <c r="J20" i="19"/>
  <c r="K20" i="19" s="1"/>
  <c r="J24" i="19"/>
  <c r="K24" i="19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7" i="19"/>
  <c r="K7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AC19" i="19" s="1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L36" i="19"/>
  <c r="AH36" i="19"/>
  <c r="AD36" i="19"/>
  <c r="Z36" i="19"/>
  <c r="V36" i="19"/>
  <c r="R36" i="19"/>
  <c r="AN35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AN33" i="19"/>
  <c r="AN37" i="19" s="1"/>
  <c r="AJ33" i="19"/>
  <c r="AJ37" i="19" s="1"/>
  <c r="AF33" i="19"/>
  <c r="AF37" i="19" s="1"/>
  <c r="AB33" i="19"/>
  <c r="AB37" i="19" s="1"/>
  <c r="X33" i="19"/>
  <c r="T33" i="19"/>
  <c r="T37" i="19" s="1"/>
  <c r="P33" i="19"/>
  <c r="AL32" i="19"/>
  <c r="AH32" i="19"/>
  <c r="AD32" i="19"/>
  <c r="Z32" i="19"/>
  <c r="V32" i="19"/>
  <c r="R32" i="19"/>
  <c r="AN31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AN26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AN24" i="19"/>
  <c r="AN28" i="19" s="1"/>
  <c r="AJ24" i="19"/>
  <c r="AJ28" i="19" s="1"/>
  <c r="AF24" i="19"/>
  <c r="AF28" i="19" s="1"/>
  <c r="AB24" i="19"/>
  <c r="AB28" i="19" s="1"/>
  <c r="X24" i="19"/>
  <c r="T24" i="19"/>
  <c r="T28" i="19" s="1"/>
  <c r="P24" i="19"/>
  <c r="AL23" i="19"/>
  <c r="AH23" i="19"/>
  <c r="AD23" i="19"/>
  <c r="Z23" i="19"/>
  <c r="V23" i="19"/>
  <c r="R23" i="19"/>
  <c r="AN22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AN17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AN15" i="19"/>
  <c r="AN19" i="19" s="1"/>
  <c r="AJ15" i="19"/>
  <c r="AJ19" i="19" s="1"/>
  <c r="AF15" i="19"/>
  <c r="AF19" i="19" s="1"/>
  <c r="AB15" i="19"/>
  <c r="AB19" i="19" s="1"/>
  <c r="X15" i="19"/>
  <c r="T15" i="19"/>
  <c r="T19" i="19" s="1"/>
  <c r="P15" i="19"/>
  <c r="AL14" i="19"/>
  <c r="AH14" i="19"/>
  <c r="AD14" i="19"/>
  <c r="Z14" i="19"/>
  <c r="V14" i="19"/>
  <c r="R14" i="19"/>
  <c r="AN13" i="19"/>
  <c r="AJ13" i="19"/>
  <c r="AF13" i="19"/>
  <c r="AB13" i="19"/>
  <c r="X13" i="19"/>
  <c r="T13" i="19"/>
  <c r="P13" i="19"/>
  <c r="AL9" i="19"/>
  <c r="AH9" i="19"/>
  <c r="AD9" i="19"/>
  <c r="Z9" i="19"/>
  <c r="V9" i="19"/>
  <c r="R9" i="19"/>
  <c r="AN8" i="19"/>
  <c r="AJ8" i="19"/>
  <c r="AF8" i="19"/>
  <c r="AB8" i="19"/>
  <c r="X8" i="19"/>
  <c r="T8" i="19"/>
  <c r="P8" i="19"/>
  <c r="AL7" i="19"/>
  <c r="AH7" i="19"/>
  <c r="AD7" i="19"/>
  <c r="Z7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O37" i="19" s="1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O28" i="19" s="1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N36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AN34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AN32" i="19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AN27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AN25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AN23" i="19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AN18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AN16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Z15" i="19"/>
  <c r="Z19" i="19" s="1"/>
  <c r="V15" i="19"/>
  <c r="R15" i="19"/>
  <c r="AN14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AN9" i="19"/>
  <c r="AJ9" i="19"/>
  <c r="AF9" i="19"/>
  <c r="AB9" i="19"/>
  <c r="X9" i="19"/>
  <c r="T9" i="19"/>
  <c r="P9" i="19"/>
  <c r="AL8" i="19"/>
  <c r="AH8" i="19"/>
  <c r="AD8" i="19"/>
  <c r="Z8" i="19"/>
  <c r="V8" i="19"/>
  <c r="R8" i="19"/>
  <c r="AN7" i="19"/>
  <c r="AJ7" i="19"/>
  <c r="AF7" i="19"/>
  <c r="AB7" i="19"/>
  <c r="AC9" i="19"/>
  <c r="U9" i="19"/>
  <c r="AM8" i="19"/>
  <c r="AE8" i="19"/>
  <c r="W8" i="19"/>
  <c r="O8" i="19"/>
  <c r="AG7" i="19"/>
  <c r="Y7" i="19"/>
  <c r="U7" i="19"/>
  <c r="Q7" i="19"/>
  <c r="AM6" i="19"/>
  <c r="AM10" i="19" s="1"/>
  <c r="AI6" i="19"/>
  <c r="AI10" i="19" s="1"/>
  <c r="AE6" i="19"/>
  <c r="AE10" i="19" s="1"/>
  <c r="AA6" i="19"/>
  <c r="AA10" i="19" s="1"/>
  <c r="W6" i="19"/>
  <c r="AK5" i="19"/>
  <c r="AG5" i="19"/>
  <c r="AC5" i="19"/>
  <c r="Y5" i="19"/>
  <c r="AM4" i="19"/>
  <c r="AI4" i="19"/>
  <c r="AE4" i="19"/>
  <c r="AA4" i="19"/>
  <c r="W4" i="19"/>
  <c r="AK9" i="19"/>
  <c r="AA9" i="19"/>
  <c r="S9" i="19"/>
  <c r="AK8" i="19"/>
  <c r="AC8" i="19"/>
  <c r="U8" i="19"/>
  <c r="AM7" i="19"/>
  <c r="AE7" i="19"/>
  <c r="X7" i="19"/>
  <c r="T7" i="19"/>
  <c r="P7" i="19"/>
  <c r="AL6" i="19"/>
  <c r="AL10" i="19" s="1"/>
  <c r="AH6" i="19"/>
  <c r="AH10" i="19" s="1"/>
  <c r="AD6" i="19"/>
  <c r="Z6" i="19"/>
  <c r="V6" i="19"/>
  <c r="AN5" i="19"/>
  <c r="AJ5" i="19"/>
  <c r="AF5" i="19"/>
  <c r="AB5" i="19"/>
  <c r="X5" i="19"/>
  <c r="AL4" i="19"/>
  <c r="AH4" i="19"/>
  <c r="AD4" i="19"/>
  <c r="Z4" i="19"/>
  <c r="V4" i="19"/>
  <c r="AG9" i="19"/>
  <c r="Y9" i="19"/>
  <c r="Q9" i="19"/>
  <c r="AI8" i="19"/>
  <c r="AA8" i="19"/>
  <c r="S8" i="19"/>
  <c r="AK7" i="19"/>
  <c r="AC7" i="19"/>
  <c r="W7" i="19"/>
  <c r="S7" i="19"/>
  <c r="O7" i="19"/>
  <c r="AK6" i="19"/>
  <c r="AK10" i="19" s="1"/>
  <c r="AG6" i="19"/>
  <c r="AG10" i="19" s="1"/>
  <c r="AC6" i="19"/>
  <c r="AC10" i="19" s="1"/>
  <c r="Y6" i="19"/>
  <c r="AM5" i="19"/>
  <c r="AI5" i="19"/>
  <c r="AE5" i="19"/>
  <c r="AA5" i="19"/>
  <c r="W5" i="19"/>
  <c r="AK4" i="19"/>
  <c r="AG4" i="19"/>
  <c r="AC4" i="19"/>
  <c r="Y4" i="19"/>
  <c r="AE9" i="19"/>
  <c r="W9" i="19"/>
  <c r="O9" i="19"/>
  <c r="AG8" i="19"/>
  <c r="Y8" i="19"/>
  <c r="Q8" i="19"/>
  <c r="AI7" i="19"/>
  <c r="AA7" i="19"/>
  <c r="V7" i="19"/>
  <c r="R7" i="19"/>
  <c r="AN6" i="19"/>
  <c r="AN10" i="19" s="1"/>
  <c r="AJ6" i="19"/>
  <c r="AJ10" i="19" s="1"/>
  <c r="AF6" i="19"/>
  <c r="AB6" i="19"/>
  <c r="AB10" i="19" s="1"/>
  <c r="X6" i="19"/>
  <c r="AL5" i="19"/>
  <c r="AH5" i="19"/>
  <c r="AD5" i="19"/>
  <c r="Z5" i="19"/>
  <c r="V5" i="19"/>
  <c r="AN4" i="19"/>
  <c r="AJ4" i="19"/>
  <c r="AF4" i="19"/>
  <c r="AB4" i="19"/>
  <c r="X4" i="1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0" i="5"/>
  <c r="B101" i="5" l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J47" i="5"/>
  <c r="K47" i="5" s="1"/>
  <c r="J46" i="5"/>
  <c r="K46" i="5" s="1"/>
  <c r="J45" i="5"/>
  <c r="K45" i="5" s="1"/>
  <c r="W10" i="18"/>
  <c r="T19" i="18"/>
  <c r="V19" i="19"/>
  <c r="N28" i="18"/>
  <c r="T10" i="18"/>
  <c r="X37" i="19"/>
  <c r="X28" i="19"/>
  <c r="P37" i="18"/>
  <c r="X37" i="18"/>
  <c r="X28" i="18"/>
  <c r="X19" i="18"/>
  <c r="O19" i="18"/>
  <c r="Z10" i="19"/>
  <c r="O10" i="19"/>
  <c r="O19" i="19"/>
  <c r="Z10" i="18"/>
  <c r="N19" i="18"/>
  <c r="Y10" i="18"/>
  <c r="U37" i="18"/>
  <c r="U28" i="18"/>
  <c r="U10" i="19"/>
  <c r="X19" i="19"/>
  <c r="P37" i="19"/>
  <c r="P28" i="19"/>
  <c r="P19" i="19"/>
  <c r="P10" i="19"/>
  <c r="X10" i="18"/>
  <c r="P28" i="18"/>
  <c r="V10" i="18"/>
  <c r="U19" i="18"/>
  <c r="N10" i="18"/>
  <c r="R19" i="18"/>
  <c r="X10" i="19"/>
  <c r="AD19" i="19"/>
  <c r="AF10" i="19"/>
  <c r="Y10" i="19"/>
  <c r="Q28" i="19"/>
  <c r="S19" i="19"/>
  <c r="R28" i="19"/>
  <c r="T10" i="19"/>
  <c r="V10" i="19"/>
  <c r="Q37" i="19"/>
  <c r="AD10" i="19"/>
  <c r="S10" i="19"/>
  <c r="AE19" i="18"/>
  <c r="R19" i="19"/>
  <c r="S10" i="18"/>
  <c r="P19" i="18"/>
  <c r="Q10" i="18"/>
  <c r="Q10" i="19"/>
  <c r="P10" i="18"/>
  <c r="U10" i="18"/>
  <c r="AC28" i="18"/>
  <c r="Q19" i="19"/>
  <c r="AC19" i="18"/>
  <c r="R10" i="18"/>
  <c r="R10" i="19"/>
  <c r="W10" i="19"/>
  <c r="W19" i="19"/>
  <c r="O10" i="18"/>
  <c r="AE10" i="18"/>
  <c r="AC10" i="18"/>
  <c r="E14" i="13"/>
  <c r="E15" i="13"/>
  <c r="E13" i="13"/>
  <c r="N29" i="18" l="1"/>
  <c r="AJ38" i="18"/>
  <c r="AC38" i="19"/>
  <c r="AF29" i="18"/>
  <c r="Y38" i="18"/>
  <c r="AN38" i="19"/>
  <c r="AF20" i="19"/>
  <c r="AC11" i="19"/>
  <c r="AA29" i="19"/>
  <c r="W29" i="18"/>
  <c r="AH38" i="18"/>
  <c r="Z20" i="18"/>
  <c r="U29" i="18"/>
  <c r="Y29" i="19"/>
  <c r="X38" i="19"/>
  <c r="P20" i="19"/>
  <c r="W20" i="19"/>
  <c r="R38" i="18"/>
  <c r="AG20" i="18"/>
  <c r="O11" i="18"/>
  <c r="AK20" i="19"/>
  <c r="AL11" i="18"/>
  <c r="AJ29" i="19"/>
  <c r="AE38" i="19"/>
  <c r="AD29" i="18"/>
  <c r="V11" i="18"/>
  <c r="Q20" i="18"/>
  <c r="AB20" i="18"/>
  <c r="U20" i="19"/>
  <c r="T29" i="19"/>
  <c r="O38" i="19"/>
  <c r="AE11" i="19"/>
  <c r="AA38" i="18"/>
  <c r="S20" i="18"/>
  <c r="V38" i="19"/>
  <c r="AM11" i="19"/>
  <c r="Y11" i="19"/>
  <c r="AL20" i="18"/>
  <c r="AK38" i="18"/>
  <c r="AC20" i="18"/>
  <c r="AB29" i="18"/>
  <c r="AM38" i="18"/>
  <c r="AE20" i="18"/>
  <c r="AG20" i="19"/>
  <c r="AF29" i="19"/>
  <c r="AM29" i="19"/>
  <c r="AH38" i="19"/>
  <c r="AI11" i="19"/>
  <c r="U11" i="19"/>
  <c r="Z38" i="18"/>
  <c r="R20" i="18"/>
  <c r="Q38" i="18"/>
  <c r="U11" i="18"/>
  <c r="T20" i="18"/>
  <c r="S38" i="18"/>
  <c r="AM11" i="18"/>
  <c r="AG29" i="19"/>
  <c r="P38" i="19"/>
  <c r="AM38" i="19"/>
  <c r="AE20" i="19"/>
  <c r="AL20" i="19"/>
  <c r="Z11" i="19"/>
  <c r="X11" i="19"/>
  <c r="R29" i="18"/>
  <c r="AC38" i="18"/>
  <c r="AG11" i="18"/>
  <c r="T29" i="18"/>
  <c r="AE38" i="18"/>
  <c r="W20" i="18"/>
  <c r="Q38" i="19"/>
  <c r="AN29" i="19"/>
  <c r="AI38" i="19"/>
  <c r="AA20" i="19"/>
  <c r="AH20" i="19"/>
  <c r="V11" i="19"/>
  <c r="AK29" i="18"/>
  <c r="AC11" i="18"/>
  <c r="P29" i="18"/>
  <c r="AM29" i="18"/>
  <c r="AE11" i="18"/>
  <c r="AM20" i="19"/>
  <c r="AH29" i="19"/>
  <c r="W11" i="19"/>
  <c r="AF11" i="19"/>
  <c r="AD38" i="18"/>
  <c r="V20" i="18"/>
  <c r="U38" i="18"/>
  <c r="Y11" i="18"/>
  <c r="X20" i="18"/>
  <c r="W38" i="18"/>
  <c r="O20" i="18"/>
  <c r="Y38" i="19"/>
  <c r="Q20" i="19"/>
  <c r="P29" i="19"/>
  <c r="W29" i="19"/>
  <c r="R38" i="19"/>
  <c r="S11" i="19"/>
  <c r="AB11" i="19"/>
  <c r="AL29" i="18"/>
  <c r="AD11" i="18"/>
  <c r="AC29" i="18"/>
  <c r="AB38" i="18"/>
  <c r="AF11" i="18"/>
  <c r="AE29" i="18"/>
  <c r="W11" i="18"/>
  <c r="Q29" i="19"/>
  <c r="AB29" i="19"/>
  <c r="W38" i="19"/>
  <c r="O20" i="19"/>
  <c r="V20" i="19"/>
  <c r="AG11" i="19"/>
  <c r="AL38" i="18"/>
  <c r="AD20" i="18"/>
  <c r="Y29" i="18"/>
  <c r="Q11" i="18"/>
  <c r="AF20" i="18"/>
  <c r="O38" i="18"/>
  <c r="AI11" i="18"/>
  <c r="AC29" i="19"/>
  <c r="X29" i="19"/>
  <c r="S38" i="19"/>
  <c r="Z38" i="19"/>
  <c r="R20" i="19"/>
  <c r="R29" i="19"/>
  <c r="AH11" i="19"/>
  <c r="P11" i="19"/>
  <c r="N38" i="18"/>
  <c r="AH11" i="18"/>
  <c r="AG29" i="18"/>
  <c r="AF38" i="18"/>
  <c r="AJ11" i="18"/>
  <c r="AI29" i="18"/>
  <c r="AA11" i="18"/>
  <c r="AK29" i="19"/>
  <c r="AJ38" i="19"/>
  <c r="AB20" i="19"/>
  <c r="AI20" i="19"/>
  <c r="AD29" i="19"/>
  <c r="AD11" i="19"/>
  <c r="V29" i="18"/>
  <c r="N11" i="18"/>
  <c r="Y20" i="18"/>
  <c r="X29" i="18"/>
  <c r="P11" i="18"/>
  <c r="O29" i="18"/>
  <c r="AK38" i="19"/>
  <c r="AC20" i="19"/>
  <c r="AN20" i="19"/>
  <c r="AI29" i="19"/>
  <c r="AD38" i="19"/>
  <c r="Q11" i="19"/>
  <c r="V38" i="18"/>
  <c r="N20" i="18"/>
  <c r="AK20" i="18"/>
  <c r="X38" i="18"/>
  <c r="P20" i="18"/>
  <c r="AA29" i="18"/>
  <c r="S11" i="18"/>
  <c r="Y20" i="19"/>
  <c r="AJ20" i="19"/>
  <c r="AE29" i="19"/>
  <c r="AL29" i="19"/>
  <c r="AA11" i="19"/>
  <c r="AJ11" i="19"/>
  <c r="T38" i="18"/>
  <c r="X11" i="18"/>
  <c r="AI20" i="18"/>
  <c r="AL38" i="19"/>
  <c r="AD20" i="19"/>
  <c r="R11" i="19"/>
  <c r="Z29" i="18"/>
  <c r="R11" i="18"/>
  <c r="Q29" i="18"/>
  <c r="P38" i="18"/>
  <c r="T11" i="18"/>
  <c r="S29" i="18"/>
  <c r="U29" i="19"/>
  <c r="T38" i="19"/>
  <c r="AA38" i="19"/>
  <c r="S20" i="19"/>
  <c r="Z20" i="19"/>
  <c r="AK11" i="19"/>
  <c r="AH20" i="18"/>
  <c r="AG38" i="18"/>
  <c r="AK11" i="18"/>
  <c r="AJ20" i="18"/>
  <c r="AI38" i="18"/>
  <c r="AA20" i="18"/>
  <c r="U38" i="19"/>
  <c r="AF38" i="19"/>
  <c r="X20" i="19"/>
  <c r="S29" i="19"/>
  <c r="Z29" i="19"/>
  <c r="O11" i="19"/>
  <c r="AN11" i="19"/>
  <c r="AH29" i="18"/>
  <c r="Z11" i="18"/>
  <c r="U20" i="18"/>
  <c r="AJ29" i="18"/>
  <c r="AB11" i="18"/>
  <c r="AM20" i="18"/>
  <c r="AG38" i="19"/>
  <c r="AB38" i="19"/>
  <c r="T20" i="19"/>
  <c r="O29" i="19"/>
  <c r="V29" i="19"/>
  <c r="AL11" i="19"/>
  <c r="T11" i="19"/>
  <c r="B5" i="7"/>
  <c r="B6" i="7" l="1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8" i="7" l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9" i="7" l="1"/>
  <c r="B10" i="7" l="1"/>
  <c r="B11" i="7" l="1"/>
  <c r="B12" i="7" l="1"/>
  <c r="H12" i="3" l="1"/>
  <c r="I12" i="3"/>
  <c r="H42" i="3"/>
  <c r="H10" i="5"/>
  <c r="H15" i="3"/>
  <c r="I44" i="3"/>
  <c r="I10" i="5"/>
  <c r="H12" i="5"/>
  <c r="H9" i="5"/>
  <c r="H8" i="5"/>
  <c r="H11" i="3"/>
  <c r="I12" i="5"/>
  <c r="H11" i="5"/>
  <c r="I8" i="5"/>
  <c r="I11" i="3"/>
  <c r="I7" i="5"/>
  <c r="H44" i="3"/>
  <c r="I15" i="3"/>
  <c r="I11" i="5"/>
  <c r="H7" i="5"/>
  <c r="I9" i="5"/>
  <c r="I42" i="3"/>
  <c r="H75" i="3"/>
  <c r="H23" i="5"/>
  <c r="H74" i="3"/>
  <c r="H19" i="5"/>
  <c r="H39" i="3"/>
  <c r="I43" i="3"/>
  <c r="H30" i="5"/>
  <c r="H37" i="3"/>
  <c r="H7" i="3"/>
  <c r="H25" i="5"/>
  <c r="I56" i="3"/>
  <c r="H22" i="5"/>
  <c r="H26" i="3"/>
  <c r="H13" i="3"/>
  <c r="I33" i="5"/>
  <c r="I58" i="3"/>
  <c r="I48" i="3"/>
  <c r="I74" i="3"/>
  <c r="H50" i="3"/>
  <c r="I24" i="5"/>
  <c r="H53" i="3"/>
  <c r="I17" i="5"/>
  <c r="I63" i="3"/>
  <c r="H35" i="5"/>
  <c r="I37" i="3"/>
  <c r="H55" i="3"/>
  <c r="I14" i="3"/>
  <c r="I7" i="3"/>
  <c r="H17" i="5"/>
  <c r="H38" i="3"/>
  <c r="H20" i="5"/>
  <c r="I29" i="5"/>
  <c r="I13" i="3"/>
  <c r="H28" i="5"/>
  <c r="I8" i="3"/>
  <c r="H34" i="5"/>
  <c r="H19" i="3"/>
  <c r="I18" i="5"/>
  <c r="H16" i="5"/>
  <c r="I31" i="5"/>
  <c r="I75" i="3"/>
  <c r="H29" i="3"/>
  <c r="H13" i="5"/>
  <c r="H10" i="3"/>
  <c r="I22" i="5"/>
  <c r="H41" i="3"/>
  <c r="I15" i="5"/>
  <c r="I21" i="5"/>
  <c r="I39" i="3"/>
  <c r="H15" i="5"/>
  <c r="I10" i="3"/>
  <c r="H26" i="5"/>
  <c r="H22" i="3"/>
  <c r="I55" i="3"/>
  <c r="H56" i="3"/>
  <c r="I59" i="3"/>
  <c r="I14" i="5"/>
  <c r="I28" i="5"/>
  <c r="I25" i="5"/>
  <c r="I34" i="3"/>
  <c r="H33" i="5"/>
  <c r="I57" i="3"/>
  <c r="H34" i="3"/>
  <c r="H57" i="3"/>
  <c r="H36" i="3"/>
  <c r="I16" i="5"/>
  <c r="H63" i="3"/>
  <c r="I16" i="3"/>
  <c r="I13" i="5"/>
  <c r="H18" i="5"/>
  <c r="I50" i="3"/>
  <c r="H29" i="5"/>
  <c r="H32" i="5"/>
  <c r="I20" i="5"/>
  <c r="H43" i="3"/>
  <c r="H59" i="3"/>
  <c r="H48" i="3"/>
  <c r="H25" i="3"/>
  <c r="I30" i="5"/>
  <c r="I22" i="3"/>
  <c r="I26" i="3"/>
  <c r="I35" i="5"/>
  <c r="H58" i="3"/>
  <c r="I36" i="3"/>
  <c r="I34" i="5"/>
  <c r="I19" i="5"/>
  <c r="H24" i="5"/>
  <c r="I38" i="3"/>
  <c r="I19" i="3"/>
  <c r="H27" i="5"/>
  <c r="I40" i="3"/>
  <c r="H21" i="5"/>
  <c r="I29" i="3"/>
  <c r="I27" i="5"/>
  <c r="H14" i="5"/>
  <c r="I32" i="5"/>
  <c r="H31" i="5"/>
  <c r="H8" i="3"/>
  <c r="I23" i="5"/>
  <c r="I25" i="3"/>
  <c r="I53" i="3"/>
  <c r="H16" i="3"/>
  <c r="H14" i="3"/>
  <c r="I26" i="5"/>
  <c r="I41" i="3"/>
  <c r="H40" i="3"/>
  <c r="B13" i="7"/>
  <c r="J24" i="3" l="1"/>
  <c r="K24" i="3" s="1"/>
  <c r="J20" i="3"/>
  <c r="K20" i="3" s="1"/>
  <c r="J64" i="3"/>
  <c r="K64" i="3" s="1"/>
  <c r="J60" i="3"/>
  <c r="K60" i="3" s="1"/>
  <c r="J6" i="3"/>
  <c r="K6" i="3" s="1"/>
  <c r="J27" i="3"/>
  <c r="K27" i="3" s="1"/>
  <c r="J33" i="3"/>
  <c r="K33" i="3" s="1"/>
  <c r="J42" i="5"/>
  <c r="K42" i="5" s="1"/>
  <c r="J43" i="5"/>
  <c r="K43" i="5" s="1"/>
  <c r="J44" i="5"/>
  <c r="K44" i="5" s="1"/>
  <c r="J37" i="5"/>
  <c r="K37" i="5" s="1"/>
  <c r="J36" i="5"/>
  <c r="K36" i="5" s="1"/>
  <c r="J39" i="5"/>
  <c r="K39" i="5" s="1"/>
  <c r="J40" i="5"/>
  <c r="K40" i="5" s="1"/>
  <c r="J41" i="5"/>
  <c r="K41" i="5" s="1"/>
  <c r="J38" i="5"/>
  <c r="K38" i="5" s="1"/>
  <c r="J57" i="3"/>
  <c r="K57" i="3" s="1"/>
  <c r="J24" i="5"/>
  <c r="K24" i="5" s="1"/>
  <c r="J18" i="5"/>
  <c r="K18" i="5" s="1"/>
  <c r="J34" i="3"/>
  <c r="K34" i="3" s="1"/>
  <c r="J26" i="5"/>
  <c r="K26" i="5" s="1"/>
  <c r="J34" i="5"/>
  <c r="K34" i="5" s="1"/>
  <c r="J33" i="5"/>
  <c r="K33" i="5" s="1"/>
  <c r="J15" i="5"/>
  <c r="K15" i="5" s="1"/>
  <c r="J25" i="5"/>
  <c r="K25" i="5" s="1"/>
  <c r="J7" i="3"/>
  <c r="K7" i="3" s="1"/>
  <c r="J29" i="5"/>
  <c r="K29" i="5" s="1"/>
  <c r="J29" i="3"/>
  <c r="K29" i="3" s="1"/>
  <c r="J43" i="3"/>
  <c r="K43" i="3" s="1"/>
  <c r="J22" i="5"/>
  <c r="K22" i="5" s="1"/>
  <c r="J26" i="3"/>
  <c r="K26" i="3" s="1"/>
  <c r="J35" i="5"/>
  <c r="K35" i="5" s="1"/>
  <c r="J11" i="3"/>
  <c r="K11" i="3" s="1"/>
  <c r="J44" i="3"/>
  <c r="K44" i="3" s="1"/>
  <c r="J12" i="5"/>
  <c r="K12" i="5" s="1"/>
  <c r="J10" i="5"/>
  <c r="K10" i="5" s="1"/>
  <c r="J42" i="3"/>
  <c r="K42" i="3" s="1"/>
  <c r="J16" i="5"/>
  <c r="K16" i="5" s="1"/>
  <c r="J39" i="3"/>
  <c r="K39" i="3" s="1"/>
  <c r="J38" i="3"/>
  <c r="K38" i="3" s="1"/>
  <c r="J13" i="3"/>
  <c r="K13" i="3" s="1"/>
  <c r="J41" i="3"/>
  <c r="K41" i="3" s="1"/>
  <c r="J28" i="5"/>
  <c r="K28" i="5" s="1"/>
  <c r="J10" i="3"/>
  <c r="K10" i="3" s="1"/>
  <c r="J14" i="3"/>
  <c r="K14" i="3" s="1"/>
  <c r="J20" i="5"/>
  <c r="K20" i="5" s="1"/>
  <c r="J19" i="3"/>
  <c r="K19" i="3" s="1"/>
  <c r="J21" i="5"/>
  <c r="K21" i="5" s="1"/>
  <c r="J25" i="3"/>
  <c r="K25" i="3" s="1"/>
  <c r="J30" i="5"/>
  <c r="K30" i="5" s="1"/>
  <c r="J55" i="3"/>
  <c r="K55" i="3" s="1"/>
  <c r="J7" i="5"/>
  <c r="K7" i="5" s="1"/>
  <c r="J12" i="3"/>
  <c r="K12" i="3" s="1"/>
  <c r="J53" i="3"/>
  <c r="K53" i="3" s="1"/>
  <c r="J8" i="3"/>
  <c r="K8" i="3" s="1"/>
  <c r="J16" i="3"/>
  <c r="K16" i="3" s="1"/>
  <c r="J31" i="5"/>
  <c r="K31" i="5" s="1"/>
  <c r="J32" i="5"/>
  <c r="K32" i="5" s="1"/>
  <c r="J40" i="3"/>
  <c r="K40" i="3" s="1"/>
  <c r="J58" i="3"/>
  <c r="K58" i="3" s="1"/>
  <c r="J14" i="5"/>
  <c r="K14" i="5" s="1"/>
  <c r="J19" i="5"/>
  <c r="K19" i="5" s="1"/>
  <c r="J11" i="5"/>
  <c r="K11" i="5" s="1"/>
  <c r="J15" i="3"/>
  <c r="K15" i="3" s="1"/>
  <c r="J8" i="5"/>
  <c r="K8" i="5" s="1"/>
  <c r="J9" i="5"/>
  <c r="K9" i="5" s="1"/>
  <c r="J23" i="5"/>
  <c r="K23" i="5" s="1"/>
  <c r="J59" i="3"/>
  <c r="K59" i="3" s="1"/>
  <c r="J75" i="3"/>
  <c r="K75" i="3" s="1"/>
  <c r="J36" i="3"/>
  <c r="K36" i="3" s="1"/>
  <c r="J56" i="3"/>
  <c r="K56" i="3" s="1"/>
  <c r="J27" i="5"/>
  <c r="K27" i="5" s="1"/>
  <c r="J37" i="3"/>
  <c r="K37" i="3" s="1"/>
  <c r="J74" i="3"/>
  <c r="K74" i="3" s="1"/>
  <c r="J17" i="5"/>
  <c r="K17" i="5" s="1"/>
  <c r="J13" i="5"/>
  <c r="K13" i="5" s="1"/>
  <c r="J48" i="3"/>
  <c r="K48" i="3" s="1"/>
  <c r="J22" i="3"/>
  <c r="K22" i="3" s="1"/>
  <c r="J50" i="3"/>
  <c r="K50" i="3" s="1"/>
  <c r="J63" i="3"/>
  <c r="K63" i="3" s="1"/>
  <c r="B14" i="7"/>
  <c r="AK36" i="5" l="1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E10" i="5" s="1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N36" i="5"/>
  <c r="AJ36" i="5"/>
  <c r="AF36" i="5"/>
  <c r="AB36" i="5"/>
  <c r="X36" i="5"/>
  <c r="T36" i="5"/>
  <c r="P36" i="5"/>
  <c r="AL35" i="5"/>
  <c r="AH35" i="5"/>
  <c r="AD35" i="5"/>
  <c r="Z35" i="5"/>
  <c r="V35" i="5"/>
  <c r="R35" i="5"/>
  <c r="AN34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AN32" i="5"/>
  <c r="AJ32" i="5"/>
  <c r="AF32" i="5"/>
  <c r="AB32" i="5"/>
  <c r="X32" i="5"/>
  <c r="T32" i="5"/>
  <c r="P32" i="5"/>
  <c r="AL31" i="5"/>
  <c r="AH31" i="5"/>
  <c r="AD31" i="5"/>
  <c r="Z31" i="5"/>
  <c r="V31" i="5"/>
  <c r="R31" i="5"/>
  <c r="AN27" i="5"/>
  <c r="AJ27" i="5"/>
  <c r="AF27" i="5"/>
  <c r="AB27" i="5"/>
  <c r="X27" i="5"/>
  <c r="T27" i="5"/>
  <c r="P27" i="5"/>
  <c r="AL26" i="5"/>
  <c r="AH26" i="5"/>
  <c r="AD26" i="5"/>
  <c r="Z26" i="5"/>
  <c r="V26" i="5"/>
  <c r="R26" i="5"/>
  <c r="AN25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AN23" i="5"/>
  <c r="AJ23" i="5"/>
  <c r="AF23" i="5"/>
  <c r="AB23" i="5"/>
  <c r="X23" i="5"/>
  <c r="T23" i="5"/>
  <c r="P23" i="5"/>
  <c r="AL22" i="5"/>
  <c r="AH22" i="5"/>
  <c r="AD22" i="5"/>
  <c r="Z22" i="5"/>
  <c r="V22" i="5"/>
  <c r="R22" i="5"/>
  <c r="AN18" i="5"/>
  <c r="AJ18" i="5"/>
  <c r="AF18" i="5"/>
  <c r="AB18" i="5"/>
  <c r="X18" i="5"/>
  <c r="T18" i="5"/>
  <c r="P18" i="5"/>
  <c r="AL17" i="5"/>
  <c r="AH17" i="5"/>
  <c r="AD17" i="5"/>
  <c r="Z17" i="5"/>
  <c r="V17" i="5"/>
  <c r="R17" i="5"/>
  <c r="AN16" i="5"/>
  <c r="AJ16" i="5"/>
  <c r="AF16" i="5"/>
  <c r="AB16" i="5"/>
  <c r="X16" i="5"/>
  <c r="T16" i="5"/>
  <c r="P16" i="5"/>
  <c r="AL15" i="5"/>
  <c r="AL19" i="5" s="1"/>
  <c r="AH15" i="5"/>
  <c r="AH19" i="5" s="1"/>
  <c r="AD15" i="5"/>
  <c r="Z15" i="5"/>
  <c r="Z19" i="5" s="1"/>
  <c r="V15" i="5"/>
  <c r="V19" i="5" s="1"/>
  <c r="R15" i="5"/>
  <c r="AN14" i="5"/>
  <c r="AJ14" i="5"/>
  <c r="AF14" i="5"/>
  <c r="AB14" i="5"/>
  <c r="X14" i="5"/>
  <c r="T14" i="5"/>
  <c r="P14" i="5"/>
  <c r="AL13" i="5"/>
  <c r="AH13" i="5"/>
  <c r="AD13" i="5"/>
  <c r="Z13" i="5"/>
  <c r="V13" i="5"/>
  <c r="R13" i="5"/>
  <c r="AN9" i="5"/>
  <c r="AJ9" i="5"/>
  <c r="AF9" i="5"/>
  <c r="AB9" i="5"/>
  <c r="X9" i="5"/>
  <c r="T9" i="5"/>
  <c r="P9" i="5"/>
  <c r="AL8" i="5"/>
  <c r="AH8" i="5"/>
  <c r="AD8" i="5"/>
  <c r="Z8" i="5"/>
  <c r="V8" i="5"/>
  <c r="R8" i="5"/>
  <c r="AN7" i="5"/>
  <c r="AJ7" i="5"/>
  <c r="AF7" i="5"/>
  <c r="AB7" i="5"/>
  <c r="X7" i="5"/>
  <c r="T7" i="5"/>
  <c r="P7" i="5"/>
  <c r="AL6" i="5"/>
  <c r="AL10" i="5" s="1"/>
  <c r="AH6" i="5"/>
  <c r="AH10" i="5" s="1"/>
  <c r="AD6" i="5"/>
  <c r="Z6" i="5"/>
  <c r="Z10" i="5" s="1"/>
  <c r="V6" i="5"/>
  <c r="AN5" i="5"/>
  <c r="AJ5" i="5"/>
  <c r="AF5" i="5"/>
  <c r="AB5" i="5"/>
  <c r="X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AC19" i="5" s="1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AC10" i="5" s="1"/>
  <c r="Y6" i="5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AN35" i="5"/>
  <c r="AJ35" i="5"/>
  <c r="AF35" i="5"/>
  <c r="AB35" i="5"/>
  <c r="X35" i="5"/>
  <c r="T35" i="5"/>
  <c r="P35" i="5"/>
  <c r="AL34" i="5"/>
  <c r="AH34" i="5"/>
  <c r="AD34" i="5"/>
  <c r="Z34" i="5"/>
  <c r="V34" i="5"/>
  <c r="R34" i="5"/>
  <c r="AN33" i="5"/>
  <c r="AN37" i="5" s="1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AN31" i="5"/>
  <c r="AJ31" i="5"/>
  <c r="AF31" i="5"/>
  <c r="AB31" i="5"/>
  <c r="X31" i="5"/>
  <c r="T31" i="5"/>
  <c r="P31" i="5"/>
  <c r="AL27" i="5"/>
  <c r="AH27" i="5"/>
  <c r="AD27" i="5"/>
  <c r="Z27" i="5"/>
  <c r="V27" i="5"/>
  <c r="R27" i="5"/>
  <c r="AN26" i="5"/>
  <c r="AJ26" i="5"/>
  <c r="AF26" i="5"/>
  <c r="AB26" i="5"/>
  <c r="X26" i="5"/>
  <c r="T26" i="5"/>
  <c r="P26" i="5"/>
  <c r="AL25" i="5"/>
  <c r="AH25" i="5"/>
  <c r="AD25" i="5"/>
  <c r="Z25" i="5"/>
  <c r="V25" i="5"/>
  <c r="R25" i="5"/>
  <c r="AN24" i="5"/>
  <c r="AN28" i="5" s="1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AN22" i="5"/>
  <c r="AJ22" i="5"/>
  <c r="AF22" i="5"/>
  <c r="AB22" i="5"/>
  <c r="X22" i="5"/>
  <c r="T22" i="5"/>
  <c r="P22" i="5"/>
  <c r="AL18" i="5"/>
  <c r="AH18" i="5"/>
  <c r="AD18" i="5"/>
  <c r="Z18" i="5"/>
  <c r="V18" i="5"/>
  <c r="R18" i="5"/>
  <c r="AN17" i="5"/>
  <c r="AJ17" i="5"/>
  <c r="AF17" i="5"/>
  <c r="AB17" i="5"/>
  <c r="X17" i="5"/>
  <c r="T17" i="5"/>
  <c r="P17" i="5"/>
  <c r="AL16" i="5"/>
  <c r="AH16" i="5"/>
  <c r="AD16" i="5"/>
  <c r="Z16" i="5"/>
  <c r="V16" i="5"/>
  <c r="R16" i="5"/>
  <c r="AN15" i="5"/>
  <c r="AN19" i="5" s="1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AN13" i="5"/>
  <c r="AJ13" i="5"/>
  <c r="AF13" i="5"/>
  <c r="AB13" i="5"/>
  <c r="X13" i="5"/>
  <c r="T13" i="5"/>
  <c r="P13" i="5"/>
  <c r="AL9" i="5"/>
  <c r="AH9" i="5"/>
  <c r="AD9" i="5"/>
  <c r="Z9" i="5"/>
  <c r="V9" i="5"/>
  <c r="R9" i="5"/>
  <c r="AN8" i="5"/>
  <c r="AJ8" i="5"/>
  <c r="AF8" i="5"/>
  <c r="AB8" i="5"/>
  <c r="X8" i="5"/>
  <c r="T8" i="5"/>
  <c r="P8" i="5"/>
  <c r="AL7" i="5"/>
  <c r="AH7" i="5"/>
  <c r="AD7" i="5"/>
  <c r="Z7" i="5"/>
  <c r="V7" i="5"/>
  <c r="R7" i="5"/>
  <c r="AN6" i="5"/>
  <c r="AN10" i="5" s="1"/>
  <c r="AJ6" i="5"/>
  <c r="AJ10" i="5" s="1"/>
  <c r="AF6" i="5"/>
  <c r="AB6" i="5"/>
  <c r="AB10" i="5" s="1"/>
  <c r="X6" i="5"/>
  <c r="AL5" i="5"/>
  <c r="AH5" i="5"/>
  <c r="AD5" i="5"/>
  <c r="Z5" i="5"/>
  <c r="V5" i="5"/>
  <c r="AN4" i="5"/>
  <c r="AJ4" i="5"/>
  <c r="AF4" i="5"/>
  <c r="AB4" i="5"/>
  <c r="X4" i="5"/>
  <c r="AM36" i="3"/>
  <c r="AI36" i="3"/>
  <c r="AE36" i="3"/>
  <c r="AA36" i="3"/>
  <c r="W36" i="3"/>
  <c r="S36" i="3"/>
  <c r="O36" i="3"/>
  <c r="AK35" i="3"/>
  <c r="AG35" i="3"/>
  <c r="AC35" i="3"/>
  <c r="Y35" i="3"/>
  <c r="U35" i="3"/>
  <c r="Q35" i="3"/>
  <c r="AM34" i="3"/>
  <c r="AI34" i="3"/>
  <c r="AE34" i="3"/>
  <c r="AA34" i="3"/>
  <c r="W34" i="3"/>
  <c r="S34" i="3"/>
  <c r="O34" i="3"/>
  <c r="AK33" i="3"/>
  <c r="AK37" i="3" s="1"/>
  <c r="AG33" i="3"/>
  <c r="AG37" i="3" s="1"/>
  <c r="AC33" i="3"/>
  <c r="AC37" i="3" s="1"/>
  <c r="Y33" i="3"/>
  <c r="Y37" i="3" s="1"/>
  <c r="U33" i="3"/>
  <c r="U37" i="3" s="1"/>
  <c r="Q33" i="3"/>
  <c r="Q37" i="3" s="1"/>
  <c r="AM32" i="3"/>
  <c r="AI32" i="3"/>
  <c r="AE32" i="3"/>
  <c r="AA32" i="3"/>
  <c r="W32" i="3"/>
  <c r="S32" i="3"/>
  <c r="O32" i="3"/>
  <c r="AK31" i="3"/>
  <c r="AG31" i="3"/>
  <c r="AC31" i="3"/>
  <c r="Y31" i="3"/>
  <c r="U31" i="3"/>
  <c r="Q31" i="3"/>
  <c r="AM27" i="3"/>
  <c r="AI27" i="3"/>
  <c r="AE27" i="3"/>
  <c r="AA27" i="3"/>
  <c r="W27" i="3"/>
  <c r="S27" i="3"/>
  <c r="O27" i="3"/>
  <c r="AK26" i="3"/>
  <c r="AG26" i="3"/>
  <c r="AC26" i="3"/>
  <c r="Y26" i="3"/>
  <c r="U26" i="3"/>
  <c r="Q26" i="3"/>
  <c r="AM25" i="3"/>
  <c r="AI25" i="3"/>
  <c r="AE25" i="3"/>
  <c r="AA25" i="3"/>
  <c r="W25" i="3"/>
  <c r="S25" i="3"/>
  <c r="O25" i="3"/>
  <c r="AK24" i="3"/>
  <c r="AK28" i="3" s="1"/>
  <c r="AG24" i="3"/>
  <c r="AG28" i="3" s="1"/>
  <c r="AC24" i="3"/>
  <c r="AC28" i="3" s="1"/>
  <c r="Y24" i="3"/>
  <c r="Y28" i="3" s="1"/>
  <c r="U24" i="3"/>
  <c r="U28" i="3" s="1"/>
  <c r="Q24" i="3"/>
  <c r="AM23" i="3"/>
  <c r="AI23" i="3"/>
  <c r="AE23" i="3"/>
  <c r="AA23" i="3"/>
  <c r="W23" i="3"/>
  <c r="S23" i="3"/>
  <c r="O23" i="3"/>
  <c r="AK22" i="3"/>
  <c r="AG22" i="3"/>
  <c r="AC22" i="3"/>
  <c r="Y22" i="3"/>
  <c r="U22" i="3"/>
  <c r="Q22" i="3"/>
  <c r="Z23" i="3"/>
  <c r="R23" i="3"/>
  <c r="AJ22" i="3"/>
  <c r="AB22" i="3"/>
  <c r="T22" i="3"/>
  <c r="AF36" i="3"/>
  <c r="T36" i="3"/>
  <c r="AL35" i="3"/>
  <c r="Z35" i="3"/>
  <c r="AN34" i="3"/>
  <c r="AB34" i="3"/>
  <c r="P34" i="3"/>
  <c r="AD33" i="3"/>
  <c r="AD37" i="3" s="1"/>
  <c r="R33" i="3"/>
  <c r="R37" i="3" s="1"/>
  <c r="AF32" i="3"/>
  <c r="X32" i="3"/>
  <c r="AL31" i="3"/>
  <c r="Z31" i="3"/>
  <c r="R31" i="3"/>
  <c r="AJ27" i="3"/>
  <c r="X27" i="3"/>
  <c r="AL26" i="3"/>
  <c r="Z26" i="3"/>
  <c r="AN25" i="3"/>
  <c r="AB25" i="3"/>
  <c r="AL24" i="3"/>
  <c r="AL28" i="3" s="1"/>
  <c r="V24" i="3"/>
  <c r="V28" i="3" s="1"/>
  <c r="AJ23" i="3"/>
  <c r="X23" i="3"/>
  <c r="AH22" i="3"/>
  <c r="R22" i="3"/>
  <c r="AL36" i="3"/>
  <c r="AH36" i="3"/>
  <c r="AD36" i="3"/>
  <c r="Z36" i="3"/>
  <c r="V36" i="3"/>
  <c r="R36" i="3"/>
  <c r="AN35" i="3"/>
  <c r="AJ35" i="3"/>
  <c r="AF35" i="3"/>
  <c r="AB35" i="3"/>
  <c r="X35" i="3"/>
  <c r="T35" i="3"/>
  <c r="P35" i="3"/>
  <c r="AL34" i="3"/>
  <c r="AH34" i="3"/>
  <c r="AD34" i="3"/>
  <c r="Z34" i="3"/>
  <c r="V34" i="3"/>
  <c r="R34" i="3"/>
  <c r="AN33" i="3"/>
  <c r="AN37" i="3" s="1"/>
  <c r="AJ33" i="3"/>
  <c r="AJ37" i="3" s="1"/>
  <c r="AF33" i="3"/>
  <c r="AF37" i="3" s="1"/>
  <c r="AB33" i="3"/>
  <c r="AB37" i="3" s="1"/>
  <c r="X33" i="3"/>
  <c r="X37" i="3" s="1"/>
  <c r="T33" i="3"/>
  <c r="P33" i="3"/>
  <c r="P37" i="3" s="1"/>
  <c r="AL32" i="3"/>
  <c r="AH32" i="3"/>
  <c r="AD32" i="3"/>
  <c r="Z32" i="3"/>
  <c r="V32" i="3"/>
  <c r="R32" i="3"/>
  <c r="AN31" i="3"/>
  <c r="AJ31" i="3"/>
  <c r="AF31" i="3"/>
  <c r="AB31" i="3"/>
  <c r="X31" i="3"/>
  <c r="T31" i="3"/>
  <c r="P31" i="3"/>
  <c r="AL27" i="3"/>
  <c r="AH27" i="3"/>
  <c r="AD27" i="3"/>
  <c r="Z27" i="3"/>
  <c r="V27" i="3"/>
  <c r="R27" i="3"/>
  <c r="AN26" i="3"/>
  <c r="AJ26" i="3"/>
  <c r="AF26" i="3"/>
  <c r="AB26" i="3"/>
  <c r="X26" i="3"/>
  <c r="T26" i="3"/>
  <c r="P26" i="3"/>
  <c r="AL25" i="3"/>
  <c r="AH25" i="3"/>
  <c r="AD25" i="3"/>
  <c r="Z25" i="3"/>
  <c r="V25" i="3"/>
  <c r="R25" i="3"/>
  <c r="AN24" i="3"/>
  <c r="AN28" i="3" s="1"/>
  <c r="AJ24" i="3"/>
  <c r="AJ28" i="3" s="1"/>
  <c r="AF24" i="3"/>
  <c r="AF28" i="3" s="1"/>
  <c r="AB24" i="3"/>
  <c r="AB28" i="3" s="1"/>
  <c r="X24" i="3"/>
  <c r="X28" i="3" s="1"/>
  <c r="T24" i="3"/>
  <c r="P24" i="3"/>
  <c r="P28" i="3" s="1"/>
  <c r="AL23" i="3"/>
  <c r="AH23" i="3"/>
  <c r="AD23" i="3"/>
  <c r="V23" i="3"/>
  <c r="AN22" i="3"/>
  <c r="AF22" i="3"/>
  <c r="X22" i="3"/>
  <c r="P22" i="3"/>
  <c r="X36" i="3"/>
  <c r="AD35" i="3"/>
  <c r="R35" i="3"/>
  <c r="X34" i="3"/>
  <c r="AL33" i="3"/>
  <c r="AL37" i="3" s="1"/>
  <c r="V33" i="3"/>
  <c r="V37" i="3" s="1"/>
  <c r="AJ32" i="3"/>
  <c r="T32" i="3"/>
  <c r="AH31" i="3"/>
  <c r="T27" i="3"/>
  <c r="AD26" i="3"/>
  <c r="R26" i="3"/>
  <c r="AF25" i="3"/>
  <c r="P25" i="3"/>
  <c r="Z24" i="3"/>
  <c r="Z28" i="3" s="1"/>
  <c r="AF23" i="3"/>
  <c r="AL22" i="3"/>
  <c r="V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S33" i="3"/>
  <c r="S37" i="3" s="1"/>
  <c r="O33" i="3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S24" i="3"/>
  <c r="S28" i="3" s="1"/>
  <c r="O24" i="3"/>
  <c r="AK23" i="3"/>
  <c r="AG23" i="3"/>
  <c r="AC23" i="3"/>
  <c r="Y23" i="3"/>
  <c r="U23" i="3"/>
  <c r="Q23" i="3"/>
  <c r="AM22" i="3"/>
  <c r="AI22" i="3"/>
  <c r="AE22" i="3"/>
  <c r="AA22" i="3"/>
  <c r="W22" i="3"/>
  <c r="S22" i="3"/>
  <c r="O22" i="3"/>
  <c r="AN36" i="3"/>
  <c r="AJ36" i="3"/>
  <c r="AB36" i="3"/>
  <c r="P36" i="3"/>
  <c r="AH35" i="3"/>
  <c r="V35" i="3"/>
  <c r="AJ34" i="3"/>
  <c r="AF34" i="3"/>
  <c r="T34" i="3"/>
  <c r="AH33" i="3"/>
  <c r="AH37" i="3" s="1"/>
  <c r="Z33" i="3"/>
  <c r="Z37" i="3" s="1"/>
  <c r="AN32" i="3"/>
  <c r="AB32" i="3"/>
  <c r="P32" i="3"/>
  <c r="AD31" i="3"/>
  <c r="V31" i="3"/>
  <c r="AN27" i="3"/>
  <c r="AF27" i="3"/>
  <c r="P27" i="3"/>
  <c r="AH26" i="3"/>
  <c r="V26" i="3"/>
  <c r="AJ25" i="3"/>
  <c r="T25" i="3"/>
  <c r="AH24" i="3"/>
  <c r="AH28" i="3" s="1"/>
  <c r="R24" i="3"/>
  <c r="R28" i="3" s="1"/>
  <c r="AB23" i="3"/>
  <c r="P23" i="3"/>
  <c r="Z22" i="3"/>
  <c r="AB27" i="3"/>
  <c r="X25" i="3"/>
  <c r="AD24" i="3"/>
  <c r="AD28" i="3" s="1"/>
  <c r="AN23" i="3"/>
  <c r="T23" i="3"/>
  <c r="AD22" i="3"/>
  <c r="AM18" i="3"/>
  <c r="AL18" i="3"/>
  <c r="AC18" i="3"/>
  <c r="U18" i="3"/>
  <c r="AM17" i="3"/>
  <c r="AE17" i="3"/>
  <c r="Z17" i="3"/>
  <c r="V17" i="3"/>
  <c r="R17" i="3"/>
  <c r="AN16" i="3"/>
  <c r="AJ16" i="3"/>
  <c r="AF16" i="3"/>
  <c r="AB16" i="3"/>
  <c r="X16" i="3"/>
  <c r="T16" i="3"/>
  <c r="P16" i="3"/>
  <c r="AL15" i="3"/>
  <c r="AL19" i="3" s="1"/>
  <c r="AH15" i="3"/>
  <c r="AH19" i="3" s="1"/>
  <c r="AD15" i="3"/>
  <c r="AD19" i="3" s="1"/>
  <c r="Z15" i="3"/>
  <c r="Z19" i="3" s="1"/>
  <c r="V15" i="3"/>
  <c r="R15" i="3"/>
  <c r="AN14" i="3"/>
  <c r="AJ14" i="3"/>
  <c r="AF14" i="3"/>
  <c r="AB14" i="3"/>
  <c r="X14" i="3"/>
  <c r="T14" i="3"/>
  <c r="P14" i="3"/>
  <c r="AL13" i="3"/>
  <c r="AH13" i="3"/>
  <c r="AD13" i="3"/>
  <c r="Z13" i="3"/>
  <c r="V13" i="3"/>
  <c r="R13" i="3"/>
  <c r="AN9" i="3"/>
  <c r="AJ9" i="3"/>
  <c r="AF9" i="3"/>
  <c r="AB9" i="3"/>
  <c r="X9" i="3"/>
  <c r="T9" i="3"/>
  <c r="P9" i="3"/>
  <c r="AL8" i="3"/>
  <c r="AH8" i="3"/>
  <c r="AD8" i="3"/>
  <c r="Z8" i="3"/>
  <c r="V8" i="3"/>
  <c r="R8" i="3"/>
  <c r="AN7" i="3"/>
  <c r="AJ7" i="3"/>
  <c r="AF7" i="3"/>
  <c r="AB7" i="3"/>
  <c r="X7" i="3"/>
  <c r="T7" i="3"/>
  <c r="P7" i="3"/>
  <c r="AL6" i="3"/>
  <c r="AL10" i="3" s="1"/>
  <c r="AH6" i="3"/>
  <c r="AH10" i="3" s="1"/>
  <c r="AD6" i="3"/>
  <c r="Z6" i="3"/>
  <c r="Z10" i="3" s="1"/>
  <c r="AN5" i="3"/>
  <c r="AJ5" i="3"/>
  <c r="AF5" i="3"/>
  <c r="AB5" i="3"/>
  <c r="X5" i="3"/>
  <c r="AL4" i="3"/>
  <c r="AH4" i="3"/>
  <c r="AD4" i="3"/>
  <c r="Z4" i="3"/>
  <c r="AJ18" i="3"/>
  <c r="AA18" i="3"/>
  <c r="S18" i="3"/>
  <c r="AK17" i="3"/>
  <c r="AC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AG18" i="3"/>
  <c r="Y18" i="3"/>
  <c r="Q18" i="3"/>
  <c r="AI17" i="3"/>
  <c r="AB17" i="3"/>
  <c r="X17" i="3"/>
  <c r="T17" i="3"/>
  <c r="P17" i="3"/>
  <c r="AL16" i="3"/>
  <c r="AH16" i="3"/>
  <c r="AD16" i="3"/>
  <c r="Z16" i="3"/>
  <c r="V16" i="3"/>
  <c r="R16" i="3"/>
  <c r="AN15" i="3"/>
  <c r="AN19" i="3" s="1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N13" i="3"/>
  <c r="AJ13" i="3"/>
  <c r="AF13" i="3"/>
  <c r="AB13" i="3"/>
  <c r="X13" i="3"/>
  <c r="T13" i="3"/>
  <c r="P13" i="3"/>
  <c r="AL9" i="3"/>
  <c r="AH9" i="3"/>
  <c r="AD9" i="3"/>
  <c r="Z9" i="3"/>
  <c r="V9" i="3"/>
  <c r="R9" i="3"/>
  <c r="AN8" i="3"/>
  <c r="AJ8" i="3"/>
  <c r="AF8" i="3"/>
  <c r="AB8" i="3"/>
  <c r="X8" i="3"/>
  <c r="T8" i="3"/>
  <c r="P8" i="3"/>
  <c r="AL7" i="3"/>
  <c r="AH7" i="3"/>
  <c r="AD7" i="3"/>
  <c r="Z7" i="3"/>
  <c r="V7" i="3"/>
  <c r="R7" i="3"/>
  <c r="AN6" i="3"/>
  <c r="AN10" i="3" s="1"/>
  <c r="AJ6" i="3"/>
  <c r="AJ10" i="3" s="1"/>
  <c r="AF6" i="3"/>
  <c r="AB6" i="3"/>
  <c r="AB10" i="3" s="1"/>
  <c r="X6" i="3"/>
  <c r="X10" i="3" s="1"/>
  <c r="AL5" i="3"/>
  <c r="AH5" i="3"/>
  <c r="AD5" i="3"/>
  <c r="Z5" i="3"/>
  <c r="AN4" i="3"/>
  <c r="AJ4" i="3"/>
  <c r="AF4" i="3"/>
  <c r="AB4" i="3"/>
  <c r="X4" i="3"/>
  <c r="O18" i="3"/>
  <c r="S17" i="3"/>
  <c r="AC16" i="3"/>
  <c r="AM15" i="3"/>
  <c r="AM19" i="3" s="1"/>
  <c r="W15" i="3"/>
  <c r="AG14" i="3"/>
  <c r="Q14" i="3"/>
  <c r="AA13" i="3"/>
  <c r="AK9" i="3"/>
  <c r="U9" i="3"/>
  <c r="AE8" i="3"/>
  <c r="O8" i="3"/>
  <c r="Y7" i="3"/>
  <c r="Q7" i="3"/>
  <c r="AI6" i="3"/>
  <c r="AI10" i="3" s="1"/>
  <c r="AA6" i="3"/>
  <c r="AA10" i="3" s="1"/>
  <c r="AK5" i="3"/>
  <c r="AC5" i="3"/>
  <c r="AM4" i="3"/>
  <c r="AE4" i="3"/>
  <c r="W4" i="3"/>
  <c r="AG17" i="3"/>
  <c r="O17" i="3"/>
  <c r="Y16" i="3"/>
  <c r="AI15" i="3"/>
  <c r="AI19" i="3" s="1"/>
  <c r="S15" i="3"/>
  <c r="AC14" i="3"/>
  <c r="AM13" i="3"/>
  <c r="W13" i="3"/>
  <c r="AG9" i="3"/>
  <c r="Q9" i="3"/>
  <c r="AA8" i="3"/>
  <c r="AK7" i="3"/>
  <c r="W7" i="3"/>
  <c r="O7" i="3"/>
  <c r="AG6" i="3"/>
  <c r="AG10" i="3" s="1"/>
  <c r="Y6" i="3"/>
  <c r="AI5" i="3"/>
  <c r="AA5" i="3"/>
  <c r="AK4" i="3"/>
  <c r="AC4" i="3"/>
  <c r="AE18" i="3"/>
  <c r="AA17" i="3"/>
  <c r="AK16" i="3"/>
  <c r="U16" i="3"/>
  <c r="AE15" i="3"/>
  <c r="AE19" i="3" s="1"/>
  <c r="Y14" i="3"/>
  <c r="AI13" i="3"/>
  <c r="S13" i="3"/>
  <c r="AC9" i="3"/>
  <c r="AM8" i="3"/>
  <c r="W8" i="3"/>
  <c r="AG7" i="3"/>
  <c r="U7" i="3"/>
  <c r="AM6" i="3"/>
  <c r="AM10" i="3" s="1"/>
  <c r="AE6" i="3"/>
  <c r="AE10" i="3" s="1"/>
  <c r="W6" i="3"/>
  <c r="AG5" i="3"/>
  <c r="Y5" i="3"/>
  <c r="AI4" i="3"/>
  <c r="AA4" i="3"/>
  <c r="W17" i="3"/>
  <c r="AK14" i="3"/>
  <c r="Y9" i="3"/>
  <c r="S7" i="3"/>
  <c r="AM5" i="3"/>
  <c r="AG4" i="3"/>
  <c r="AG16" i="3"/>
  <c r="U14" i="3"/>
  <c r="AI8" i="3"/>
  <c r="AK6" i="3"/>
  <c r="AK10" i="3" s="1"/>
  <c r="AE5" i="3"/>
  <c r="Y4" i="3"/>
  <c r="Q16" i="3"/>
  <c r="AE13" i="3"/>
  <c r="S8" i="3"/>
  <c r="AC6" i="3"/>
  <c r="AC10" i="3" s="1"/>
  <c r="W5" i="3"/>
  <c r="W18" i="3"/>
  <c r="AA15" i="3"/>
  <c r="AA19" i="3" s="1"/>
  <c r="AC7" i="3"/>
  <c r="AH17" i="3"/>
  <c r="X18" i="3"/>
  <c r="AF17" i="3"/>
  <c r="V18" i="3"/>
  <c r="AI18" i="3"/>
  <c r="AL17" i="3"/>
  <c r="AB18" i="3"/>
  <c r="AJ17" i="3"/>
  <c r="Z18" i="3"/>
  <c r="P18" i="3"/>
  <c r="AF18" i="3"/>
  <c r="AN17" i="3"/>
  <c r="AD18" i="3"/>
  <c r="AD17" i="3"/>
  <c r="T18" i="3"/>
  <c r="AK18" i="3"/>
  <c r="R18" i="3"/>
  <c r="AH18" i="3"/>
  <c r="AN18" i="3"/>
  <c r="B15" i="7"/>
  <c r="R19" i="5" l="1"/>
  <c r="U10" i="3"/>
  <c r="U19" i="3"/>
  <c r="O37" i="3"/>
  <c r="O28" i="5"/>
  <c r="W37" i="3"/>
  <c r="O19" i="5"/>
  <c r="W28" i="3"/>
  <c r="O37" i="5"/>
  <c r="T37" i="3"/>
  <c r="X10" i="5"/>
  <c r="V19" i="3"/>
  <c r="P19" i="5"/>
  <c r="O10" i="5"/>
  <c r="U10" i="5"/>
  <c r="Y10" i="5"/>
  <c r="O10" i="3"/>
  <c r="O19" i="3"/>
  <c r="P19" i="3"/>
  <c r="T19" i="3"/>
  <c r="O28" i="3"/>
  <c r="T28" i="3"/>
  <c r="AF10" i="5"/>
  <c r="W10" i="5"/>
  <c r="P10" i="5"/>
  <c r="Q10" i="5"/>
  <c r="Q19" i="5"/>
  <c r="R10" i="5"/>
  <c r="T10" i="5"/>
  <c r="W19" i="3"/>
  <c r="AD10" i="5"/>
  <c r="V10" i="5"/>
  <c r="S10" i="5"/>
  <c r="Q28" i="3"/>
  <c r="AD19" i="5"/>
  <c r="S19" i="3"/>
  <c r="W10" i="3"/>
  <c r="Y10" i="3"/>
  <c r="AF10" i="3"/>
  <c r="P10" i="3"/>
  <c r="T10" i="3"/>
  <c r="V10" i="3"/>
  <c r="Q10" i="3"/>
  <c r="S10" i="3"/>
  <c r="Q19" i="3"/>
  <c r="AD10" i="3"/>
  <c r="R19" i="3"/>
  <c r="R10" i="3"/>
  <c r="B16" i="7"/>
  <c r="Q20" i="3" l="1"/>
  <c r="T11" i="3"/>
  <c r="AM11" i="5"/>
  <c r="O29" i="5"/>
  <c r="AL38" i="5"/>
  <c r="AI38" i="5"/>
  <c r="S38" i="5"/>
  <c r="AD20" i="5"/>
  <c r="W11" i="3"/>
  <c r="R11" i="3"/>
  <c r="S11" i="3"/>
  <c r="P11" i="3"/>
  <c r="S20" i="3"/>
  <c r="AG29" i="5"/>
  <c r="AJ38" i="5"/>
  <c r="AB20" i="5"/>
  <c r="U38" i="3"/>
  <c r="AN38" i="3"/>
  <c r="Z29" i="3"/>
  <c r="O29" i="3"/>
  <c r="V20" i="3"/>
  <c r="T20" i="3"/>
  <c r="AC11" i="3"/>
  <c r="AA29" i="5"/>
  <c r="S11" i="5"/>
  <c r="Z20" i="5"/>
  <c r="Q38" i="5"/>
  <c r="U11" i="5"/>
  <c r="AN20" i="5"/>
  <c r="AG38" i="3"/>
  <c r="T38" i="3"/>
  <c r="O38" i="3"/>
  <c r="AK20" i="3"/>
  <c r="AB11" i="3"/>
  <c r="AE20" i="3"/>
  <c r="AI20" i="5"/>
  <c r="AD38" i="5"/>
  <c r="AH11" i="5"/>
  <c r="AK20" i="5"/>
  <c r="AB38" i="5"/>
  <c r="T20" i="5"/>
  <c r="Y29" i="3"/>
  <c r="AB29" i="3"/>
  <c r="W29" i="3"/>
  <c r="AG20" i="3"/>
  <c r="W20" i="3"/>
  <c r="AM38" i="5"/>
  <c r="AE20" i="5"/>
  <c r="AL29" i="5"/>
  <c r="AD11" i="5"/>
  <c r="AG20" i="5"/>
  <c r="X38" i="5"/>
  <c r="P20" i="5"/>
  <c r="U29" i="3"/>
  <c r="AN29" i="3"/>
  <c r="W38" i="3"/>
  <c r="Z20" i="3"/>
  <c r="X20" i="3"/>
  <c r="Q11" i="3"/>
  <c r="AA20" i="5"/>
  <c r="V38" i="5"/>
  <c r="Z11" i="5"/>
  <c r="Q29" i="5"/>
  <c r="T38" i="5"/>
  <c r="AN11" i="5"/>
  <c r="AG29" i="3"/>
  <c r="X38" i="3"/>
  <c r="AI38" i="3"/>
  <c r="Z38" i="3"/>
  <c r="AH11" i="3"/>
  <c r="AI11" i="3"/>
  <c r="AA20" i="3"/>
  <c r="AM20" i="5"/>
  <c r="AH38" i="5"/>
  <c r="AL11" i="5"/>
  <c r="AC29" i="5"/>
  <c r="AF38" i="5"/>
  <c r="X20" i="5"/>
  <c r="Q38" i="3"/>
  <c r="AF29" i="3"/>
  <c r="AA29" i="3"/>
  <c r="U20" i="3"/>
  <c r="AM20" i="3"/>
  <c r="AA38" i="5"/>
  <c r="S20" i="5"/>
  <c r="Z29" i="5"/>
  <c r="R11" i="5"/>
  <c r="U20" i="5"/>
  <c r="AN29" i="5"/>
  <c r="AF11" i="5"/>
  <c r="AD38" i="3"/>
  <c r="AL38" i="3"/>
  <c r="R29" i="3"/>
  <c r="AB20" i="3"/>
  <c r="O20" i="3"/>
  <c r="W38" i="5"/>
  <c r="O20" i="5"/>
  <c r="V29" i="5"/>
  <c r="Y38" i="5"/>
  <c r="Q20" i="5"/>
  <c r="AJ29" i="5"/>
  <c r="AB11" i="5"/>
  <c r="R38" i="3"/>
  <c r="X29" i="3"/>
  <c r="AI29" i="3"/>
  <c r="AL11" i="3"/>
  <c r="AJ11" i="3"/>
  <c r="R20" i="3"/>
  <c r="AF11" i="3"/>
  <c r="AD11" i="3"/>
  <c r="V11" i="3"/>
  <c r="Y11" i="3"/>
  <c r="AH29" i="5"/>
  <c r="AK38" i="5"/>
  <c r="AC20" i="5"/>
  <c r="AF29" i="5"/>
  <c r="X11" i="5"/>
  <c r="Q29" i="3"/>
  <c r="AJ29" i="3"/>
  <c r="S38" i="3"/>
  <c r="AD29" i="3"/>
  <c r="Y20" i="3"/>
  <c r="AG11" i="3"/>
  <c r="AE38" i="5"/>
  <c r="W20" i="5"/>
  <c r="R38" i="5"/>
  <c r="V11" i="5"/>
  <c r="Y20" i="5"/>
  <c r="P38" i="5"/>
  <c r="AJ11" i="5"/>
  <c r="AC29" i="3"/>
  <c r="P29" i="3"/>
  <c r="AH29" i="3"/>
  <c r="AF20" i="3"/>
  <c r="AA11" i="3"/>
  <c r="AM29" i="5"/>
  <c r="AE11" i="5"/>
  <c r="AL20" i="5"/>
  <c r="AC38" i="5"/>
  <c r="AG11" i="5"/>
  <c r="X29" i="5"/>
  <c r="P11" i="5"/>
  <c r="AF38" i="3"/>
  <c r="AA38" i="3"/>
  <c r="AD20" i="3"/>
  <c r="AN11" i="3"/>
  <c r="O11" i="3"/>
  <c r="AI29" i="5"/>
  <c r="AA11" i="5"/>
  <c r="AH20" i="5"/>
  <c r="AK29" i="5"/>
  <c r="AC11" i="5"/>
  <c r="T29" i="5"/>
  <c r="Y38" i="3"/>
  <c r="AL29" i="3"/>
  <c r="V38" i="3"/>
  <c r="S29" i="3"/>
  <c r="AC20" i="3"/>
  <c r="AM11" i="3"/>
  <c r="AE29" i="5"/>
  <c r="W11" i="5"/>
  <c r="R29" i="5"/>
  <c r="U38" i="5"/>
  <c r="Y11" i="5"/>
  <c r="P29" i="5"/>
  <c r="AK38" i="3"/>
  <c r="V29" i="3"/>
  <c r="T29" i="3"/>
  <c r="AE29" i="3"/>
  <c r="AL20" i="3"/>
  <c r="AJ20" i="3"/>
  <c r="AE11" i="3"/>
  <c r="O38" i="5"/>
  <c r="AI11" i="5"/>
  <c r="AD29" i="5"/>
  <c r="AG38" i="5"/>
  <c r="AK11" i="5"/>
  <c r="AB29" i="5"/>
  <c r="T11" i="5"/>
  <c r="AJ38" i="3"/>
  <c r="AE38" i="3"/>
  <c r="AH20" i="3"/>
  <c r="P20" i="3"/>
  <c r="AI20" i="3"/>
  <c r="W29" i="5"/>
  <c r="O11" i="5"/>
  <c r="V20" i="5"/>
  <c r="Y29" i="5"/>
  <c r="Q11" i="5"/>
  <c r="AJ20" i="5"/>
  <c r="AC38" i="3"/>
  <c r="P38" i="3"/>
  <c r="AM29" i="3"/>
  <c r="Z11" i="3"/>
  <c r="X11" i="3"/>
  <c r="AK11" i="3"/>
  <c r="S29" i="5"/>
  <c r="Z38" i="5"/>
  <c r="R20" i="5"/>
  <c r="U29" i="5"/>
  <c r="AN38" i="5"/>
  <c r="AF20" i="5"/>
  <c r="AK29" i="3"/>
  <c r="AB38" i="3"/>
  <c r="AM38" i="3"/>
  <c r="AH38" i="3"/>
  <c r="AN20" i="3"/>
  <c r="U11" i="3"/>
  <c r="B17" i="7"/>
  <c r="B18" i="7" l="1"/>
  <c r="B19" i="7" l="1"/>
  <c r="J22" i="22" l="1"/>
  <c r="K22" i="22" s="1"/>
  <c r="B20" i="7"/>
  <c r="AH37" i="22" l="1"/>
  <c r="R37" i="22"/>
  <c r="AB36" i="22"/>
  <c r="AL35" i="22"/>
  <c r="V35" i="22"/>
  <c r="AK37" i="22"/>
  <c r="U37" i="22"/>
  <c r="AE36" i="22"/>
  <c r="O36" i="22"/>
  <c r="Y35" i="22"/>
  <c r="AI34" i="22"/>
  <c r="AI38" i="22" s="1"/>
  <c r="S34" i="22"/>
  <c r="S38" i="22" s="1"/>
  <c r="AC33" i="22"/>
  <c r="AM32" i="22"/>
  <c r="W32" i="22"/>
  <c r="AG28" i="22"/>
  <c r="Q28" i="22"/>
  <c r="AA27" i="22"/>
  <c r="AK26" i="22"/>
  <c r="U26" i="22"/>
  <c r="AE25" i="22"/>
  <c r="AE29" i="22" s="1"/>
  <c r="O25" i="22"/>
  <c r="O29" i="22" s="1"/>
  <c r="Y24" i="22"/>
  <c r="AI23" i="22"/>
  <c r="S23" i="22"/>
  <c r="AC19" i="22"/>
  <c r="AM18" i="22"/>
  <c r="AL36" i="22"/>
  <c r="AF35" i="22"/>
  <c r="AC34" i="22"/>
  <c r="AC38" i="22" s="1"/>
  <c r="AH33" i="22"/>
  <c r="AL32" i="22"/>
  <c r="Q32" i="22"/>
  <c r="V28" i="22"/>
  <c r="Z27" i="22"/>
  <c r="AE26" i="22"/>
  <c r="AJ25" i="22"/>
  <c r="AJ29" i="22" s="1"/>
  <c r="AN24" i="22"/>
  <c r="S24" i="22"/>
  <c r="X23" i="22"/>
  <c r="AB19" i="22"/>
  <c r="AH18" i="22"/>
  <c r="R18" i="22"/>
  <c r="AB17" i="22"/>
  <c r="AL16" i="22"/>
  <c r="AL20" i="22" s="1"/>
  <c r="V16" i="22"/>
  <c r="V20" i="22" s="1"/>
  <c r="AF15" i="22"/>
  <c r="P15" i="22"/>
  <c r="S37" i="22"/>
  <c r="AM35" i="22"/>
  <c r="AG34" i="22"/>
  <c r="AG38" i="22" s="1"/>
  <c r="AL33" i="22"/>
  <c r="P33" i="22"/>
  <c r="U32" i="22"/>
  <c r="Z28" i="22"/>
  <c r="AD27" i="22"/>
  <c r="AI26" i="22"/>
  <c r="AN25" i="22"/>
  <c r="AN29" i="22" s="1"/>
  <c r="R25" i="22"/>
  <c r="W24" i="22"/>
  <c r="AB23" i="22"/>
  <c r="AF19" i="22"/>
  <c r="AK18" i="22"/>
  <c r="U18" i="22"/>
  <c r="AE17" i="22"/>
  <c r="O17" i="22"/>
  <c r="Y16" i="22"/>
  <c r="Y20" i="22" s="1"/>
  <c r="AI15" i="22"/>
  <c r="S15" i="22"/>
  <c r="AC14" i="22"/>
  <c r="AM10" i="22"/>
  <c r="W10" i="22"/>
  <c r="AG9" i="22"/>
  <c r="AF37" i="22"/>
  <c r="T35" i="22"/>
  <c r="Z33" i="22"/>
  <c r="AI28" i="22"/>
  <c r="R27" i="22"/>
  <c r="AB25" i="22"/>
  <c r="AB29" i="22" s="1"/>
  <c r="AK23" i="22"/>
  <c r="T19" i="22"/>
  <c r="AD37" i="22"/>
  <c r="AN36" i="22"/>
  <c r="X36" i="22"/>
  <c r="AH35" i="22"/>
  <c r="R35" i="22"/>
  <c r="AG37" i="22"/>
  <c r="Q37" i="22"/>
  <c r="AA36" i="22"/>
  <c r="AK35" i="22"/>
  <c r="U35" i="22"/>
  <c r="AE34" i="22"/>
  <c r="AE38" i="22" s="1"/>
  <c r="O34" i="22"/>
  <c r="O38" i="22" s="1"/>
  <c r="Y33" i="22"/>
  <c r="AI32" i="22"/>
  <c r="S32" i="22"/>
  <c r="AC28" i="22"/>
  <c r="AM27" i="22"/>
  <c r="W27" i="22"/>
  <c r="AG26" i="22"/>
  <c r="Q26" i="22"/>
  <c r="AA25" i="22"/>
  <c r="AA29" i="22" s="1"/>
  <c r="AK24" i="22"/>
  <c r="U24" i="22"/>
  <c r="AE23" i="22"/>
  <c r="O23" i="22"/>
  <c r="Y19" i="22"/>
  <c r="AJ37" i="22"/>
  <c r="AD36" i="22"/>
  <c r="X35" i="22"/>
  <c r="X34" i="22"/>
  <c r="X38" i="22" s="1"/>
  <c r="AB33" i="22"/>
  <c r="AG32" i="22"/>
  <c r="AL28" i="22"/>
  <c r="P28" i="22"/>
  <c r="U27" i="22"/>
  <c r="Z26" i="22"/>
  <c r="AD25" i="22"/>
  <c r="AD29" i="22" s="1"/>
  <c r="AI24" i="22"/>
  <c r="AN23" i="22"/>
  <c r="R23" i="22"/>
  <c r="W19" i="22"/>
  <c r="AD18" i="22"/>
  <c r="AN17" i="22"/>
  <c r="X17" i="22"/>
  <c r="AH16" i="22"/>
  <c r="AH20" i="22" s="1"/>
  <c r="R16" i="22"/>
  <c r="AB15" i="22"/>
  <c r="AL14" i="22"/>
  <c r="AK36" i="22"/>
  <c r="AE35" i="22"/>
  <c r="AB34" i="22"/>
  <c r="AB38" i="22" s="1"/>
  <c r="AF33" i="22"/>
  <c r="AK32" i="22"/>
  <c r="P32" i="22"/>
  <c r="T28" i="22"/>
  <c r="Y27" i="22"/>
  <c r="AD26" i="22"/>
  <c r="AH25" i="22"/>
  <c r="AH29" i="22" s="1"/>
  <c r="AM24" i="22"/>
  <c r="R24" i="22"/>
  <c r="V23" i="22"/>
  <c r="AA19" i="22"/>
  <c r="AG18" i="22"/>
  <c r="Q18" i="22"/>
  <c r="AA17" i="22"/>
  <c r="AK16" i="22"/>
  <c r="AK20" i="22" s="1"/>
  <c r="U16" i="22"/>
  <c r="AE15" i="22"/>
  <c r="O15" i="22"/>
  <c r="Y14" i="22"/>
  <c r="AI10" i="22"/>
  <c r="S10" i="22"/>
  <c r="AC9" i="22"/>
  <c r="P37" i="22"/>
  <c r="AF34" i="22"/>
  <c r="AF38" i="22" s="1"/>
  <c r="O33" i="22"/>
  <c r="X28" i="22"/>
  <c r="AH26" i="22"/>
  <c r="Q25" i="22"/>
  <c r="Q29" i="22" s="1"/>
  <c r="Z23" i="22"/>
  <c r="AJ18" i="22"/>
  <c r="AD17" i="22"/>
  <c r="X16" i="22"/>
  <c r="X20" i="22" s="1"/>
  <c r="R15" i="22"/>
  <c r="Z37" i="22"/>
  <c r="AJ36" i="22"/>
  <c r="T36" i="22"/>
  <c r="AD35" i="22"/>
  <c r="AN34" i="22"/>
  <c r="AN38" i="22" s="1"/>
  <c r="AC37" i="22"/>
  <c r="AM36" i="22"/>
  <c r="W36" i="22"/>
  <c r="AG35" i="22"/>
  <c r="Q35" i="22"/>
  <c r="AA34" i="22"/>
  <c r="AA38" i="22" s="1"/>
  <c r="AK33" i="22"/>
  <c r="U33" i="22"/>
  <c r="AE32" i="22"/>
  <c r="O32" i="22"/>
  <c r="Y28" i="22"/>
  <c r="AI27" i="22"/>
  <c r="S27" i="22"/>
  <c r="AC26" i="22"/>
  <c r="AM25" i="22"/>
  <c r="AM29" i="22" s="1"/>
  <c r="W25" i="22"/>
  <c r="W29" i="22" s="1"/>
  <c r="AG24" i="22"/>
  <c r="Q24" i="22"/>
  <c r="AA23" i="22"/>
  <c r="AK19" i="22"/>
  <c r="U19" i="22"/>
  <c r="AB37" i="22"/>
  <c r="V36" i="22"/>
  <c r="P35" i="22"/>
  <c r="R34" i="22"/>
  <c r="W33" i="22"/>
  <c r="AB32" i="22"/>
  <c r="AF28" i="22"/>
  <c r="AK27" i="22"/>
  <c r="P27" i="22"/>
  <c r="T26" i="22"/>
  <c r="Y25" i="22"/>
  <c r="Y29" i="22" s="1"/>
  <c r="AD24" i="22"/>
  <c r="AH23" i="22"/>
  <c r="AM19" i="22"/>
  <c r="R19" i="22"/>
  <c r="Z18" i="22"/>
  <c r="AJ17" i="22"/>
  <c r="T17" i="22"/>
  <c r="AD16" i="22"/>
  <c r="AD20" i="22" s="1"/>
  <c r="AN15" i="22"/>
  <c r="X15" i="22"/>
  <c r="AI37" i="22"/>
  <c r="AC36" i="22"/>
  <c r="W35" i="22"/>
  <c r="V34" i="22"/>
  <c r="V38" i="22" s="1"/>
  <c r="AA33" i="22"/>
  <c r="AF32" i="22"/>
  <c r="AJ28" i="22"/>
  <c r="O28" i="22"/>
  <c r="T27" i="22"/>
  <c r="X26" i="22"/>
  <c r="AC25" i="22"/>
  <c r="AC29" i="22" s="1"/>
  <c r="AH24" i="22"/>
  <c r="AL23" i="22"/>
  <c r="Q23" i="22"/>
  <c r="V19" i="22"/>
  <c r="AC18" i="22"/>
  <c r="AM17" i="22"/>
  <c r="W17" i="22"/>
  <c r="AG16" i="22"/>
  <c r="AG20" i="22" s="1"/>
  <c r="Q16" i="22"/>
  <c r="Q20" i="22" s="1"/>
  <c r="AA15" i="22"/>
  <c r="AK14" i="22"/>
  <c r="U14" i="22"/>
  <c r="AE10" i="22"/>
  <c r="O10" i="22"/>
  <c r="Y9" i="22"/>
  <c r="Z36" i="22"/>
  <c r="U34" i="22"/>
  <c r="U38" i="22" s="1"/>
  <c r="AD32" i="22"/>
  <c r="AN27" i="22"/>
  <c r="W26" i="22"/>
  <c r="AF24" i="22"/>
  <c r="P23" i="22"/>
  <c r="AB18" i="22"/>
  <c r="V17" i="22"/>
  <c r="P16" i="22"/>
  <c r="P20" i="22" s="1"/>
  <c r="V37" i="22"/>
  <c r="AJ34" i="22"/>
  <c r="AJ38" i="22" s="1"/>
  <c r="AC35" i="22"/>
  <c r="Q33" i="22"/>
  <c r="AE27" i="22"/>
  <c r="S25" i="22"/>
  <c r="S29" i="22" s="1"/>
  <c r="AG19" i="22"/>
  <c r="AH34" i="22"/>
  <c r="AH38" i="22" s="1"/>
  <c r="AA28" i="22"/>
  <c r="T25" i="22"/>
  <c r="T29" i="22" s="1"/>
  <c r="AL18" i="22"/>
  <c r="Z16" i="22"/>
  <c r="Z20" i="22" s="1"/>
  <c r="U36" i="22"/>
  <c r="Z32" i="22"/>
  <c r="S26" i="22"/>
  <c r="AL19" i="22"/>
  <c r="S17" i="22"/>
  <c r="AG14" i="22"/>
  <c r="U9" i="22"/>
  <c r="AC27" i="22"/>
  <c r="T18" i="22"/>
  <c r="AH15" i="22"/>
  <c r="Z14" i="22"/>
  <c r="AD10" i="22"/>
  <c r="AI9" i="22"/>
  <c r="O9" i="22"/>
  <c r="Y8" i="22"/>
  <c r="AI7" i="22"/>
  <c r="AI11" i="22" s="1"/>
  <c r="S7" i="22"/>
  <c r="S11" i="22" s="1"/>
  <c r="AC6" i="22"/>
  <c r="AM5" i="22"/>
  <c r="W5" i="22"/>
  <c r="O37" i="22"/>
  <c r="AD34" i="22"/>
  <c r="AD38" i="22" s="1"/>
  <c r="AN32" i="22"/>
  <c r="W28" i="22"/>
  <c r="AF26" i="22"/>
  <c r="P25" i="22"/>
  <c r="P29" i="22" s="1"/>
  <c r="Y23" i="22"/>
  <c r="AI18" i="22"/>
  <c r="AC17" i="22"/>
  <c r="W16" i="22"/>
  <c r="W20" i="22" s="1"/>
  <c r="Q15" i="22"/>
  <c r="S14" i="22"/>
  <c r="X10" i="22"/>
  <c r="AB9" i="22"/>
  <c r="AJ8" i="22"/>
  <c r="T8" i="22"/>
  <c r="AD7" i="22"/>
  <c r="AD11" i="22" s="1"/>
  <c r="AN6" i="22"/>
  <c r="X6" i="22"/>
  <c r="AH5" i="22"/>
  <c r="R5" i="22"/>
  <c r="R36" i="22"/>
  <c r="P34" i="22"/>
  <c r="P38" i="22" s="1"/>
  <c r="Y32" i="22"/>
  <c r="AH27" i="22"/>
  <c r="R26" i="22"/>
  <c r="AA24" i="22"/>
  <c r="AJ19" i="22"/>
  <c r="X18" i="22"/>
  <c r="R17" i="22"/>
  <c r="AL15" i="22"/>
  <c r="AH14" i="22"/>
  <c r="AL10" i="22"/>
  <c r="Q10" i="22"/>
  <c r="V9" i="22"/>
  <c r="AE8" i="22"/>
  <c r="Y7" i="22"/>
  <c r="Y11" i="22" s="1"/>
  <c r="AI6" i="22"/>
  <c r="S6" i="22"/>
  <c r="AF36" i="22"/>
  <c r="Y37" i="22"/>
  <c r="AM34" i="22"/>
  <c r="AM38" i="22" s="1"/>
  <c r="AA32" i="22"/>
  <c r="O27" i="22"/>
  <c r="AC24" i="22"/>
  <c r="Q19" i="22"/>
  <c r="AM33" i="22"/>
  <c r="AF27" i="22"/>
  <c r="X24" i="22"/>
  <c r="V18" i="22"/>
  <c r="AJ15" i="22"/>
  <c r="O35" i="22"/>
  <c r="AE28" i="22"/>
  <c r="X25" i="22"/>
  <c r="X29" i="22" s="1"/>
  <c r="P19" i="22"/>
  <c r="AC16" i="22"/>
  <c r="AC20" i="22" s="1"/>
  <c r="Q14" i="22"/>
  <c r="AJ35" i="22"/>
  <c r="AL25" i="22"/>
  <c r="AL29" i="22" s="1"/>
  <c r="AL17" i="22"/>
  <c r="Z15" i="22"/>
  <c r="T14" i="22"/>
  <c r="Y10" i="22"/>
  <c r="AD9" i="22"/>
  <c r="AK8" i="22"/>
  <c r="U8" i="22"/>
  <c r="AE7" i="22"/>
  <c r="AE11" i="22" s="1"/>
  <c r="Y6" i="22"/>
  <c r="AI5" i="22"/>
  <c r="S5" i="22"/>
  <c r="Y36" i="22"/>
  <c r="T34" i="22"/>
  <c r="T38" i="22" s="1"/>
  <c r="AC32" i="22"/>
  <c r="AL27" i="22"/>
  <c r="V26" i="22"/>
  <c r="AE24" i="22"/>
  <c r="AN19" i="22"/>
  <c r="AA18" i="22"/>
  <c r="U17" i="22"/>
  <c r="O16" i="22"/>
  <c r="O20" i="22" s="1"/>
  <c r="AI14" i="22"/>
  <c r="AN10" i="22"/>
  <c r="R10" i="22"/>
  <c r="W9" i="22"/>
  <c r="AF8" i="22"/>
  <c r="Z7" i="22"/>
  <c r="Z11" i="22" s="1"/>
  <c r="AJ6" i="22"/>
  <c r="T6" i="22"/>
  <c r="AD5" i="22"/>
  <c r="AN37" i="22"/>
  <c r="AB35" i="22"/>
  <c r="AE33" i="22"/>
  <c r="AN28" i="22"/>
  <c r="X27" i="22"/>
  <c r="AG25" i="22"/>
  <c r="AG29" i="22" s="1"/>
  <c r="P24" i="22"/>
  <c r="Z19" i="22"/>
  <c r="P18" i="22"/>
  <c r="AJ16" i="22"/>
  <c r="AJ20" i="22" s="1"/>
  <c r="AD15" i="22"/>
  <c r="AB14" i="22"/>
  <c r="AG10" i="22"/>
  <c r="AL9" i="22"/>
  <c r="Q9" i="22"/>
  <c r="AA8" i="22"/>
  <c r="AK7" i="22"/>
  <c r="AK11" i="22" s="1"/>
  <c r="U7" i="22"/>
  <c r="AE6" i="22"/>
  <c r="R28" i="22"/>
  <c r="AE18" i="22"/>
  <c r="P14" i="22"/>
  <c r="R8" i="22"/>
  <c r="AJ5" i="22"/>
  <c r="AN33" i="22"/>
  <c r="Z24" i="22"/>
  <c r="AK15" i="22"/>
  <c r="T9" i="22"/>
  <c r="AH6" i="22"/>
  <c r="AM28" i="22"/>
  <c r="X19" i="22"/>
  <c r="P36" i="22"/>
  <c r="AI36" i="22"/>
  <c r="W34" i="22"/>
  <c r="W38" i="22" s="1"/>
  <c r="AK28" i="22"/>
  <c r="Y26" i="22"/>
  <c r="AM23" i="22"/>
  <c r="T37" i="22"/>
  <c r="R33" i="22"/>
  <c r="AJ26" i="22"/>
  <c r="AC23" i="22"/>
  <c r="AF17" i="22"/>
  <c r="T15" i="22"/>
  <c r="Q34" i="22"/>
  <c r="Q38" i="22" s="1"/>
  <c r="AJ27" i="22"/>
  <c r="AB24" i="22"/>
  <c r="Y18" i="22"/>
  <c r="AM15" i="22"/>
  <c r="AA10" i="22"/>
  <c r="AJ33" i="22"/>
  <c r="V24" i="22"/>
  <c r="AN16" i="22"/>
  <c r="AN20" i="22" s="1"/>
  <c r="AJ14" i="22"/>
  <c r="O14" i="22"/>
  <c r="T10" i="22"/>
  <c r="X9" i="22"/>
  <c r="AG8" i="22"/>
  <c r="AA7" i="22"/>
  <c r="AA11" i="22" s="1"/>
  <c r="AK6" i="22"/>
  <c r="U6" i="22"/>
  <c r="AE5" i="22"/>
  <c r="AI35" i="22"/>
  <c r="AI33" i="22"/>
  <c r="R32" i="22"/>
  <c r="AB27" i="22"/>
  <c r="AK25" i="22"/>
  <c r="AK29" i="22" s="1"/>
  <c r="T24" i="22"/>
  <c r="AD19" i="22"/>
  <c r="S18" i="22"/>
  <c r="AM16" i="22"/>
  <c r="AM20" i="22" s="1"/>
  <c r="AG15" i="22"/>
  <c r="AD14" i="22"/>
  <c r="AH10" i="22"/>
  <c r="AM9" i="22"/>
  <c r="R9" i="22"/>
  <c r="AB8" i="22"/>
  <c r="AL7" i="22"/>
  <c r="AL11" i="22" s="1"/>
  <c r="V7" i="22"/>
  <c r="V11" i="22" s="1"/>
  <c r="AF6" i="22"/>
  <c r="Z5" i="22"/>
  <c r="X37" i="22"/>
  <c r="AL34" i="22"/>
  <c r="AL38" i="22" s="1"/>
  <c r="T33" i="22"/>
  <c r="AD28" i="22"/>
  <c r="AM26" i="22"/>
  <c r="V25" i="22"/>
  <c r="V29" i="22" s="1"/>
  <c r="AF23" i="22"/>
  <c r="O19" i="22"/>
  <c r="AH17" i="22"/>
  <c r="AB16" i="22"/>
  <c r="AB20" i="22" s="1"/>
  <c r="V15" i="22"/>
  <c r="W14" i="22"/>
  <c r="AB10" i="22"/>
  <c r="AF9" i="22"/>
  <c r="AM8" i="22"/>
  <c r="W8" i="22"/>
  <c r="AG7" i="22"/>
  <c r="AG11" i="22" s="1"/>
  <c r="AA6" i="22"/>
  <c r="AL37" i="22"/>
  <c r="Z35" i="22"/>
  <c r="S36" i="22"/>
  <c r="AG33" i="22"/>
  <c r="U28" i="22"/>
  <c r="AI25" i="22"/>
  <c r="AI29" i="22" s="1"/>
  <c r="W23" i="22"/>
  <c r="AN35" i="22"/>
  <c r="V32" i="22"/>
  <c r="O26" i="22"/>
  <c r="AH19" i="22"/>
  <c r="P17" i="22"/>
  <c r="AA37" i="22"/>
  <c r="V33" i="22"/>
  <c r="AN26" i="22"/>
  <c r="AG23" i="22"/>
  <c r="AI17" i="22"/>
  <c r="W15" i="22"/>
  <c r="AK9" i="22"/>
  <c r="T32" i="22"/>
  <c r="AE19" i="22"/>
  <c r="AF16" i="22"/>
  <c r="AF20" i="22" s="1"/>
  <c r="AE14" i="22"/>
  <c r="AJ10" i="22"/>
  <c r="AN9" i="22"/>
  <c r="S9" i="22"/>
  <c r="AC8" i="22"/>
  <c r="AM7" i="22"/>
  <c r="AM11" i="22" s="1"/>
  <c r="W7" i="22"/>
  <c r="W11" i="22" s="1"/>
  <c r="AG6" i="22"/>
  <c r="AA5" i="22"/>
  <c r="AE37" i="22"/>
  <c r="S35" i="22"/>
  <c r="X33" i="22"/>
  <c r="AH28" i="22"/>
  <c r="Q27" i="22"/>
  <c r="Z25" i="22"/>
  <c r="Z29" i="22" s="1"/>
  <c r="AJ23" i="22"/>
  <c r="S19" i="22"/>
  <c r="AK17" i="22"/>
  <c r="AE16" i="22"/>
  <c r="AE20" i="22" s="1"/>
  <c r="Y15" i="22"/>
  <c r="X14" i="22"/>
  <c r="AC10" i="22"/>
  <c r="AH9" i="22"/>
  <c r="AN8" i="22"/>
  <c r="X8" i="22"/>
  <c r="AH7" i="22"/>
  <c r="AH11" i="22" s="1"/>
  <c r="R7" i="22"/>
  <c r="AB6" i="22"/>
  <c r="AL5" i="22"/>
  <c r="V5" i="22"/>
  <c r="AH36" i="22"/>
  <c r="Z34" i="22"/>
  <c r="Z38" i="22" s="1"/>
  <c r="AJ32" i="22"/>
  <c r="S28" i="22"/>
  <c r="AB26" i="22"/>
  <c r="AL24" i="22"/>
  <c r="U23" i="22"/>
  <c r="AF18" i="22"/>
  <c r="Z17" i="22"/>
  <c r="T16" i="22"/>
  <c r="T20" i="22" s="1"/>
  <c r="AN14" i="22"/>
  <c r="R14" i="22"/>
  <c r="V10" i="22"/>
  <c r="AA9" i="22"/>
  <c r="AI8" i="22"/>
  <c r="S8" i="22"/>
  <c r="AC7" i="22"/>
  <c r="AC11" i="22" s="1"/>
  <c r="AM6" i="22"/>
  <c r="W6" i="22"/>
  <c r="Y34" i="22"/>
  <c r="Y38" i="22" s="1"/>
  <c r="AJ24" i="22"/>
  <c r="S16" i="22"/>
  <c r="S20" i="22" s="1"/>
  <c r="Z9" i="22"/>
  <c r="AL6" i="22"/>
  <c r="T5" i="22"/>
  <c r="AG27" i="22"/>
  <c r="W18" i="22"/>
  <c r="AK10" i="22"/>
  <c r="AN7" i="22"/>
  <c r="AN11" i="22" s="1"/>
  <c r="AG5" i="22"/>
  <c r="AA35" i="22"/>
  <c r="AF25" i="22"/>
  <c r="AF29" i="22" s="1"/>
  <c r="AH32" i="22"/>
  <c r="AM14" i="22"/>
  <c r="P26" i="22"/>
  <c r="Y5" i="22"/>
  <c r="AA14" i="22"/>
  <c r="AN5" i="22"/>
  <c r="Z6" i="22"/>
  <c r="AA16" i="22"/>
  <c r="AA20" i="22" s="1"/>
  <c r="AA26" i="22"/>
  <c r="U10" i="22"/>
  <c r="AB5" i="22"/>
  <c r="AI19" i="22"/>
  <c r="AD8" i="22"/>
  <c r="AM37" i="22"/>
  <c r="O18" i="22"/>
  <c r="AF10" i="22"/>
  <c r="AJ7" i="22"/>
  <c r="AJ11" i="22" s="1"/>
  <c r="AF5" i="22"/>
  <c r="AD23" i="22"/>
  <c r="AB28" i="22"/>
  <c r="AK5" i="22"/>
  <c r="Z10" i="22"/>
  <c r="AE9" i="22"/>
  <c r="Q36" i="22"/>
  <c r="X7" i="22"/>
  <c r="X11" i="22" s="1"/>
  <c r="AI16" i="22"/>
  <c r="AI20" i="22" s="1"/>
  <c r="T7" i="22"/>
  <c r="T11" i="22" s="1"/>
  <c r="U15" i="22"/>
  <c r="W37" i="22"/>
  <c r="AF7" i="22"/>
  <c r="AF11" i="22" s="1"/>
  <c r="T23" i="22"/>
  <c r="AH8" i="22"/>
  <c r="Q17" i="22"/>
  <c r="AD33" i="22"/>
  <c r="AJ9" i="22"/>
  <c r="X5" i="22"/>
  <c r="AN18" i="22"/>
  <c r="U25" i="22"/>
  <c r="U29" i="22" s="1"/>
  <c r="AG36" i="22"/>
  <c r="Y17" i="22"/>
  <c r="AB7" i="22"/>
  <c r="AB11" i="22" s="1"/>
  <c r="X32" i="22"/>
  <c r="AF14" i="22"/>
  <c r="R6" i="22"/>
  <c r="V27" i="22"/>
  <c r="AC15" i="22"/>
  <c r="P9" i="22"/>
  <c r="AD6" i="22"/>
  <c r="AL8" i="22"/>
  <c r="V14" i="22"/>
  <c r="AL26" i="22"/>
  <c r="AC5" i="22"/>
  <c r="U5" i="22"/>
  <c r="V6" i="22"/>
  <c r="P10" i="22"/>
  <c r="O24" i="22"/>
  <c r="Z8" i="22"/>
  <c r="S33" i="22"/>
  <c r="V8" i="22"/>
  <c r="AG17" i="22"/>
  <c r="AK34" i="22"/>
  <c r="AK38" i="22" s="1"/>
  <c r="B21" i="7"/>
  <c r="P11" i="22" l="1"/>
  <c r="O11" i="22"/>
  <c r="Q11" i="22"/>
  <c r="U20" i="22"/>
  <c r="U11" i="22"/>
  <c r="R38" i="22"/>
  <c r="R20" i="22"/>
  <c r="R29" i="22"/>
  <c r="R11" i="22"/>
  <c r="B22" i="7"/>
  <c r="Q12" i="22" l="1"/>
  <c r="S12" i="22"/>
  <c r="R12" i="22"/>
  <c r="AB39" i="22"/>
  <c r="AD39" i="22"/>
  <c r="P39" i="22"/>
  <c r="AD12" i="22"/>
  <c r="AI39" i="22"/>
  <c r="AL21" i="22"/>
  <c r="AH21" i="22"/>
  <c r="AF21" i="22"/>
  <c r="V30" i="22"/>
  <c r="AF12" i="22"/>
  <c r="AH12" i="22"/>
  <c r="T39" i="22"/>
  <c r="AB30" i="22"/>
  <c r="V21" i="22"/>
  <c r="U12" i="22"/>
  <c r="X21" i="22"/>
  <c r="P12" i="22"/>
  <c r="T21" i="22"/>
  <c r="AK12" i="22"/>
  <c r="AD21" i="22"/>
  <c r="AM21" i="22"/>
  <c r="AK21" i="22"/>
  <c r="O39" i="22"/>
  <c r="AC21" i="22"/>
  <c r="AA12" i="22"/>
  <c r="Y39" i="22"/>
  <c r="AN30" i="22"/>
  <c r="AN39" i="22"/>
  <c r="AJ39" i="22"/>
  <c r="P30" i="22"/>
  <c r="O21" i="22"/>
  <c r="Q39" i="22"/>
  <c r="V12" i="22"/>
  <c r="Z30" i="22"/>
  <c r="AG39" i="22"/>
  <c r="X39" i="22"/>
  <c r="R39" i="22"/>
  <c r="AM39" i="22"/>
  <c r="AB21" i="22"/>
  <c r="S21" i="22"/>
  <c r="AN12" i="22"/>
  <c r="U21" i="22"/>
  <c r="U30" i="22"/>
  <c r="AE30" i="22"/>
  <c r="AM30" i="22"/>
  <c r="O12" i="22"/>
  <c r="AL12" i="22"/>
  <c r="O30" i="22"/>
  <c r="AA30" i="22"/>
  <c r="W30" i="22"/>
  <c r="S30" i="22"/>
  <c r="W21" i="22"/>
  <c r="AG30" i="22"/>
  <c r="AN21" i="22"/>
  <c r="AG12" i="22"/>
  <c r="AE21" i="22"/>
  <c r="R30" i="22"/>
  <c r="R21" i="22"/>
  <c r="AC30" i="22"/>
  <c r="X30" i="22"/>
  <c r="X12" i="22"/>
  <c r="S39" i="22"/>
  <c r="AF39" i="22"/>
  <c r="AJ30" i="22"/>
  <c r="Z12" i="22"/>
  <c r="W12" i="22"/>
  <c r="AC39" i="22"/>
  <c r="AD30" i="22"/>
  <c r="Y30" i="22"/>
  <c r="T30" i="22"/>
  <c r="Y12" i="22"/>
  <c r="AJ21" i="22"/>
  <c r="AK30" i="22"/>
  <c r="AI30" i="22"/>
  <c r="Y21" i="22"/>
  <c r="AH30" i="22"/>
  <c r="AG21" i="22"/>
  <c r="AL39" i="22"/>
  <c r="Z39" i="22"/>
  <c r="AB12" i="22"/>
  <c r="AE39" i="22"/>
  <c r="Q30" i="22"/>
  <c r="AA21" i="22"/>
  <c r="Q21" i="22"/>
  <c r="U39" i="22"/>
  <c r="AA39" i="22"/>
  <c r="P21" i="22"/>
  <c r="AI12" i="22"/>
  <c r="V39" i="22"/>
  <c r="AH39" i="22"/>
  <c r="Z21" i="22"/>
  <c r="AL30" i="22"/>
  <c r="AE12" i="22"/>
  <c r="W39" i="22"/>
  <c r="AI21" i="22"/>
  <c r="AJ12" i="22"/>
  <c r="T12" i="22"/>
  <c r="AM12" i="22"/>
  <c r="AK39" i="22"/>
  <c r="AC12" i="22"/>
  <c r="AF30" i="22"/>
  <c r="B23" i="7"/>
  <c r="B24" i="7" l="1"/>
  <c r="B25" i="7" l="1"/>
  <c r="B26" i="7" l="1"/>
  <c r="B27" i="7" l="1"/>
  <c r="B28" i="7" l="1"/>
  <c r="B29" i="7" l="1"/>
  <c r="B30" i="7" l="1"/>
  <c r="B31" i="7" l="1"/>
  <c r="B32" i="7" l="1"/>
  <c r="B33" i="7" l="1"/>
  <c r="B34" i="7" l="1"/>
  <c r="B35" i="7" l="1"/>
  <c r="B36" i="7" l="1"/>
  <c r="B37" i="7" l="1"/>
  <c r="B38" i="7" l="1"/>
  <c r="B39" i="7" l="1"/>
  <c r="B40" i="7" l="1"/>
  <c r="B41" i="7" l="1"/>
  <c r="B42" i="7" l="1"/>
  <c r="B43" i="7" l="1"/>
  <c r="B44" i="7" l="1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B69" i="7" l="1"/>
  <c r="B70" i="7" l="1"/>
  <c r="B71" i="7" l="1"/>
  <c r="B72" i="7" l="1"/>
  <c r="B73" i="7" l="1"/>
  <c r="B74" i="7" l="1"/>
  <c r="B75" i="7" l="1"/>
  <c r="B76" i="7" l="1"/>
  <c r="B77" i="7" l="1"/>
  <c r="B78" i="7" l="1"/>
  <c r="B79" i="7" l="1"/>
  <c r="B80" i="7" l="1"/>
  <c r="B81" i="7" l="1"/>
  <c r="B82" i="7" l="1"/>
  <c r="B83" i="7" l="1"/>
  <c r="AJ15" i="29" l="1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K10" i="29" l="1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T38" i="29" l="1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N101" i="12" l="1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Q133" i="12" l="1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X5" i="12" l="1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B106" i="7" l="1"/>
  <c r="B107" i="7" l="1"/>
  <c r="B108" i="7" l="1"/>
  <c r="B109" i="7" l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J83" i="7" l="1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AG22" i="7" l="1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Z19" i="7" l="1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AG11" i="7" l="1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</calcChain>
</file>

<file path=xl/sharedStrings.xml><?xml version="1.0" encoding="utf-8"?>
<sst xmlns="http://schemas.openxmlformats.org/spreadsheetml/2006/main" count="5358" uniqueCount="1736">
  <si>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</si>
  <si>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</si>
  <si>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</si>
  <si>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</si>
  <si>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</si>
  <si>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</si>
  <si>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</si>
  <si>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</si>
  <si>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</si>
  <si>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</si>
  <si>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</si>
  <si>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</si>
  <si>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</si>
  <si>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</si>
  <si>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</si>
  <si>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</si>
  <si>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</si>
  <si>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</si>
  <si>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</si>
  <si>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</si>
  <si>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</si>
  <si>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</si>
  <si>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</si>
  <si>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</si>
  <si>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</si>
  <si>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</si>
  <si>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</si>
  <si>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</si>
  <si>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</si>
  <si>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</si>
  <si>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</si>
  <si>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</si>
  <si>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</si>
  <si>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</si>
  <si>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</si>
  <si>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</si>
  <si>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</si>
  <si>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</si>
  <si>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</si>
  <si>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</si>
  <si>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</si>
  <si>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</si>
  <si>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</si>
  <si>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</si>
  <si>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</si>
  <si>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</si>
  <si>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</si>
  <si>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</si>
  <si>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</si>
  <si>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</si>
  <si>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</si>
  <si>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</si>
  <si>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</si>
  <si>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</si>
  <si>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</si>
  <si>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</si>
  <si>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</si>
  <si>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</si>
  <si>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</si>
  <si>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</si>
  <si>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</si>
  <si>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</si>
  <si>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</si>
  <si>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</si>
  <si>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</si>
  <si>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</si>
  <si>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</si>
  <si>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</si>
  <si>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</si>
  <si>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</si>
  <si>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</si>
  <si>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</si>
  <si>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</si>
  <si>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</si>
  <si>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</si>
  <si>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</si>
  <si>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</si>
  <si>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</si>
  <si>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</si>
  <si>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</si>
  <si>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</si>
  <si>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</si>
  <si>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</si>
  <si>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</si>
  <si>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</si>
  <si>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</si>
  <si>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</si>
  <si>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</si>
  <si>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</si>
  <si>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</si>
  <si>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</si>
  <si>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</si>
  <si>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</si>
  <si>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</si>
  <si>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</si>
  <si>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</si>
  <si>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</si>
  <si>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</si>
  <si>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</si>
  <si>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</si>
  <si>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</si>
  <si>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</si>
  <si>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</si>
  <si>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</si>
  <si>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</si>
  <si>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</si>
  <si>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</si>
  <si>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</si>
  <si>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</si>
  <si>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</si>
  <si>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</si>
  <si>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</si>
  <si>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</si>
  <si>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</si>
  <si>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</si>
  <si>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</si>
  <si>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</si>
  <si>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</si>
  <si>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</si>
  <si>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</si>
  <si>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</si>
  <si>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</si>
  <si>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</si>
  <si>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</si>
  <si>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</si>
  <si>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</si>
  <si>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</si>
  <si>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</si>
  <si>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</si>
  <si>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</si>
  <si>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</si>
  <si>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</si>
  <si>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</si>
  <si>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</si>
  <si>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</si>
  <si>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</si>
  <si>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</si>
  <si>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</si>
  <si>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</si>
  <si>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</si>
  <si>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</si>
  <si>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</si>
  <si>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</si>
  <si>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</si>
  <si>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</si>
  <si>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</si>
  <si>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</si>
  <si>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</si>
  <si>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</si>
  <si>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</si>
  <si>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</si>
  <si>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</si>
  <si>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</si>
  <si>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</si>
  <si>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</si>
  <si>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</si>
  <si>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</si>
  <si>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</si>
  <si>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</si>
  <si>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</si>
  <si>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</si>
  <si>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</si>
  <si>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</si>
  <si>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</si>
  <si>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</si>
  <si>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</si>
  <si>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</si>
  <si>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</si>
  <si>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</si>
  <si>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</si>
  <si>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</si>
  <si>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</si>
  <si>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</si>
  <si>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</si>
  <si>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</si>
  <si>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</si>
  <si>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</si>
  <si>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</si>
  <si>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</si>
  <si>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</si>
  <si>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</si>
  <si>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</si>
  <si>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</si>
  <si>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</si>
  <si>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</si>
  <si>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</si>
  <si>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</si>
  <si>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</si>
  <si>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</si>
  <si>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</si>
  <si>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</si>
  <si>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</si>
  <si>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</si>
  <si>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</si>
  <si>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</si>
  <si>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</si>
  <si>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</si>
  <si>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</si>
  <si>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</si>
  <si>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</si>
  <si>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</si>
  <si>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</si>
  <si>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</si>
  <si>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</si>
  <si>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</si>
  <si>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</si>
  <si>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</si>
  <si>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</si>
  <si>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</si>
  <si>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</si>
  <si>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</si>
  <si>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</si>
  <si>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</si>
  <si>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</si>
  <si>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</si>
  <si>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</si>
  <si>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</si>
  <si>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</si>
  <si>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</si>
  <si>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</si>
  <si>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</si>
  <si>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</si>
  <si>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</si>
  <si>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</si>
  <si>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</si>
  <si>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</si>
  <si>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</si>
  <si>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</si>
  <si>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</si>
  <si>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</si>
  <si>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</si>
  <si>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</si>
  <si>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</si>
  <si>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</si>
  <si>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</si>
  <si>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</si>
  <si>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</si>
  <si>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</si>
  <si>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</si>
  <si>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</si>
  <si>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</si>
  <si>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</si>
  <si>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</si>
  <si>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</si>
  <si>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</si>
  <si>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</si>
  <si>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</si>
  <si>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</si>
  <si>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</si>
  <si>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</si>
  <si>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</si>
  <si>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</si>
  <si>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</si>
  <si>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</si>
  <si>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</si>
  <si>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</si>
  <si>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</si>
  <si>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</si>
  <si>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</si>
  <si>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</si>
  <si>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</si>
  <si>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</si>
  <si>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</si>
  <si>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</si>
  <si>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</si>
  <si>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</si>
  <si>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</si>
  <si>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</si>
  <si>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</si>
  <si>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</si>
  <si>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</si>
  <si>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</si>
  <si>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</si>
  <si>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</si>
  <si>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</si>
  <si>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</si>
  <si>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</si>
  <si>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</si>
  <si>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</si>
  <si>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</si>
  <si>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</si>
  <si>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</si>
  <si>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</si>
  <si>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</si>
  <si>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</si>
  <si>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</si>
  <si>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</si>
  <si>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</si>
  <si>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</si>
  <si>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</si>
  <si>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</si>
  <si>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</si>
  <si>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</si>
  <si>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</si>
  <si>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</si>
  <si>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</si>
  <si>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</si>
  <si>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</si>
  <si>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</si>
  <si>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</si>
  <si>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</si>
  <si>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</si>
  <si>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</si>
  <si>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</si>
  <si>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</si>
  <si>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</si>
  <si>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</si>
  <si>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</si>
  <si>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</si>
  <si>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</si>
  <si>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</si>
  <si>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</si>
  <si>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</si>
  <si>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</si>
  <si>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</si>
  <si>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</si>
  <si>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</si>
  <si>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</si>
  <si>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</si>
  <si>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</si>
  <si>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</si>
  <si>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</si>
  <si>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</si>
  <si>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</si>
  <si>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</si>
  <si>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</si>
  <si>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</si>
  <si>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</si>
  <si>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</si>
  <si>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</si>
  <si>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</si>
  <si>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</si>
  <si>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Temp</t>
  </si>
  <si>
    <t>Kieran</t>
  </si>
  <si>
    <t>Heath</t>
  </si>
  <si>
    <t>Hooper</t>
  </si>
  <si>
    <t>CRA</t>
  </si>
  <si>
    <t>Neil</t>
  </si>
  <si>
    <t>Will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</si>
  <si>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</si>
  <si>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</si>
  <si>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</si>
  <si>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</si>
  <si>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</si>
  <si>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</si>
  <si>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</si>
  <si>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</si>
  <si>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</si>
  <si>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</si>
  <si>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</si>
  <si>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</si>
  <si>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</si>
  <si>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</si>
  <si>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</si>
  <si>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</si>
  <si>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</si>
  <si>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</si>
  <si>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</si>
  <si>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</si>
  <si>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</si>
  <si>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</si>
  <si>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</si>
  <si>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</si>
  <si>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</si>
  <si>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</si>
  <si>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</si>
  <si>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</si>
  <si>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</si>
  <si>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</si>
  <si>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</si>
  <si>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</si>
  <si>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</si>
  <si>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</si>
  <si>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</si>
  <si>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</si>
  <si>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</si>
  <si>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</si>
  <si>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</si>
  <si>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</si>
  <si>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</si>
  <si>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</si>
  <si>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</si>
  <si>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</si>
  <si>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</si>
  <si>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</si>
  <si>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</si>
  <si>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</si>
  <si>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</si>
  <si>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</si>
  <si>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</si>
  <si>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</si>
  <si>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</si>
  <si>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</si>
  <si>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</si>
  <si>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</si>
  <si>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</si>
  <si>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</si>
  <si>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</si>
  <si>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</si>
  <si>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</si>
  <si>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</si>
  <si>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</si>
  <si>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</si>
  <si>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</si>
  <si>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</si>
  <si>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</si>
  <si>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</si>
  <si>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</si>
  <si>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</si>
  <si>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</si>
  <si>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</si>
  <si>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</si>
  <si>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</si>
  <si>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</si>
  <si>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</si>
  <si>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</si>
  <si>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</si>
  <si>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</si>
  <si>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</si>
  <si>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</si>
  <si>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</si>
  <si>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</si>
  <si>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</si>
  <si>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</si>
  <si>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</si>
  <si>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</si>
  <si>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</si>
  <si>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</si>
  <si>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</si>
  <si>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</si>
  <si>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</si>
  <si>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</si>
  <si>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</si>
  <si>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</si>
  <si>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</si>
  <si>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</si>
  <si>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</si>
  <si>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</si>
  <si>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</si>
  <si>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</si>
  <si>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</si>
  <si>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</si>
  <si>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</si>
  <si>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</si>
  <si>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</si>
  <si>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</si>
  <si>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</si>
  <si>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</si>
  <si>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</si>
  <si>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</si>
  <si>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</si>
  <si>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</si>
  <si>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</si>
  <si>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</si>
  <si>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</si>
  <si>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</si>
  <si>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</si>
  <si>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</si>
  <si>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</si>
  <si>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</si>
  <si>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</si>
  <si>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</si>
  <si>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</si>
  <si>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</si>
  <si>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</si>
  <si>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</si>
  <si>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</si>
  <si>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</si>
  <si>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</si>
  <si>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</si>
  <si>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</si>
  <si>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</si>
  <si>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</si>
  <si>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</si>
  <si>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</si>
  <si>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</si>
  <si>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</si>
  <si>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</si>
  <si>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</si>
  <si>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</si>
  <si>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</si>
  <si>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</si>
  <si>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</si>
  <si>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</si>
  <si>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</si>
  <si>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</si>
  <si>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</si>
  <si>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</si>
  <si>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</si>
  <si>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</si>
  <si>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</si>
  <si>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</si>
  <si>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</si>
  <si>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</si>
  <si>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</si>
  <si>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</si>
  <si>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</si>
  <si>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</si>
  <si>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</si>
  <si>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</si>
  <si>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</si>
  <si>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</si>
  <si>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</si>
  <si>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</si>
  <si>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</si>
  <si>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</si>
  <si>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</si>
  <si>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</si>
  <si>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</si>
  <si>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</si>
  <si>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</si>
  <si>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</si>
  <si>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</si>
  <si>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</si>
  <si>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</si>
  <si>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</si>
  <si>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</si>
  <si>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</si>
  <si>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</si>
  <si>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</si>
  <si>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</si>
  <si>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</si>
  <si>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</si>
  <si>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</si>
  <si>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</si>
  <si>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</si>
  <si>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</si>
  <si>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</si>
  <si>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</si>
  <si>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</si>
  <si>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</si>
  <si>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</si>
  <si>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</si>
  <si>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</si>
  <si>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</si>
  <si>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</si>
  <si>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</si>
  <si>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</si>
  <si>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</si>
  <si>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</si>
  <si>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</si>
  <si>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</si>
  <si>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</si>
  <si>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</si>
  <si>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</si>
  <si>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</si>
  <si>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</si>
  <si>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</si>
  <si>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</si>
  <si>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</si>
  <si>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</si>
  <si>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</si>
  <si>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</si>
  <si>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</si>
  <si>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</si>
  <si>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</si>
  <si>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</si>
  <si>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</si>
  <si>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</si>
  <si>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</si>
  <si>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</si>
  <si>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</si>
  <si>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</si>
  <si>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</si>
  <si>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</si>
  <si>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</si>
  <si>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</si>
  <si>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</si>
  <si>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</si>
  <si>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</si>
  <si>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</si>
  <si>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</si>
  <si>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</si>
  <si>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</si>
  <si>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</si>
  <si>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</si>
  <si>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</si>
  <si>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</si>
  <si>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</si>
  <si>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</si>
  <si>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</si>
  <si>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</si>
  <si>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</si>
  <si>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</si>
  <si>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</si>
  <si>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</si>
  <si>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</si>
  <si>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</si>
  <si>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</si>
  <si>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</si>
  <si>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</si>
  <si>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</si>
  <si>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</si>
  <si>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</si>
  <si>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</si>
  <si>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</si>
  <si>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</si>
  <si>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</si>
  <si>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</si>
  <si>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</si>
  <si>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</si>
  <si>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</si>
  <si>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</si>
  <si>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</si>
  <si>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</si>
  <si>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</si>
  <si>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</si>
  <si>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</si>
  <si>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</si>
  <si>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</si>
  <si>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</si>
  <si>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</si>
  <si>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</si>
  <si>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</si>
  <si>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</si>
  <si>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</si>
  <si>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</si>
  <si>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</si>
  <si>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</si>
  <si>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</si>
  <si>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</si>
  <si>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</si>
  <si>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</si>
  <si>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</si>
  <si>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</si>
  <si>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</si>
  <si>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</si>
  <si>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</si>
  <si>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</si>
  <si>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</si>
  <si>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</si>
  <si>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</si>
  <si>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</si>
  <si>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</si>
  <si>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</si>
  <si>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</si>
  <si>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</si>
  <si>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</si>
  <si>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</si>
  <si>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</si>
  <si>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</si>
  <si>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</si>
  <si>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</si>
  <si>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</si>
  <si>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</si>
  <si>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</si>
  <si>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</si>
  <si>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</si>
  <si>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</si>
  <si>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</si>
  <si>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</si>
  <si>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</si>
  <si>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</si>
  <si>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</si>
  <si>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</si>
  <si>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</si>
  <si>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</si>
  <si>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</si>
  <si>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</si>
  <si>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</si>
  <si>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</si>
  <si>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</si>
  <si>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</si>
  <si>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</si>
  <si>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</si>
  <si>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</si>
  <si>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</si>
  <si>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</si>
  <si>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</si>
  <si>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</si>
  <si>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</si>
  <si>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</si>
  <si>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</si>
  <si>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</si>
  <si>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</si>
  <si>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</si>
  <si>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</si>
  <si>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</si>
  <si>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</si>
  <si>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</si>
  <si>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</si>
  <si>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</si>
  <si>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</si>
  <si>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</si>
  <si>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</si>
  <si>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</si>
  <si>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</si>
  <si>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</si>
  <si>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</si>
  <si>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</si>
  <si>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</si>
  <si>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</si>
  <si>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</si>
  <si>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</si>
  <si>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</si>
  <si>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</si>
  <si>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</si>
  <si>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</si>
  <si>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</si>
  <si>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</si>
  <si>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</si>
  <si>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</si>
  <si>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</si>
  <si>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</si>
  <si>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</si>
  <si>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</si>
  <si>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</si>
  <si>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</si>
  <si>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</si>
  <si>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</si>
  <si>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</si>
  <si>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</si>
  <si>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</si>
  <si>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</si>
  <si>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</si>
  <si>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</si>
  <si>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</si>
  <si>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</si>
  <si>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</si>
  <si>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</si>
  <si>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</si>
  <si>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</si>
  <si>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</si>
  <si>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</si>
  <si>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</si>
  <si>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</si>
  <si>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</si>
  <si>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</si>
  <si>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</si>
  <si>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</si>
  <si>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</si>
  <si>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</si>
  <si>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</si>
  <si>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</si>
  <si>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</si>
  <si>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</si>
  <si>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</si>
  <si>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</si>
  <si>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</si>
  <si>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</si>
  <si>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</si>
  <si>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</si>
  <si>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</si>
  <si>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</si>
  <si>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</si>
  <si>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</si>
  <si>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</si>
  <si>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</si>
  <si>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</si>
  <si>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</si>
  <si>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</si>
  <si>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</si>
  <si>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</si>
  <si>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</si>
  <si>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</si>
  <si>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</si>
  <si>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</si>
  <si>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</si>
  <si>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</si>
  <si>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</si>
  <si>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</si>
  <si>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</si>
  <si>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</si>
  <si>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</si>
  <si>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</si>
  <si>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</si>
  <si>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</si>
  <si>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</si>
  <si>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</si>
  <si>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</si>
  <si>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</si>
  <si>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</si>
  <si>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</si>
  <si>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</si>
  <si>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</si>
  <si>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</si>
  <si>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</si>
  <si>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</si>
  <si>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</si>
  <si>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</si>
  <si>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</si>
  <si>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</si>
  <si>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</si>
  <si>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</si>
  <si>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</si>
  <si>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</si>
  <si>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</si>
  <si>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</si>
  <si>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</si>
  <si>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</si>
  <si>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</si>
  <si>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</si>
  <si>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</si>
  <si>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</si>
  <si>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</si>
  <si>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</si>
  <si>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</si>
  <si>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</si>
  <si>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</si>
  <si>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</si>
  <si>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</si>
  <si>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</si>
  <si>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</si>
  <si>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</si>
  <si>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</si>
  <si>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</si>
  <si>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</si>
  <si>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</si>
  <si>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</si>
  <si>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</si>
  <si>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</si>
  <si>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</si>
  <si>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</si>
  <si>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</si>
  <si>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</si>
  <si>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</si>
  <si>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</si>
  <si>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</si>
  <si>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</si>
  <si>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</si>
  <si>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</si>
  <si>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</si>
  <si>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</si>
  <si>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</si>
  <si>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</si>
  <si>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</si>
  <si>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</si>
  <si>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</si>
  <si>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</si>
  <si>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</si>
  <si>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</si>
  <si>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</si>
  <si>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</si>
  <si>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</si>
  <si>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</si>
  <si>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</si>
  <si>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</si>
  <si>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</si>
  <si>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</si>
  <si>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</si>
  <si>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</si>
  <si>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</si>
  <si>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</si>
  <si>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</si>
  <si>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</si>
  <si>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</si>
  <si>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</si>
  <si>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</si>
  <si>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</si>
  <si>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</si>
  <si>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</si>
  <si>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</si>
  <si>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</si>
  <si>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</si>
  <si>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</si>
  <si>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</si>
  <si>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</si>
  <si>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</si>
  <si>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</si>
  <si>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</si>
  <si>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</si>
  <si>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</si>
  <si>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</si>
  <si>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</si>
  <si>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</si>
  <si>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</si>
  <si>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</si>
  <si>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</si>
  <si>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</si>
  <si>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</si>
  <si>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</si>
  <si>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</si>
  <si>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</si>
  <si>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</si>
  <si>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</si>
  <si>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</si>
  <si>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</si>
  <si>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</si>
  <si>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</si>
  <si>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</si>
  <si>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</si>
  <si>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</si>
  <si>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</si>
  <si>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</si>
  <si>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</si>
  <si>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</si>
  <si>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</si>
  <si>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</si>
  <si>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</si>
  <si>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</si>
  <si>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</si>
  <si>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</si>
  <si>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</si>
  <si>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</si>
  <si>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</si>
  <si>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</si>
  <si>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</si>
  <si>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</si>
  <si>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</si>
  <si>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</si>
  <si>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</si>
  <si>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</si>
  <si>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</si>
  <si>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</si>
  <si>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</si>
  <si>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</si>
  <si>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</si>
  <si>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</si>
  <si>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</si>
  <si>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</si>
  <si>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</si>
  <si>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</si>
  <si>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</si>
  <si>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</si>
  <si>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</si>
  <si>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</si>
  <si>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</si>
  <si>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</si>
  <si>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</si>
  <si>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</si>
  <si>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</si>
  <si>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</si>
  <si>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</si>
  <si>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</si>
  <si>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</si>
  <si>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</si>
  <si>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</si>
  <si>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</si>
  <si>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</si>
  <si>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</si>
  <si>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</si>
  <si>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</si>
  <si>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</si>
  <si>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</si>
  <si>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</si>
  <si>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</si>
  <si>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</si>
  <si>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</si>
  <si>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</si>
  <si>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</si>
  <si>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</si>
  <si>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</si>
  <si>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</si>
  <si>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</si>
  <si>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</si>
  <si>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</si>
  <si>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</si>
  <si>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</si>
  <si>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</si>
  <si>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</si>
  <si>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</si>
  <si>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</si>
  <si>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</si>
  <si>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</si>
  <si>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</si>
  <si>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</si>
  <si>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</si>
  <si>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</si>
  <si>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</si>
  <si>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</si>
  <si>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</si>
  <si>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</si>
  <si>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</si>
  <si>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</si>
  <si>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</si>
  <si>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</si>
  <si>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</si>
  <si>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</si>
  <si>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</si>
  <si>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</si>
  <si>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</si>
  <si>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</si>
  <si>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</si>
  <si>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</si>
  <si>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</si>
  <si>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</si>
  <si>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</si>
  <si>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</si>
  <si>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</si>
  <si>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</si>
  <si>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</si>
  <si>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</si>
  <si>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</si>
  <si>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</si>
  <si>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</si>
  <si>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</si>
  <si>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</si>
  <si>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</si>
  <si>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</si>
  <si>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</si>
  <si>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</si>
  <si>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</si>
  <si>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</si>
  <si>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</si>
  <si>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</si>
  <si>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</si>
  <si>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</si>
  <si>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</si>
  <si>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</si>
  <si>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</si>
  <si>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</si>
  <si>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</si>
  <si>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</si>
  <si>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</si>
  <si>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</si>
  <si>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</si>
  <si>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</si>
  <si>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</si>
  <si>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</si>
  <si>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</si>
  <si>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</si>
  <si>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</si>
  <si>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</si>
  <si>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14:16</t>
  </si>
  <si>
    <t>14:27</t>
  </si>
  <si>
    <t>14:29</t>
  </si>
  <si>
    <t>14:40</t>
  </si>
  <si>
    <t>14:44</t>
  </si>
  <si>
    <t>15:11</t>
  </si>
  <si>
    <t>15:46</t>
  </si>
  <si>
    <t>15:47</t>
  </si>
  <si>
    <t>16:58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</si>
  <si>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</si>
  <si>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</si>
  <si>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</si>
  <si>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</si>
  <si>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</si>
  <si>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</si>
  <si>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</si>
  <si>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</si>
  <si>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</si>
  <si>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</si>
  <si>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</si>
  <si>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</si>
  <si>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</si>
  <si>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</si>
  <si>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</si>
  <si>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</si>
  <si>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</si>
  <si>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</si>
  <si>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</si>
  <si>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</si>
  <si>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</si>
  <si>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</si>
  <si>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</si>
  <si>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</si>
  <si>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</si>
  <si>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</si>
  <si>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</si>
  <si>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</si>
  <si>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</si>
  <si>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</si>
  <si>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</si>
  <si>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</si>
  <si>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</si>
  <si>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</si>
  <si>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</si>
  <si>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</si>
  <si>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</si>
  <si>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</si>
  <si>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</si>
  <si>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</si>
  <si>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</si>
  <si>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</si>
  <si>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</si>
  <si>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</si>
  <si>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</si>
  <si>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</si>
  <si>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</si>
  <si>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</si>
  <si>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</si>
  <si>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</si>
  <si>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</si>
  <si>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</si>
  <si>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</si>
  <si>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</si>
  <si>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</si>
  <si>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</si>
  <si>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</si>
  <si>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</si>
  <si>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</si>
  <si>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</si>
  <si>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</si>
  <si>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</si>
  <si>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</si>
  <si>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</si>
  <si>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</si>
  <si>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</si>
  <si>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</si>
  <si>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</si>
  <si>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</si>
  <si>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</si>
  <si>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</si>
  <si>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</si>
  <si>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</si>
  <si>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</si>
  <si>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</si>
  <si>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</si>
  <si>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</si>
  <si>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</si>
  <si>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</si>
  <si>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</si>
  <si>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</si>
  <si>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</si>
  <si>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</si>
  <si>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</si>
  <si>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</si>
  <si>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</si>
  <si>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</si>
  <si>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</si>
  <si>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</si>
  <si>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</si>
  <si>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</si>
  <si>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</si>
  <si>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</si>
  <si>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</si>
  <si>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</si>
  <si>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</si>
  <si>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</si>
  <si>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</si>
  <si>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</si>
  <si>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</si>
  <si>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</si>
  <si>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30:25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</si>
  <si>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</si>
  <si>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</si>
  <si>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</si>
  <si>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</si>
  <si>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</si>
  <si>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</si>
  <si>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</si>
  <si>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</si>
  <si>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</si>
  <si>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</si>
  <si>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</si>
  <si>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</si>
  <si>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</si>
  <si>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</si>
  <si>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</si>
  <si>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</si>
  <si>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</si>
  <si>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</si>
  <si>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</si>
  <si>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</si>
  <si>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</si>
  <si>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</si>
  <si>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</si>
  <si>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</si>
  <si>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</si>
  <si>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</si>
  <si>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</si>
  <si>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</si>
  <si>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</si>
  <si>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</si>
  <si>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</si>
  <si>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</si>
  <si>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</si>
  <si>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</si>
  <si>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</si>
  <si>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</si>
  <si>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</si>
  <si>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</si>
  <si>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</si>
  <si>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</si>
  <si>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</si>
  <si>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</si>
  <si>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</si>
  <si>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</si>
  <si>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</si>
  <si>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</si>
  <si>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</si>
  <si>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</si>
  <si>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</si>
  <si>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</si>
  <si>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</si>
  <si>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</si>
  <si>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</si>
  <si>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</si>
  <si>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</si>
  <si>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</si>
  <si>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</si>
  <si>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</si>
  <si>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</si>
  <si>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</si>
  <si>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</si>
  <si>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</si>
  <si>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</si>
  <si>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</si>
  <si>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</si>
  <si>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</si>
  <si>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</si>
  <si>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</si>
  <si>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</si>
  <si>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</si>
  <si>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</si>
  <si>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</si>
  <si>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</si>
  <si>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</si>
  <si>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</si>
  <si>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</si>
  <si>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</si>
  <si>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</si>
  <si>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</si>
  <si>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</si>
  <si>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</si>
  <si>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</si>
  <si>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</si>
  <si>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</si>
  <si>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</si>
  <si>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</si>
  <si>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</si>
  <si>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</si>
  <si>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</si>
  <si>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</si>
  <si>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</si>
  <si>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</si>
  <si>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</si>
  <si>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</si>
  <si>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</si>
  <si>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</si>
  <si>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</si>
  <si>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</si>
  <si>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</si>
  <si>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</si>
  <si>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</si>
  <si>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</si>
  <si>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</si>
  <si>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</si>
  <si>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</si>
  <si>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</si>
  <si>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</si>
  <si>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</si>
  <si>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</si>
  <si>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</si>
  <si>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</si>
  <si>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</si>
  <si>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</si>
  <si>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</si>
  <si>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</si>
  <si>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</si>
  <si>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</si>
  <si>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</si>
  <si>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</si>
  <si>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</si>
  <si>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</si>
  <si>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</si>
  <si>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</si>
  <si>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</si>
  <si>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</si>
  <si>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</si>
  <si>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</si>
  <si>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</si>
  <si>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</si>
  <si>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</si>
  <si>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</si>
  <si>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</si>
  <si>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</si>
  <si>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</si>
  <si>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</si>
  <si>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</si>
  <si>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</si>
  <si>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</si>
  <si>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</si>
  <si>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</si>
  <si>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</si>
  <si>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</si>
  <si>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</si>
  <si>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</si>
  <si>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</si>
  <si>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</si>
  <si>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</si>
  <si>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</si>
  <si>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</si>
  <si>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</si>
  <si>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</si>
  <si>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</si>
  <si>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</si>
  <si>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</si>
  <si>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</si>
  <si>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</si>
  <si>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</si>
  <si>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</si>
  <si>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</si>
  <si>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</si>
  <si>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</si>
  <si>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</si>
  <si>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</si>
  <si>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</si>
  <si>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</si>
  <si>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</si>
  <si>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</si>
  <si>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</si>
  <si>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</si>
  <si>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</si>
  <si>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</si>
  <si>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</si>
  <si>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</si>
  <si>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</si>
  <si>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</si>
  <si>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</si>
  <si>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</si>
  <si>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</si>
  <si>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</si>
  <si>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</si>
  <si>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</si>
  <si>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</si>
  <si>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</si>
  <si>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</si>
  <si>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</si>
  <si>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</si>
  <si>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</si>
  <si>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</si>
  <si>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</si>
  <si>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</si>
  <si>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</si>
  <si>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</si>
  <si>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</si>
  <si>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</si>
  <si>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</si>
  <si>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</si>
  <si>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</si>
  <si>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</si>
  <si>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</si>
  <si>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</si>
  <si>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</si>
  <si>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</si>
  <si>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</si>
  <si>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</si>
  <si>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</si>
  <si>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</si>
  <si>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</si>
  <si>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</si>
  <si>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</si>
  <si>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</si>
  <si>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</si>
  <si>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</si>
  <si>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</si>
  <si>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</si>
  <si>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</si>
  <si>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</si>
  <si>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</si>
  <si>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</si>
  <si>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</si>
  <si>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</si>
  <si>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</si>
  <si>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</si>
  <si>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</si>
  <si>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</si>
  <si>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</si>
  <si>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</si>
  <si>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</si>
  <si>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</si>
  <si>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</si>
  <si>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</si>
  <si>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</si>
  <si>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</si>
  <si>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</si>
  <si>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</si>
  <si>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</si>
  <si>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</si>
  <si>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</si>
  <si>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</si>
  <si>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</si>
  <si>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</si>
  <si>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</si>
  <si>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</si>
  <si>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</si>
  <si>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</si>
  <si>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</si>
  <si>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</si>
  <si>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</si>
  <si>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</si>
  <si>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</si>
  <si>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</si>
  <si>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</si>
  <si>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</si>
  <si>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</si>
  <si>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</si>
  <si>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</si>
  <si>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</si>
  <si>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</si>
  <si>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</si>
  <si>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</si>
  <si>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</si>
  <si>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</si>
  <si>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</si>
  <si>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</si>
  <si>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</si>
  <si>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</si>
  <si>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</si>
  <si>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</si>
  <si>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Age cat</t>
  </si>
  <si>
    <t>A/C</t>
  </si>
  <si>
    <t>CLUB</t>
  </si>
  <si>
    <t>Sussex Athletics Masters XC Championships
Coombe Farm 20/01/2024</t>
  </si>
  <si>
    <t>W35/W45/W55 HARD COPY</t>
  </si>
  <si>
    <t>W35</t>
  </si>
  <si>
    <t>W45</t>
  </si>
  <si>
    <t>W55</t>
  </si>
  <si>
    <t>M35, M40 HARD</t>
  </si>
  <si>
    <t>M35</t>
  </si>
  <si>
    <t>M50</t>
  </si>
  <si>
    <t>M40</t>
  </si>
  <si>
    <t>M506070 HARD</t>
  </si>
  <si>
    <t>Anna</t>
  </si>
  <si>
    <t>Hinks</t>
  </si>
  <si>
    <t>Arena 80 AC</t>
  </si>
  <si>
    <t>Katrina</t>
  </si>
  <si>
    <t>Mari</t>
  </si>
  <si>
    <t>Laidlaw</t>
  </si>
  <si>
    <t>Knights</t>
  </si>
  <si>
    <t>Heather</t>
  </si>
  <si>
    <t>Jenner</t>
  </si>
  <si>
    <t>Carys</t>
  </si>
  <si>
    <t>Hind</t>
  </si>
  <si>
    <t>Gemma</t>
  </si>
  <si>
    <t>Russ</t>
  </si>
  <si>
    <t>Victoria</t>
  </si>
  <si>
    <t>Berrington</t>
  </si>
  <si>
    <t>Juliet</t>
  </si>
  <si>
    <t>Fine</t>
  </si>
  <si>
    <t>Hoyte</t>
  </si>
  <si>
    <t>Kirsty</t>
  </si>
  <si>
    <t>Linda</t>
  </si>
  <si>
    <t>Schofield</t>
  </si>
  <si>
    <t>Paula</t>
  </si>
  <si>
    <t>Blackledge</t>
  </si>
  <si>
    <t>Jeanette</t>
  </si>
  <si>
    <t>Kenneally</t>
  </si>
  <si>
    <t>Culshaw</t>
  </si>
  <si>
    <t>Phillpot</t>
  </si>
  <si>
    <t>Tyler</t>
  </si>
  <si>
    <t>Fenmor Collins</t>
  </si>
  <si>
    <t>Elizabeth</t>
  </si>
  <si>
    <t>Robson</t>
  </si>
  <si>
    <t>Lisa</t>
  </si>
  <si>
    <t>Phillips</t>
  </si>
  <si>
    <t>O'Sullivan</t>
  </si>
  <si>
    <t>Annette</t>
  </si>
  <si>
    <t>Feakes</t>
  </si>
  <si>
    <t>Siobhan</t>
  </si>
  <si>
    <t>Amer</t>
  </si>
  <si>
    <t>Lindsey</t>
  </si>
  <si>
    <t>Blain</t>
  </si>
  <si>
    <t>Susan</t>
  </si>
  <si>
    <t>Lindsley</t>
  </si>
  <si>
    <t>Sally</t>
  </si>
  <si>
    <t>Norris</t>
  </si>
  <si>
    <t>Becky</t>
  </si>
  <si>
    <t>Bishop</t>
  </si>
  <si>
    <t>Jenny</t>
  </si>
  <si>
    <t>Hughes</t>
  </si>
  <si>
    <t>Tamsin</t>
  </si>
  <si>
    <t>Shasha</t>
  </si>
  <si>
    <t>Cathy</t>
  </si>
  <si>
    <t>Ulliott</t>
  </si>
  <si>
    <t>Halliday</t>
  </si>
  <si>
    <t>Judith</t>
  </si>
  <si>
    <t>Tabitha</t>
  </si>
  <si>
    <t>Atkinson</t>
  </si>
  <si>
    <t>Deakin</t>
  </si>
  <si>
    <t>Jacqueline</t>
  </si>
  <si>
    <t>Jayne</t>
  </si>
  <si>
    <t>Brewer</t>
  </si>
  <si>
    <t>Hamilton</t>
  </si>
  <si>
    <t>Samantha</t>
  </si>
  <si>
    <t>Ridley</t>
  </si>
  <si>
    <t>Bowman</t>
  </si>
  <si>
    <t>Dawn</t>
  </si>
  <si>
    <t>Cobbett</t>
  </si>
  <si>
    <t>Moyra</t>
  </si>
  <si>
    <t>Amess</t>
  </si>
  <si>
    <t>W65</t>
  </si>
  <si>
    <t>Yvonne</t>
  </si>
  <si>
    <t>Carder</t>
  </si>
  <si>
    <t>HAIL</t>
  </si>
  <si>
    <t>Pickworth</t>
  </si>
  <si>
    <t>Watson</t>
  </si>
  <si>
    <t>Benton</t>
  </si>
  <si>
    <t>Blackwell</t>
  </si>
  <si>
    <t>Andrew</t>
  </si>
  <si>
    <t>Parle</t>
  </si>
  <si>
    <t>Palmer</t>
  </si>
  <si>
    <t>Mark</t>
  </si>
  <si>
    <t>Penfold</t>
  </si>
  <si>
    <t>Ha</t>
  </si>
  <si>
    <t>Ruffell</t>
  </si>
  <si>
    <t>Smith</t>
  </si>
  <si>
    <t>Dray</t>
  </si>
  <si>
    <t>Harding</t>
  </si>
  <si>
    <t>Marcus</t>
  </si>
  <si>
    <t>Kimmins</t>
  </si>
  <si>
    <t>Colin</t>
  </si>
  <si>
    <t>Bennett</t>
  </si>
  <si>
    <t>Guest</t>
  </si>
  <si>
    <t>Portslade Hedgehoppers</t>
  </si>
  <si>
    <t>Eastty</t>
  </si>
  <si>
    <t>Harmston</t>
  </si>
  <si>
    <t>Mellish</t>
  </si>
  <si>
    <t>Swaine</t>
  </si>
  <si>
    <t>Antony</t>
  </si>
  <si>
    <t>Luto</t>
  </si>
  <si>
    <t>Witton</t>
  </si>
  <si>
    <t>M60</t>
  </si>
  <si>
    <t>Christie</t>
  </si>
  <si>
    <t>Dooley</t>
  </si>
  <si>
    <t>Gibson</t>
  </si>
  <si>
    <t>Lowden</t>
  </si>
  <si>
    <t>Christopher</t>
  </si>
  <si>
    <t>berry</t>
  </si>
  <si>
    <t>Grabsky</t>
  </si>
  <si>
    <t>Daniel</t>
  </si>
  <si>
    <t>Allen</t>
  </si>
  <si>
    <t>Kurt</t>
  </si>
  <si>
    <t>Kevin</t>
  </si>
  <si>
    <t>Lowe</t>
  </si>
  <si>
    <t>Sankey</t>
  </si>
  <si>
    <t>Stuart</t>
  </si>
  <si>
    <t>Condie</t>
  </si>
  <si>
    <t>Dunne</t>
  </si>
  <si>
    <t>Sullivan</t>
  </si>
  <si>
    <t>Graham</t>
  </si>
  <si>
    <t>Purdye</t>
  </si>
  <si>
    <t>Eric</t>
  </si>
  <si>
    <t>Hepburn</t>
  </si>
  <si>
    <t>Mackman</t>
  </si>
  <si>
    <t>Burrell</t>
  </si>
  <si>
    <t>Wirtzfeld</t>
  </si>
  <si>
    <t>Dunstall</t>
  </si>
  <si>
    <t>Seaford Striders RC</t>
  </si>
  <si>
    <t>M70</t>
  </si>
  <si>
    <t>Haig</t>
  </si>
  <si>
    <t>Eogan</t>
  </si>
  <si>
    <t>Mckenna</t>
  </si>
  <si>
    <t>Miles</t>
  </si>
  <si>
    <t>Walter</t>
  </si>
  <si>
    <t>Tony</t>
  </si>
  <si>
    <t>Lintern</t>
  </si>
  <si>
    <t>Roberto</t>
  </si>
  <si>
    <t>Proietti</t>
  </si>
  <si>
    <t>Caddy</t>
  </si>
  <si>
    <t>Burchett</t>
  </si>
  <si>
    <t>Gareth</t>
  </si>
  <si>
    <t>Hale</t>
  </si>
  <si>
    <t>Taub</t>
  </si>
  <si>
    <t>Ziad</t>
  </si>
  <si>
    <t>Wattar</t>
  </si>
  <si>
    <t>Nick</t>
  </si>
  <si>
    <t>Alexandrou</t>
  </si>
  <si>
    <t>Risdale</t>
  </si>
  <si>
    <t>Ross</t>
  </si>
  <si>
    <t>Brocklehurst</t>
  </si>
  <si>
    <t>Ashley</t>
  </si>
  <si>
    <t>Greenall</t>
  </si>
  <si>
    <t>Teo</t>
  </si>
  <si>
    <t>van Well</t>
  </si>
  <si>
    <t>Giles</t>
  </si>
  <si>
    <t>Newlyn-Bowmer</t>
  </si>
  <si>
    <t>Jukes</t>
  </si>
  <si>
    <t>Brine</t>
  </si>
  <si>
    <t>Sargent</t>
  </si>
  <si>
    <t>Shipton</t>
  </si>
  <si>
    <t>Kenton</t>
  </si>
  <si>
    <t>King</t>
  </si>
  <si>
    <t>Moffat</t>
  </si>
  <si>
    <t>Vesa</t>
  </si>
  <si>
    <t>Lindberg</t>
  </si>
  <si>
    <t>Pumfman</t>
  </si>
  <si>
    <t>Ramage</t>
  </si>
  <si>
    <t>Nathan</t>
  </si>
  <si>
    <t>Rye</t>
  </si>
  <si>
    <t>Turk</t>
  </si>
  <si>
    <t>Footman</t>
  </si>
  <si>
    <t>Gulliver</t>
  </si>
  <si>
    <t>A80 A</t>
  </si>
  <si>
    <t>CRAW</t>
  </si>
  <si>
    <t>RUN AC</t>
  </si>
  <si>
    <t>STEY</t>
  </si>
  <si>
    <t>M60/70</t>
  </si>
  <si>
    <t>PHX A</t>
  </si>
  <si>
    <t>PHX B</t>
  </si>
  <si>
    <t>Eddie</t>
  </si>
  <si>
    <t>Diplock</t>
  </si>
  <si>
    <t>A/C POS</t>
  </si>
  <si>
    <t>xxx</t>
  </si>
  <si>
    <t>*</t>
  </si>
  <si>
    <t>* = scoring in team age group lower</t>
  </si>
  <si>
    <t>35:34</t>
  </si>
  <si>
    <t>35:46</t>
  </si>
  <si>
    <t>35:58</t>
  </si>
  <si>
    <t>36:28</t>
  </si>
  <si>
    <t>40:50</t>
  </si>
  <si>
    <t>41:38</t>
  </si>
  <si>
    <t>29:46</t>
  </si>
  <si>
    <t>43:02</t>
  </si>
  <si>
    <t>29:15</t>
  </si>
  <si>
    <t>29:18</t>
  </si>
  <si>
    <t>28:28</t>
  </si>
  <si>
    <t>30:04</t>
  </si>
  <si>
    <t>38:49</t>
  </si>
  <si>
    <t>32:28</t>
  </si>
  <si>
    <t>33:21</t>
  </si>
  <si>
    <t>34:48</t>
  </si>
  <si>
    <t>34:58</t>
  </si>
  <si>
    <t>35:09</t>
  </si>
  <si>
    <t>36:23</t>
  </si>
  <si>
    <t>36:43</t>
  </si>
  <si>
    <t>36:49</t>
  </si>
  <si>
    <t>37:33</t>
  </si>
  <si>
    <t>37:36</t>
  </si>
  <si>
    <t>37:39</t>
  </si>
  <si>
    <t>38:16</t>
  </si>
  <si>
    <t>38:19</t>
  </si>
  <si>
    <t>38:20</t>
  </si>
  <si>
    <t>38:22</t>
  </si>
  <si>
    <t>38:24</t>
  </si>
  <si>
    <t>38:48</t>
  </si>
  <si>
    <t>38:58</t>
  </si>
  <si>
    <t>39:16</t>
  </si>
  <si>
    <t>39:28</t>
  </si>
  <si>
    <t>39:40</t>
  </si>
  <si>
    <t>39:44</t>
  </si>
  <si>
    <t>39:49</t>
  </si>
  <si>
    <t>39:52</t>
  </si>
  <si>
    <t>39:55</t>
  </si>
  <si>
    <t>40:28</t>
  </si>
  <si>
    <t>40:31</t>
  </si>
  <si>
    <t>41:19</t>
  </si>
  <si>
    <t>41:53</t>
  </si>
  <si>
    <t>41:57</t>
  </si>
  <si>
    <t>42:24</t>
  </si>
  <si>
    <t>43:16</t>
  </si>
  <si>
    <t>43:23</t>
  </si>
  <si>
    <t>43:30</t>
  </si>
  <si>
    <t>43:35</t>
  </si>
  <si>
    <t>45:08</t>
  </si>
  <si>
    <t>45:24</t>
  </si>
  <si>
    <t>46:31</t>
  </si>
  <si>
    <t>46:46</t>
  </si>
  <si>
    <t>46:57</t>
  </si>
  <si>
    <t>47:44</t>
  </si>
  <si>
    <t>50:00</t>
  </si>
  <si>
    <t>51:40</t>
  </si>
  <si>
    <t>52:39</t>
  </si>
  <si>
    <t>53:05</t>
  </si>
  <si>
    <t>53:56</t>
  </si>
  <si>
    <t>54:17</t>
  </si>
  <si>
    <t>56:58</t>
  </si>
  <si>
    <t>58:05</t>
  </si>
  <si>
    <t>64:37</t>
  </si>
  <si>
    <t>34:50</t>
  </si>
  <si>
    <t>38:38</t>
  </si>
  <si>
    <t>38:56</t>
  </si>
  <si>
    <t>38:59</t>
  </si>
  <si>
    <t>33:00</t>
  </si>
  <si>
    <t>34:54</t>
  </si>
  <si>
    <t>37:34</t>
  </si>
  <si>
    <t>39:22</t>
  </si>
  <si>
    <t>40:49</t>
  </si>
  <si>
    <t>44:11</t>
  </si>
  <si>
    <t>51:25</t>
  </si>
  <si>
    <t>35:50</t>
  </si>
  <si>
    <t>39:06</t>
  </si>
  <si>
    <t>33:27</t>
  </si>
  <si>
    <t>34:44</t>
  </si>
  <si>
    <t>37:02</t>
  </si>
  <si>
    <t>37:54</t>
  </si>
  <si>
    <t>39:24</t>
  </si>
  <si>
    <t>39:56</t>
  </si>
  <si>
    <t>43:25</t>
  </si>
  <si>
    <t>34:36</t>
  </si>
  <si>
    <t>29:06</t>
  </si>
  <si>
    <t>30:42</t>
  </si>
  <si>
    <t>35:02</t>
  </si>
  <si>
    <t>38:01</t>
  </si>
  <si>
    <t>33:46</t>
  </si>
  <si>
    <t>39:12</t>
  </si>
  <si>
    <t>47:54</t>
  </si>
  <si>
    <t>42:34</t>
  </si>
  <si>
    <t>33:39</t>
  </si>
  <si>
    <t>40:17</t>
  </si>
  <si>
    <t>34:34</t>
  </si>
  <si>
    <t>40:46</t>
  </si>
  <si>
    <t>31:37</t>
  </si>
  <si>
    <t>31:44</t>
  </si>
  <si>
    <t>31:59</t>
  </si>
  <si>
    <t>33:59</t>
  </si>
  <si>
    <t>34:02</t>
  </si>
  <si>
    <t>34:14</t>
  </si>
  <si>
    <t>34:32</t>
  </si>
  <si>
    <t>34:41</t>
  </si>
  <si>
    <t>37:41</t>
  </si>
  <si>
    <t>37:51</t>
  </si>
  <si>
    <t>38:55</t>
  </si>
  <si>
    <t>39:03</t>
  </si>
  <si>
    <t>40:11</t>
  </si>
  <si>
    <t>41:20</t>
  </si>
  <si>
    <t>42:10</t>
  </si>
  <si>
    <t>42:23</t>
  </si>
  <si>
    <t>42:56</t>
  </si>
  <si>
    <t>43:18</t>
  </si>
  <si>
    <t>43:52</t>
  </si>
  <si>
    <t>44:02</t>
  </si>
  <si>
    <t>45:47</t>
  </si>
  <si>
    <t>47:09</t>
  </si>
  <si>
    <t>48:41</t>
  </si>
  <si>
    <t>50:42</t>
  </si>
  <si>
    <t>68:12</t>
  </si>
  <si>
    <t>30:14</t>
  </si>
  <si>
    <t>30:20</t>
  </si>
  <si>
    <t>30:33</t>
  </si>
  <si>
    <t>30:35</t>
  </si>
  <si>
    <t>30:36</t>
  </si>
  <si>
    <t>30:56</t>
  </si>
  <si>
    <t>31:15</t>
  </si>
  <si>
    <t>31:34</t>
  </si>
  <si>
    <t>31:50</t>
  </si>
  <si>
    <t>31:57</t>
  </si>
  <si>
    <t>32:14</t>
  </si>
  <si>
    <t>32:22</t>
  </si>
  <si>
    <t>32:26</t>
  </si>
  <si>
    <t>33:01</t>
  </si>
  <si>
    <t>33:14</t>
  </si>
  <si>
    <t>34:45</t>
  </si>
  <si>
    <t>35:13</t>
  </si>
  <si>
    <t>35:33</t>
  </si>
  <si>
    <t>27:20</t>
  </si>
  <si>
    <t>27:37</t>
  </si>
  <si>
    <t>28:14</t>
  </si>
  <si>
    <t>28:30</t>
  </si>
  <si>
    <t>28:51</t>
  </si>
  <si>
    <t>29:34</t>
  </si>
  <si>
    <t>30:01</t>
  </si>
  <si>
    <t>36:09</t>
  </si>
  <si>
    <t>37:32</t>
  </si>
  <si>
    <t>37:44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</si>
</sst>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0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0" fillId="0" borderId="0" xfId="0" applyFont="1"/>
    <xf numFmtId="0" fontId="14" fillId="0" borderId="17" xfId="0" applyFont="1" applyBorder="1"/>
    <xf numFmtId="0" fontId="0" fillId="0" borderId="17" xfId="0" applyBorder="1"/>
    <xf numFmtId="0" fontId="30" fillId="0" borderId="17" xfId="0" applyFont="1" applyBorder="1" applyAlignment="1">
      <alignment horizontal="left"/>
    </xf>
    <xf numFmtId="0" fontId="30" fillId="0" borderId="17" xfId="0" applyFont="1" applyBorder="1"/>
    <xf numFmtId="0" fontId="30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46" fontId="0" fillId="0" borderId="0" xfId="0" applyNumberFormat="1"/>
    <xf numFmtId="46" fontId="0" fillId="0" borderId="0" xfId="0" applyNumberFormat="1" applyAlignment="1">
      <alignment horizontal="center"/>
    </xf>
    <xf numFmtId="0" fontId="31" fillId="0" borderId="0" xfId="0" applyFont="1" applyAlignment="1">
      <alignment horizontal="left"/>
    </xf>
    <xf numFmtId="49" fontId="0" fillId="0" borderId="0" xfId="0" applyNumberFormat="1" applyAlignment="1">
      <alignment horizontal="left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9"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171</v>
      </c>
    </row>
    <row r="2" spans="2:18" x14ac:dyDescent="0.3">
      <c r="B2" t="s">
        <v>196</v>
      </c>
    </row>
    <row r="3" spans="2:18" x14ac:dyDescent="0.3">
      <c r="B3" t="s">
        <v>170</v>
      </c>
    </row>
    <row r="4" spans="2:18" x14ac:dyDescent="0.3">
      <c r="B4" t="s">
        <v>172</v>
      </c>
    </row>
    <row r="6" spans="2:18" x14ac:dyDescent="0.3">
      <c r="B6" t="s">
        <v>557</v>
      </c>
    </row>
    <row r="7" spans="2:18" x14ac:dyDescent="0.3">
      <c r="B7" t="s">
        <v>555</v>
      </c>
    </row>
    <row r="8" spans="2:18" x14ac:dyDescent="0.3">
      <c r="L8" s="49"/>
      <c r="M8" s="49"/>
      <c r="N8" s="49"/>
      <c r="O8" s="49"/>
      <c r="P8" s="49"/>
      <c r="Q8" s="49"/>
      <c r="R8" s="49"/>
    </row>
    <row r="9" spans="2:18" x14ac:dyDescent="0.3">
      <c r="C9" t="s">
        <v>183</v>
      </c>
      <c r="L9" s="49"/>
      <c r="M9" s="50" t="s">
        <v>1007</v>
      </c>
      <c r="N9" s="49"/>
      <c r="O9" s="49"/>
      <c r="P9" s="49"/>
      <c r="Q9" s="49"/>
      <c r="R9" s="49"/>
    </row>
    <row r="10" spans="2:18" x14ac:dyDescent="0.3">
      <c r="C10" t="s">
        <v>192</v>
      </c>
      <c r="L10" s="49"/>
      <c r="M10" s="49"/>
      <c r="N10" s="49"/>
      <c r="O10" s="49"/>
      <c r="P10" s="49"/>
      <c r="Q10" s="49"/>
      <c r="R10" s="49"/>
    </row>
    <row r="11" spans="2:18" x14ac:dyDescent="0.3">
      <c r="C11" t="s">
        <v>190</v>
      </c>
    </row>
    <row r="13" spans="2:18" x14ac:dyDescent="0.3">
      <c r="D13">
        <v>29</v>
      </c>
      <c r="E13" t="str">
        <f>+VLOOKUP(D13,B14:C17,2,"true")</f>
        <v>twenty</v>
      </c>
      <c r="F13" t="s">
        <v>188</v>
      </c>
    </row>
    <row r="14" spans="2:18" x14ac:dyDescent="0.3">
      <c r="B14">
        <v>10</v>
      </c>
      <c r="C14" t="s">
        <v>184</v>
      </c>
      <c r="D14">
        <v>29</v>
      </c>
      <c r="E14" t="e">
        <f>+VLOOKUP(D14,B15:C18,2,"False")</f>
        <v>#N/A</v>
      </c>
      <c r="F14" t="s">
        <v>189</v>
      </c>
    </row>
    <row r="15" spans="2:18" x14ac:dyDescent="0.3">
      <c r="B15">
        <v>20</v>
      </c>
      <c r="C15" t="s">
        <v>185</v>
      </c>
      <c r="D15">
        <v>29</v>
      </c>
      <c r="E15" t="e">
        <f>+VLOOKUP(D15,B16:C19,2)</f>
        <v>#N/A</v>
      </c>
      <c r="F15" t="s">
        <v>191</v>
      </c>
    </row>
    <row r="16" spans="2:18" x14ac:dyDescent="0.3">
      <c r="B16">
        <v>30</v>
      </c>
      <c r="C16" t="s">
        <v>186</v>
      </c>
    </row>
    <row r="17" spans="2:14" x14ac:dyDescent="0.3">
      <c r="B17">
        <v>40</v>
      </c>
      <c r="C17" t="s">
        <v>187</v>
      </c>
    </row>
    <row r="18" spans="2:14" ht="15" thickBot="1" x14ac:dyDescent="0.35"/>
    <row r="19" spans="2:14" x14ac:dyDescent="0.3">
      <c r="B19" s="39" t="s">
        <v>563</v>
      </c>
      <c r="C19" s="40"/>
      <c r="D19" s="40"/>
      <c r="E19" s="40"/>
      <c r="F19" s="40"/>
      <c r="G19" s="40"/>
      <c r="H19" s="40"/>
      <c r="I19" s="40"/>
      <c r="J19" s="40"/>
      <c r="K19" s="41"/>
      <c r="L19" s="41"/>
      <c r="M19" s="41"/>
      <c r="N19" s="42"/>
    </row>
    <row r="20" spans="2:14" ht="15" thickBot="1" x14ac:dyDescent="0.35">
      <c r="B20" s="43" t="s">
        <v>564</v>
      </c>
      <c r="C20" s="44"/>
      <c r="D20" s="44"/>
      <c r="E20" s="44"/>
      <c r="F20" s="44"/>
      <c r="G20" s="44"/>
      <c r="H20" s="44"/>
      <c r="I20" s="44"/>
      <c r="J20" s="44"/>
      <c r="K20" s="45"/>
      <c r="L20" s="45"/>
      <c r="M20" s="45"/>
      <c r="N20" s="46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39" t="s">
        <v>569</v>
      </c>
      <c r="C22" s="40"/>
      <c r="D22" s="40"/>
      <c r="E22" s="40"/>
      <c r="F22" s="40"/>
      <c r="G22" s="40"/>
      <c r="H22" s="40"/>
      <c r="I22" s="40"/>
      <c r="J22" s="40"/>
      <c r="K22" s="41"/>
      <c r="L22" s="41"/>
      <c r="M22" s="41"/>
      <c r="N22" s="42"/>
    </row>
    <row r="23" spans="2:14" ht="15" thickBot="1" x14ac:dyDescent="0.35">
      <c r="B23" s="43" t="s">
        <v>570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6"/>
    </row>
    <row r="25" spans="2:14" x14ac:dyDescent="0.3">
      <c r="B25" t="s">
        <v>194</v>
      </c>
      <c r="F25" s="35" t="s">
        <v>560</v>
      </c>
      <c r="G25" s="35"/>
      <c r="H25" s="35"/>
    </row>
    <row r="26" spans="2:14" x14ac:dyDescent="0.3">
      <c r="B26" t="s">
        <v>195</v>
      </c>
      <c r="F26" s="35" t="s">
        <v>562</v>
      </c>
    </row>
    <row r="27" spans="2:14" x14ac:dyDescent="0.3">
      <c r="F27" s="35" t="s">
        <v>561</v>
      </c>
    </row>
    <row r="28" spans="2:14" x14ac:dyDescent="0.3">
      <c r="E28" s="35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59" t="s">
        <v>568</v>
      </c>
      <c r="C1" s="59"/>
      <c r="D1" s="59"/>
      <c r="E1" s="59"/>
      <c r="F1" s="59"/>
      <c r="G1" s="59"/>
      <c r="H1" s="37"/>
      <c r="I1" s="18"/>
      <c r="J1" s="18"/>
      <c r="K1" s="18"/>
      <c r="N1" s="34" t="s">
        <v>556</v>
      </c>
    </row>
    <row r="2" spans="1:39" x14ac:dyDescent="0.3">
      <c r="B2" s="58" t="s">
        <v>567</v>
      </c>
      <c r="C2" s="58"/>
      <c r="D2" s="58"/>
      <c r="E2" s="58"/>
      <c r="F2" s="58"/>
      <c r="G2" s="58"/>
      <c r="H2" s="58"/>
      <c r="I2" s="58"/>
      <c r="J2" s="58"/>
      <c r="K2" s="58"/>
      <c r="N2" s="34"/>
      <c r="O2" s="34"/>
      <c r="P2" s="34"/>
      <c r="Q2" s="34"/>
      <c r="R2" s="34"/>
    </row>
    <row r="3" spans="1:39" x14ac:dyDescent="0.3">
      <c r="A3" s="19" t="s">
        <v>332</v>
      </c>
      <c r="B3" s="7" t="s">
        <v>155</v>
      </c>
      <c r="C3" s="6" t="s">
        <v>157</v>
      </c>
      <c r="D3" s="6" t="s">
        <v>144</v>
      </c>
      <c r="E3" s="5" t="s">
        <v>143</v>
      </c>
      <c r="F3" s="5" t="s">
        <v>0</v>
      </c>
      <c r="G3" s="5" t="s">
        <v>1</v>
      </c>
      <c r="H3" s="9" t="s">
        <v>154</v>
      </c>
      <c r="I3" s="10" t="s">
        <v>159</v>
      </c>
      <c r="J3" s="6" t="s">
        <v>158</v>
      </c>
      <c r="K3" s="6" t="s">
        <v>364</v>
      </c>
      <c r="L3" s="3"/>
      <c r="N3" s="11" t="s">
        <v>619</v>
      </c>
      <c r="O3" s="11" t="s">
        <v>554</v>
      </c>
      <c r="P3" s="11" t="s">
        <v>150</v>
      </c>
      <c r="Q3" s="11" t="s">
        <v>147</v>
      </c>
      <c r="R3" s="11" t="s">
        <v>160</v>
      </c>
      <c r="S3" s="11" t="s">
        <v>146</v>
      </c>
      <c r="T3" s="11" t="s">
        <v>153</v>
      </c>
      <c r="U3" s="11" t="s">
        <v>607</v>
      </c>
      <c r="V3" s="11" t="s">
        <v>389</v>
      </c>
      <c r="W3" s="11" t="s">
        <v>148</v>
      </c>
      <c r="X3" s="11" t="s">
        <v>336</v>
      </c>
      <c r="Y3" s="11" t="s">
        <v>422</v>
      </c>
      <c r="Z3" s="11" t="s">
        <v>145</v>
      </c>
      <c r="AA3" s="11" t="s">
        <v>149</v>
      </c>
      <c r="AB3" s="11" t="s">
        <v>339</v>
      </c>
      <c r="AC3" s="11" t="s">
        <v>579</v>
      </c>
      <c r="AD3" s="11" t="s">
        <v>624</v>
      </c>
      <c r="AE3" s="11" t="s">
        <v>457</v>
      </c>
      <c r="AF3" s="11" t="s">
        <v>597</v>
      </c>
      <c r="AG3" s="11" t="s">
        <v>151</v>
      </c>
      <c r="AH3" s="11" t="s">
        <v>398</v>
      </c>
      <c r="AI3" s="11" t="s">
        <v>566</v>
      </c>
      <c r="AJ3" s="11"/>
      <c r="AK3" s="11"/>
      <c r="AL3" s="25"/>
      <c r="AM3" s="25"/>
    </row>
    <row r="4" spans="1:39" x14ac:dyDescent="0.3">
      <c r="A4" t="str">
        <f>+K4</f>
        <v>PHX  1</v>
      </c>
      <c r="B4" s="3">
        <v>1</v>
      </c>
      <c r="C4">
        <v>298</v>
      </c>
      <c r="D4" s="20" t="s">
        <v>1125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2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6">
        <f t="shared" ref="N4:W9" si="2">+IF(ISNA(VLOOKUP(N$3&amp;"  "&amp;$M4,$A$3:$I$228,2,0)),"",VLOOKUP(N$3&amp;"  "&amp;$M4,$A$3:$I$228,2,0))</f>
        <v>51</v>
      </c>
      <c r="O4" s="26">
        <f t="shared" si="2"/>
        <v>41</v>
      </c>
      <c r="P4" s="26">
        <f t="shared" si="2"/>
        <v>20</v>
      </c>
      <c r="Q4" s="26">
        <f t="shared" si="2"/>
        <v>10</v>
      </c>
      <c r="R4" s="26">
        <f t="shared" si="2"/>
        <v>86</v>
      </c>
      <c r="S4" s="26">
        <f t="shared" si="2"/>
        <v>1</v>
      </c>
      <c r="T4" s="26">
        <f t="shared" si="2"/>
        <v>117</v>
      </c>
      <c r="U4" s="26">
        <f t="shared" si="2"/>
        <v>33</v>
      </c>
      <c r="V4" s="26">
        <f t="shared" si="2"/>
        <v>52</v>
      </c>
      <c r="W4" s="26">
        <f t="shared" si="2"/>
        <v>50</v>
      </c>
      <c r="X4" s="26">
        <f t="shared" ref="X4:AG9" si="3">+IF(ISNA(VLOOKUP(X$3&amp;"  "&amp;$M4,$A$3:$I$228,2,0)),"",VLOOKUP(X$3&amp;"  "&amp;$M4,$A$3:$I$228,2,0))</f>
        <v>3</v>
      </c>
      <c r="Y4" s="26">
        <f t="shared" si="3"/>
        <v>101</v>
      </c>
      <c r="Z4" s="26">
        <f t="shared" si="3"/>
        <v>2</v>
      </c>
      <c r="AA4" s="26">
        <f t="shared" si="3"/>
        <v>13</v>
      </c>
      <c r="AB4" s="26">
        <f t="shared" si="3"/>
        <v>25</v>
      </c>
      <c r="AC4" s="26">
        <f t="shared" si="3"/>
        <v>18</v>
      </c>
      <c r="AD4" s="26">
        <f t="shared" si="3"/>
        <v>56</v>
      </c>
      <c r="AE4" s="26">
        <f t="shared" si="3"/>
        <v>34</v>
      </c>
      <c r="AF4" s="26">
        <f t="shared" si="3"/>
        <v>90</v>
      </c>
      <c r="AG4" s="26">
        <f t="shared" si="3"/>
        <v>6</v>
      </c>
      <c r="AH4" s="26">
        <f t="shared" ref="AH4:AM9" si="4">+IF(ISNA(VLOOKUP(AH$3&amp;"  "&amp;$M4,$A$3:$I$228,2,0)),"",VLOOKUP(AH$3&amp;"  "&amp;$M4,$A$3:$I$228,2,0))</f>
        <v>112</v>
      </c>
      <c r="AI4" s="26" t="str">
        <f t="shared" si="4"/>
        <v/>
      </c>
      <c r="AJ4" s="26" t="str">
        <f t="shared" si="4"/>
        <v/>
      </c>
      <c r="AK4" s="26" t="str">
        <f t="shared" si="4"/>
        <v/>
      </c>
      <c r="AL4" s="26" t="str">
        <f t="shared" si="4"/>
        <v/>
      </c>
      <c r="AM4" s="26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0" t="s">
        <v>1126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2" t="str">
        <f t="shared" si="0"/>
        <v>1</v>
      </c>
      <c r="K5" s="1" t="str">
        <f t="shared" si="1"/>
        <v>B&amp;H  1</v>
      </c>
      <c r="M5">
        <f>+M4+1</f>
        <v>2</v>
      </c>
      <c r="N5" s="26" t="str">
        <f t="shared" si="2"/>
        <v/>
      </c>
      <c r="O5" s="26">
        <f t="shared" si="2"/>
        <v>43</v>
      </c>
      <c r="P5" s="26">
        <f t="shared" si="2"/>
        <v>32</v>
      </c>
      <c r="Q5" s="26">
        <f t="shared" si="2"/>
        <v>71</v>
      </c>
      <c r="R5" s="26">
        <f t="shared" si="2"/>
        <v>111</v>
      </c>
      <c r="S5" s="26">
        <f t="shared" si="2"/>
        <v>4</v>
      </c>
      <c r="T5" s="26" t="str">
        <f t="shared" si="2"/>
        <v/>
      </c>
      <c r="U5" s="26">
        <f t="shared" si="2"/>
        <v>48</v>
      </c>
      <c r="V5" s="26">
        <f t="shared" si="2"/>
        <v>72</v>
      </c>
      <c r="W5" s="26">
        <f t="shared" si="2"/>
        <v>55</v>
      </c>
      <c r="X5" s="26">
        <f t="shared" si="3"/>
        <v>21</v>
      </c>
      <c r="Y5" s="26" t="str">
        <f t="shared" si="3"/>
        <v/>
      </c>
      <c r="Z5" s="26">
        <f t="shared" si="3"/>
        <v>5</v>
      </c>
      <c r="AA5" s="26">
        <f t="shared" si="3"/>
        <v>15</v>
      </c>
      <c r="AB5" s="26">
        <f t="shared" si="3"/>
        <v>31</v>
      </c>
      <c r="AC5" s="26" t="str">
        <f t="shared" si="3"/>
        <v/>
      </c>
      <c r="AD5" s="26">
        <f t="shared" si="3"/>
        <v>78</v>
      </c>
      <c r="AE5" s="26" t="str">
        <f t="shared" si="3"/>
        <v/>
      </c>
      <c r="AF5" s="26" t="str">
        <f t="shared" si="3"/>
        <v/>
      </c>
      <c r="AG5" s="26">
        <f t="shared" si="3"/>
        <v>11</v>
      </c>
      <c r="AH5" s="26" t="str">
        <f t="shared" si="4"/>
        <v/>
      </c>
      <c r="AI5" s="26" t="str">
        <f t="shared" si="4"/>
        <v/>
      </c>
      <c r="AJ5" s="26" t="str">
        <f t="shared" si="4"/>
        <v/>
      </c>
      <c r="AK5" s="26" t="str">
        <f t="shared" si="4"/>
        <v/>
      </c>
      <c r="AL5" s="26" t="str">
        <f t="shared" si="4"/>
        <v/>
      </c>
      <c r="AM5" s="26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0" t="s">
        <v>1127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2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6" t="str">
        <f t="shared" si="2"/>
        <v/>
      </c>
      <c r="O6" s="26">
        <f t="shared" si="2"/>
        <v>47</v>
      </c>
      <c r="P6" s="26">
        <f t="shared" si="2"/>
        <v>44</v>
      </c>
      <c r="Q6" s="26">
        <f t="shared" si="2"/>
        <v>82</v>
      </c>
      <c r="R6" s="26">
        <f t="shared" si="2"/>
        <v>115</v>
      </c>
      <c r="S6" s="26">
        <f t="shared" si="2"/>
        <v>7</v>
      </c>
      <c r="T6" s="26" t="str">
        <f t="shared" si="2"/>
        <v/>
      </c>
      <c r="U6" s="26">
        <f t="shared" si="2"/>
        <v>77</v>
      </c>
      <c r="V6" s="26" t="str">
        <f t="shared" si="2"/>
        <v/>
      </c>
      <c r="W6" s="26">
        <f t="shared" si="2"/>
        <v>83</v>
      </c>
      <c r="X6" s="26">
        <f t="shared" si="3"/>
        <v>38</v>
      </c>
      <c r="Y6" s="26" t="str">
        <f t="shared" si="3"/>
        <v/>
      </c>
      <c r="Z6" s="26">
        <f t="shared" si="3"/>
        <v>9</v>
      </c>
      <c r="AA6" s="26">
        <f t="shared" si="3"/>
        <v>19</v>
      </c>
      <c r="AB6" s="26">
        <f t="shared" si="3"/>
        <v>36</v>
      </c>
      <c r="AC6" s="26" t="str">
        <f t="shared" si="3"/>
        <v/>
      </c>
      <c r="AD6" s="26">
        <f t="shared" si="3"/>
        <v>104</v>
      </c>
      <c r="AE6" s="26" t="str">
        <f t="shared" si="3"/>
        <v/>
      </c>
      <c r="AF6" s="26" t="str">
        <f t="shared" si="3"/>
        <v/>
      </c>
      <c r="AG6" s="26">
        <f t="shared" si="3"/>
        <v>45</v>
      </c>
      <c r="AH6" s="26" t="str">
        <f t="shared" si="4"/>
        <v/>
      </c>
      <c r="AI6" s="26" t="str">
        <f t="shared" si="4"/>
        <v/>
      </c>
      <c r="AJ6" s="26" t="str">
        <f t="shared" si="4"/>
        <v/>
      </c>
      <c r="AK6" s="26" t="str">
        <f t="shared" si="4"/>
        <v/>
      </c>
      <c r="AL6" s="26" t="str">
        <f t="shared" si="4"/>
        <v/>
      </c>
      <c r="AM6" s="26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0" t="s">
        <v>1123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2" t="str">
        <f t="shared" si="0"/>
        <v>2</v>
      </c>
      <c r="K7" s="1" t="str">
        <f t="shared" si="1"/>
        <v>PHX  2</v>
      </c>
      <c r="M7">
        <f t="shared" si="7"/>
        <v>4</v>
      </c>
      <c r="N7" s="26" t="str">
        <f t="shared" si="2"/>
        <v/>
      </c>
      <c r="O7" s="26">
        <f t="shared" si="2"/>
        <v>59</v>
      </c>
      <c r="P7" s="26">
        <f t="shared" si="2"/>
        <v>57</v>
      </c>
      <c r="Q7" s="26">
        <f t="shared" si="2"/>
        <v>85</v>
      </c>
      <c r="R7" s="26">
        <f t="shared" si="2"/>
        <v>120</v>
      </c>
      <c r="S7" s="26">
        <f t="shared" si="2"/>
        <v>8</v>
      </c>
      <c r="T7" s="26" t="str">
        <f t="shared" si="2"/>
        <v/>
      </c>
      <c r="U7" s="26">
        <f t="shared" si="2"/>
        <v>94</v>
      </c>
      <c r="V7" s="26" t="str">
        <f t="shared" si="2"/>
        <v/>
      </c>
      <c r="W7" s="26">
        <f t="shared" si="2"/>
        <v>97</v>
      </c>
      <c r="X7" s="26">
        <f t="shared" si="3"/>
        <v>61</v>
      </c>
      <c r="Y7" s="26" t="str">
        <f t="shared" si="3"/>
        <v/>
      </c>
      <c r="Z7" s="26">
        <f t="shared" si="3"/>
        <v>14</v>
      </c>
      <c r="AA7" s="26">
        <f t="shared" si="3"/>
        <v>23</v>
      </c>
      <c r="AB7" s="26">
        <f t="shared" si="3"/>
        <v>46</v>
      </c>
      <c r="AC7" s="26" t="str">
        <f t="shared" si="3"/>
        <v/>
      </c>
      <c r="AD7" s="26" t="str">
        <f t="shared" si="3"/>
        <v/>
      </c>
      <c r="AE7" s="26" t="str">
        <f t="shared" si="3"/>
        <v/>
      </c>
      <c r="AF7" s="26" t="str">
        <f t="shared" si="3"/>
        <v/>
      </c>
      <c r="AG7" s="26">
        <f t="shared" si="3"/>
        <v>74</v>
      </c>
      <c r="AH7" s="26" t="str">
        <f t="shared" si="4"/>
        <v/>
      </c>
      <c r="AI7" s="26" t="str">
        <f t="shared" si="4"/>
        <v/>
      </c>
      <c r="AJ7" s="26" t="str">
        <f t="shared" si="4"/>
        <v/>
      </c>
      <c r="AK7" s="26" t="str">
        <f t="shared" si="4"/>
        <v/>
      </c>
      <c r="AL7" s="26" t="str">
        <f t="shared" si="4"/>
        <v/>
      </c>
      <c r="AM7" s="26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0" t="s">
        <v>1128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2" t="str">
        <f t="shared" si="0"/>
        <v>2</v>
      </c>
      <c r="K8" s="1" t="str">
        <f t="shared" si="1"/>
        <v>B&amp;H  2</v>
      </c>
      <c r="M8">
        <f t="shared" si="7"/>
        <v>5</v>
      </c>
      <c r="N8" s="26" t="str">
        <f t="shared" si="2"/>
        <v/>
      </c>
      <c r="O8" s="26">
        <f t="shared" si="2"/>
        <v>66</v>
      </c>
      <c r="P8" s="26">
        <f t="shared" si="2"/>
        <v>60</v>
      </c>
      <c r="Q8" s="26">
        <f t="shared" si="2"/>
        <v>92</v>
      </c>
      <c r="R8" s="26">
        <f t="shared" si="2"/>
        <v>121</v>
      </c>
      <c r="S8" s="26">
        <f t="shared" si="2"/>
        <v>12</v>
      </c>
      <c r="T8" s="26" t="str">
        <f t="shared" si="2"/>
        <v/>
      </c>
      <c r="U8" s="26">
        <f t="shared" si="2"/>
        <v>113</v>
      </c>
      <c r="V8" s="26" t="str">
        <f t="shared" si="2"/>
        <v/>
      </c>
      <c r="W8" s="26">
        <f t="shared" si="2"/>
        <v>108</v>
      </c>
      <c r="X8" s="26">
        <f t="shared" si="3"/>
        <v>81</v>
      </c>
      <c r="Y8" s="26" t="str">
        <f t="shared" si="3"/>
        <v/>
      </c>
      <c r="Z8" s="26">
        <f t="shared" si="3"/>
        <v>16</v>
      </c>
      <c r="AA8" s="26">
        <f t="shared" si="3"/>
        <v>27</v>
      </c>
      <c r="AB8" s="26">
        <f t="shared" si="3"/>
        <v>53</v>
      </c>
      <c r="AC8" s="26" t="str">
        <f t="shared" si="3"/>
        <v/>
      </c>
      <c r="AD8" s="26" t="str">
        <f t="shared" si="3"/>
        <v/>
      </c>
      <c r="AE8" s="26" t="str">
        <f t="shared" si="3"/>
        <v/>
      </c>
      <c r="AF8" s="26" t="str">
        <f t="shared" si="3"/>
        <v/>
      </c>
      <c r="AG8" s="26">
        <f t="shared" si="3"/>
        <v>80</v>
      </c>
      <c r="AH8" s="26" t="str">
        <f t="shared" si="4"/>
        <v/>
      </c>
      <c r="AI8" s="26" t="str">
        <f t="shared" si="4"/>
        <v/>
      </c>
      <c r="AJ8" s="26" t="str">
        <f t="shared" si="4"/>
        <v/>
      </c>
      <c r="AK8" s="26" t="str">
        <f t="shared" si="4"/>
        <v/>
      </c>
      <c r="AL8" s="26" t="str">
        <f t="shared" si="4"/>
        <v/>
      </c>
      <c r="AM8" s="26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0" t="s">
        <v>1129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2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6" t="str">
        <f t="shared" si="2"/>
        <v/>
      </c>
      <c r="O9" s="26">
        <f t="shared" si="2"/>
        <v>79</v>
      </c>
      <c r="P9" s="26">
        <f t="shared" si="2"/>
        <v>62</v>
      </c>
      <c r="Q9" s="26">
        <f t="shared" si="2"/>
        <v>105</v>
      </c>
      <c r="R9" s="26" t="str">
        <f t="shared" si="2"/>
        <v/>
      </c>
      <c r="S9" s="26">
        <f t="shared" si="2"/>
        <v>24</v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2"/>
        <v/>
      </c>
      <c r="X9" s="26">
        <f t="shared" si="3"/>
        <v>84</v>
      </c>
      <c r="Y9" s="26" t="str">
        <f t="shared" si="3"/>
        <v/>
      </c>
      <c r="Z9" s="26">
        <f t="shared" si="3"/>
        <v>17</v>
      </c>
      <c r="AA9" s="26">
        <f t="shared" si="3"/>
        <v>35</v>
      </c>
      <c r="AB9" s="26">
        <f t="shared" si="3"/>
        <v>58</v>
      </c>
      <c r="AC9" s="26" t="str">
        <f t="shared" si="3"/>
        <v/>
      </c>
      <c r="AD9" s="26" t="str">
        <f t="shared" si="3"/>
        <v/>
      </c>
      <c r="AE9" s="26" t="str">
        <f t="shared" si="3"/>
        <v/>
      </c>
      <c r="AF9" s="26" t="str">
        <f t="shared" si="3"/>
        <v/>
      </c>
      <c r="AG9" s="26">
        <f t="shared" si="3"/>
        <v>103</v>
      </c>
      <c r="AH9" s="26" t="str">
        <f t="shared" si="4"/>
        <v/>
      </c>
      <c r="AI9" s="26" t="str">
        <f t="shared" si="4"/>
        <v/>
      </c>
      <c r="AJ9" s="26" t="str">
        <f t="shared" si="4"/>
        <v/>
      </c>
      <c r="AK9" s="26" t="str">
        <f t="shared" si="4"/>
        <v/>
      </c>
      <c r="AL9" s="26" t="str">
        <f t="shared" si="4"/>
        <v/>
      </c>
      <c r="AM9" s="26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0" t="s">
        <v>1130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2" t="str">
        <f t="shared" si="0"/>
        <v>3</v>
      </c>
      <c r="K10" s="1" t="str">
        <f t="shared" si="1"/>
        <v>PHX  3</v>
      </c>
      <c r="M10" s="11" t="s">
        <v>365</v>
      </c>
      <c r="N10" s="27">
        <f>IF(N9="",1000,SUM(N4:N9))</f>
        <v>1000</v>
      </c>
      <c r="O10" s="27">
        <f t="shared" ref="O10:AM10" si="8">IF(O9="",1000,SUM(O4:O9))</f>
        <v>335</v>
      </c>
      <c r="P10" s="27">
        <f t="shared" si="8"/>
        <v>275</v>
      </c>
      <c r="Q10" s="27">
        <f t="shared" si="8"/>
        <v>445</v>
      </c>
      <c r="R10" s="27">
        <f t="shared" si="8"/>
        <v>1000</v>
      </c>
      <c r="S10" s="27">
        <f t="shared" si="8"/>
        <v>56</v>
      </c>
      <c r="T10" s="27">
        <f t="shared" si="8"/>
        <v>1000</v>
      </c>
      <c r="U10" s="27">
        <f t="shared" si="8"/>
        <v>1000</v>
      </c>
      <c r="V10" s="27">
        <f t="shared" si="8"/>
        <v>1000</v>
      </c>
      <c r="W10" s="27">
        <f t="shared" si="8"/>
        <v>1000</v>
      </c>
      <c r="X10" s="27">
        <f t="shared" si="8"/>
        <v>288</v>
      </c>
      <c r="Y10" s="27">
        <f t="shared" si="8"/>
        <v>1000</v>
      </c>
      <c r="Z10" s="27">
        <f t="shared" si="8"/>
        <v>63</v>
      </c>
      <c r="AA10" s="27">
        <f t="shared" si="8"/>
        <v>132</v>
      </c>
      <c r="AB10" s="27">
        <f t="shared" si="8"/>
        <v>249</v>
      </c>
      <c r="AC10" s="27">
        <f t="shared" si="8"/>
        <v>1000</v>
      </c>
      <c r="AD10" s="27">
        <f t="shared" si="8"/>
        <v>1000</v>
      </c>
      <c r="AE10" s="27">
        <f t="shared" si="8"/>
        <v>1000</v>
      </c>
      <c r="AF10" s="27">
        <f t="shared" si="8"/>
        <v>1000</v>
      </c>
      <c r="AG10" s="27">
        <f t="shared" si="8"/>
        <v>319</v>
      </c>
      <c r="AH10" s="27">
        <f t="shared" si="8"/>
        <v>1000</v>
      </c>
      <c r="AI10" s="27">
        <f t="shared" si="8"/>
        <v>1000</v>
      </c>
      <c r="AJ10" s="27">
        <f t="shared" si="8"/>
        <v>1000</v>
      </c>
      <c r="AK10" s="27">
        <f t="shared" si="8"/>
        <v>1000</v>
      </c>
      <c r="AL10" s="27">
        <f t="shared" si="8"/>
        <v>1000</v>
      </c>
      <c r="AM10" s="27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0" t="s">
        <v>1131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2" t="str">
        <f t="shared" si="0"/>
        <v>4</v>
      </c>
      <c r="K11" s="1" t="str">
        <f t="shared" si="1"/>
        <v>PHX  4</v>
      </c>
      <c r="M11" s="11" t="s">
        <v>155</v>
      </c>
      <c r="N11" s="28">
        <f>RANK(N10,($N$10:$AM$10,$N$19:$AM$19,$N$28:$AM$28,$N$37:$AM$37),1)</f>
        <v>12</v>
      </c>
      <c r="O11" s="28">
        <f>RANK(O10,($N$10:$AM$10,$N$19:$AM$19,$N$28:$AM$28,$N$37:$AM$37),1)</f>
        <v>10</v>
      </c>
      <c r="P11" s="28">
        <f>RANK(P10,($N$10:$AM$10,$N$19:$AM$19,$N$28:$AM$28,$N$37:$AM$37),1)</f>
        <v>6</v>
      </c>
      <c r="Q11" s="28">
        <f>RANK(Q10,($N$10:$AM$10,$N$19:$AM$19,$N$28:$AM$28,$N$37:$AM$37),1)</f>
        <v>11</v>
      </c>
      <c r="R11" s="28">
        <f>RANK(R10,($N$10:$AM$10,$N$19:$AM$19,$N$28:$AM$28,$N$37:$AM$37),1)</f>
        <v>12</v>
      </c>
      <c r="S11" s="28">
        <f>RANK(S10,($N$10:$AM$10,$N$19:$AM$19,$N$28:$AM$28,$N$37:$AM$37),1)</f>
        <v>1</v>
      </c>
      <c r="T11" s="28">
        <f>RANK(T10,($N$10:$AM$10,$N$19:$AM$19,$N$28:$AM$28,$N$37:$AM$37),1)</f>
        <v>12</v>
      </c>
      <c r="U11" s="28">
        <f>RANK(U10,($N$10:$AM$10,$N$19:$AM$19,$N$28:$AM$28,$N$37:$AM$37),1)</f>
        <v>12</v>
      </c>
      <c r="V11" s="28">
        <f>RANK(V10,($N$10:$AM$10,$N$19:$AM$19,$N$28:$AM$28,$N$37:$AM$37),1)</f>
        <v>12</v>
      </c>
      <c r="W11" s="28">
        <f>RANK(W10,($N$10:$AM$10,$N$19:$AM$19,$N$28:$AM$28,$N$37:$AM$37),1)</f>
        <v>12</v>
      </c>
      <c r="X11" s="28">
        <f>RANK(X10,($N$10:$AM$10,$N$19:$AM$19,$N$28:$AM$28,$N$37:$AM$37),1)</f>
        <v>7</v>
      </c>
      <c r="Y11" s="28">
        <f>RANK(Y10,($N$10:$AM$10,$N$19:$AM$19,$N$28:$AM$28,$N$37:$AM$37),1)</f>
        <v>12</v>
      </c>
      <c r="Z11" s="28">
        <f>RANK(Z10,($N$10:$AM$10,$N$19:$AM$19,$N$28:$AM$28,$N$37:$AM$37),1)</f>
        <v>2</v>
      </c>
      <c r="AA11" s="28">
        <f>RANK(AA10,($N$10:$AM$10,$N$19:$AM$19,$N$28:$AM$28,$N$37:$AM$37),1)</f>
        <v>3</v>
      </c>
      <c r="AB11" s="28">
        <f>RANK(AB10,($N$10:$AM$10,$N$19:$AM$19,$N$28:$AM$28,$N$37:$AM$37),1)</f>
        <v>5</v>
      </c>
      <c r="AC11" s="28">
        <f>RANK(AC10,($N$10:$AM$10,$N$19:$AM$19,$N$28:$AM$28,$N$37:$AM$37),1)</f>
        <v>12</v>
      </c>
      <c r="AD11" s="28">
        <f>RANK(AD10,($N$10:$AM$10,$N$19:$AM$19,$N$28:$AM$28,$N$37:$AM$37),1)</f>
        <v>12</v>
      </c>
      <c r="AE11" s="28">
        <f>RANK(AE10,($N$10:$AM$10,$N$19:$AM$19,$N$28:$AM$28,$N$37:$AM$37),1)</f>
        <v>12</v>
      </c>
      <c r="AF11" s="28">
        <f>RANK(AF10,($N$10:$AM$10,$N$19:$AM$19,$N$28:$AM$28,$N$37:$AM$37),1)</f>
        <v>12</v>
      </c>
      <c r="AG11" s="28">
        <f>RANK(AG10,($N$10:$AM$10,$N$19:$AM$19,$N$28:$AM$28,$N$37:$AM$37),1)</f>
        <v>9</v>
      </c>
      <c r="AH11" s="28">
        <f>RANK(AH10,($N$10:$AM$10,$N$19:$AM$19,$N$28:$AM$28,$N$37:$AM$37),1)</f>
        <v>12</v>
      </c>
      <c r="AI11" s="28">
        <f>RANK(AI10,($N$10:$AM$10,$N$19:$AM$19,$N$28:$AM$28,$N$37:$AM$37),1)</f>
        <v>12</v>
      </c>
      <c r="AJ11" s="28">
        <f>RANK(AJ10,($N$10:$AM$10,$N$19:$AM$19,$N$28:$AM$28,$N$37:$AM$37),1)</f>
        <v>12</v>
      </c>
      <c r="AK11" s="28">
        <f>RANK(AK10,($N$10:$AM$10,$N$19:$AM$19,$N$28:$AM$28,$N$37:$AM$37),1)</f>
        <v>12</v>
      </c>
      <c r="AL11" s="28">
        <f>RANK(AL10,($N$10:$AM$10,$N$19:$AM$19,$N$28:$AM$28,$N$37:$AM$37),1)</f>
        <v>12</v>
      </c>
      <c r="AM11" s="28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0" t="s">
        <v>1132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2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0" t="s">
        <v>1133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2" t="str">
        <f t="shared" si="0"/>
        <v>1</v>
      </c>
      <c r="K13" s="1" t="str">
        <f t="shared" si="1"/>
        <v>CHI  1</v>
      </c>
      <c r="M13">
        <v>7</v>
      </c>
      <c r="N13" s="26" t="str">
        <f t="shared" ref="N13:W18" si="9">+IF(ISNA(VLOOKUP(N$3&amp;"  "&amp;$M13,$A$3:$I$228,2,0)),"",VLOOKUP(N$3&amp;"  "&amp;$M13,$A$3:$I$228,2,0))</f>
        <v/>
      </c>
      <c r="O13" s="26">
        <f t="shared" si="9"/>
        <v>87</v>
      </c>
      <c r="P13" s="26">
        <f t="shared" si="9"/>
        <v>65</v>
      </c>
      <c r="Q13" s="26">
        <f t="shared" si="9"/>
        <v>119</v>
      </c>
      <c r="R13" s="26" t="str">
        <f t="shared" si="9"/>
        <v/>
      </c>
      <c r="S13" s="26">
        <f t="shared" si="9"/>
        <v>29</v>
      </c>
      <c r="T13" s="26" t="str">
        <f t="shared" si="9"/>
        <v/>
      </c>
      <c r="U13" s="26" t="str">
        <f t="shared" si="9"/>
        <v/>
      </c>
      <c r="V13" s="26" t="str">
        <f t="shared" si="9"/>
        <v/>
      </c>
      <c r="W13" s="26" t="str">
        <f t="shared" si="9"/>
        <v/>
      </c>
      <c r="X13" s="26">
        <f t="shared" ref="X13:AG18" si="10">+IF(ISNA(VLOOKUP(X$3&amp;"  "&amp;$M13,$A$3:$I$228,2,0)),"",VLOOKUP(X$3&amp;"  "&amp;$M13,$A$3:$I$228,2,0))</f>
        <v>96</v>
      </c>
      <c r="Y13" s="26" t="str">
        <f t="shared" si="10"/>
        <v/>
      </c>
      <c r="Z13" s="26">
        <f t="shared" si="10"/>
        <v>22</v>
      </c>
      <c r="AA13" s="26">
        <f t="shared" si="10"/>
        <v>39</v>
      </c>
      <c r="AB13" s="26">
        <f t="shared" si="10"/>
        <v>75</v>
      </c>
      <c r="AC13" s="26" t="str">
        <f t="shared" si="10"/>
        <v/>
      </c>
      <c r="AD13" s="26" t="str">
        <f t="shared" si="10"/>
        <v/>
      </c>
      <c r="AE13" s="26" t="str">
        <f t="shared" si="10"/>
        <v/>
      </c>
      <c r="AF13" s="26" t="str">
        <f t="shared" si="10"/>
        <v/>
      </c>
      <c r="AG13" s="26">
        <f t="shared" si="10"/>
        <v>106</v>
      </c>
      <c r="AH13" s="26" t="str">
        <f t="shared" ref="AH13:AM18" si="11">+IF(ISNA(VLOOKUP(AH$3&amp;"  "&amp;$M13,$A$3:$I$228,2,0)),"",VLOOKUP(AH$3&amp;"  "&amp;$M13,$A$3:$I$228,2,0))</f>
        <v/>
      </c>
      <c r="AI13" s="26" t="str">
        <f t="shared" si="11"/>
        <v/>
      </c>
      <c r="AJ13" s="26" t="str">
        <f t="shared" si="11"/>
        <v/>
      </c>
      <c r="AK13" s="26" t="str">
        <f t="shared" si="11"/>
        <v/>
      </c>
      <c r="AL13" s="26" t="str">
        <f t="shared" si="11"/>
        <v/>
      </c>
      <c r="AM13" s="26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0" t="s">
        <v>1134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2" t="str">
        <f t="shared" si="0"/>
        <v>2</v>
      </c>
      <c r="K14" s="1" t="str">
        <f t="shared" si="1"/>
        <v>WDH  2</v>
      </c>
      <c r="M14">
        <f>+M13+1</f>
        <v>8</v>
      </c>
      <c r="N14" s="26" t="str">
        <f t="shared" si="9"/>
        <v/>
      </c>
      <c r="O14" s="26">
        <f t="shared" si="9"/>
        <v>91</v>
      </c>
      <c r="P14" s="26">
        <f t="shared" si="9"/>
        <v>68</v>
      </c>
      <c r="Q14" s="26" t="str">
        <f t="shared" si="9"/>
        <v/>
      </c>
      <c r="R14" s="26" t="str">
        <f t="shared" si="9"/>
        <v/>
      </c>
      <c r="S14" s="26">
        <f t="shared" si="9"/>
        <v>40</v>
      </c>
      <c r="T14" s="26" t="str">
        <f t="shared" si="9"/>
        <v/>
      </c>
      <c r="U14" s="26" t="str">
        <f t="shared" si="9"/>
        <v/>
      </c>
      <c r="V14" s="26" t="str">
        <f t="shared" si="9"/>
        <v/>
      </c>
      <c r="W14" s="26" t="str">
        <f t="shared" si="9"/>
        <v/>
      </c>
      <c r="X14" s="26">
        <f t="shared" si="10"/>
        <v>100</v>
      </c>
      <c r="Y14" s="26" t="str">
        <f t="shared" si="10"/>
        <v/>
      </c>
      <c r="Z14" s="26">
        <f t="shared" si="10"/>
        <v>26</v>
      </c>
      <c r="AA14" s="26">
        <f t="shared" si="10"/>
        <v>102</v>
      </c>
      <c r="AB14" s="26">
        <f t="shared" si="10"/>
        <v>89</v>
      </c>
      <c r="AC14" s="26" t="str">
        <f t="shared" si="10"/>
        <v/>
      </c>
      <c r="AD14" s="26" t="str">
        <f t="shared" si="10"/>
        <v/>
      </c>
      <c r="AE14" s="26" t="str">
        <f t="shared" si="10"/>
        <v/>
      </c>
      <c r="AF14" s="26" t="str">
        <f t="shared" si="10"/>
        <v/>
      </c>
      <c r="AG14" s="26" t="str">
        <f t="shared" si="10"/>
        <v/>
      </c>
      <c r="AH14" s="26" t="str">
        <f t="shared" si="11"/>
        <v/>
      </c>
      <c r="AI14" s="26" t="str">
        <f t="shared" si="11"/>
        <v/>
      </c>
      <c r="AJ14" s="26" t="str">
        <f t="shared" si="11"/>
        <v/>
      </c>
      <c r="AK14" s="26" t="str">
        <f t="shared" si="11"/>
        <v/>
      </c>
      <c r="AL14" s="26" t="str">
        <f t="shared" si="11"/>
        <v/>
      </c>
      <c r="AM14" s="26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0" t="s">
        <v>1135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2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6" t="str">
        <f t="shared" si="9"/>
        <v/>
      </c>
      <c r="O15" s="26">
        <f t="shared" si="9"/>
        <v>93</v>
      </c>
      <c r="P15" s="26">
        <f t="shared" si="9"/>
        <v>107</v>
      </c>
      <c r="Q15" s="26" t="str">
        <f t="shared" si="9"/>
        <v/>
      </c>
      <c r="R15" s="26" t="str">
        <f t="shared" si="9"/>
        <v/>
      </c>
      <c r="S15" s="26">
        <f t="shared" si="9"/>
        <v>42</v>
      </c>
      <c r="T15" s="26" t="str">
        <f t="shared" si="9"/>
        <v/>
      </c>
      <c r="U15" s="26" t="str">
        <f t="shared" si="9"/>
        <v/>
      </c>
      <c r="V15" s="26" t="str">
        <f t="shared" si="9"/>
        <v/>
      </c>
      <c r="W15" s="26" t="str">
        <f t="shared" si="9"/>
        <v/>
      </c>
      <c r="X15" s="26">
        <f t="shared" si="10"/>
        <v>110</v>
      </c>
      <c r="Y15" s="26" t="str">
        <f t="shared" si="10"/>
        <v/>
      </c>
      <c r="Z15" s="26">
        <f t="shared" si="10"/>
        <v>28</v>
      </c>
      <c r="AA15" s="26">
        <f t="shared" si="10"/>
        <v>114</v>
      </c>
      <c r="AB15" s="26">
        <f t="shared" si="10"/>
        <v>95</v>
      </c>
      <c r="AC15" s="26" t="str">
        <f t="shared" si="10"/>
        <v/>
      </c>
      <c r="AD15" s="26" t="str">
        <f t="shared" si="10"/>
        <v/>
      </c>
      <c r="AE15" s="26" t="str">
        <f t="shared" si="10"/>
        <v/>
      </c>
      <c r="AF15" s="26" t="str">
        <f t="shared" si="10"/>
        <v/>
      </c>
      <c r="AG15" s="26" t="str">
        <f t="shared" si="10"/>
        <v/>
      </c>
      <c r="AH15" s="26" t="str">
        <f t="shared" si="11"/>
        <v/>
      </c>
      <c r="AI15" s="26" t="str">
        <f t="shared" si="11"/>
        <v/>
      </c>
      <c r="AJ15" s="26" t="str">
        <f t="shared" si="11"/>
        <v/>
      </c>
      <c r="AK15" s="26" t="str">
        <f t="shared" si="11"/>
        <v/>
      </c>
      <c r="AL15" s="26" t="str">
        <f t="shared" si="11"/>
        <v/>
      </c>
      <c r="AM15" s="26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0" t="s">
        <v>1136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2" t="str">
        <f t="shared" si="0"/>
        <v>1</v>
      </c>
      <c r="K16" s="1" t="str">
        <f t="shared" si="1"/>
        <v>HBS  1</v>
      </c>
      <c r="M16">
        <f t="shared" si="12"/>
        <v>10</v>
      </c>
      <c r="N16" s="26" t="str">
        <f t="shared" si="9"/>
        <v/>
      </c>
      <c r="O16" s="26">
        <f t="shared" si="9"/>
        <v>98</v>
      </c>
      <c r="P16" s="26" t="str">
        <f t="shared" si="9"/>
        <v/>
      </c>
      <c r="Q16" s="26" t="str">
        <f t="shared" si="9"/>
        <v/>
      </c>
      <c r="R16" s="26" t="str">
        <f t="shared" si="9"/>
        <v/>
      </c>
      <c r="S16" s="26">
        <f t="shared" si="9"/>
        <v>54</v>
      </c>
      <c r="T16" s="26" t="str">
        <f t="shared" si="9"/>
        <v/>
      </c>
      <c r="U16" s="26" t="str">
        <f t="shared" si="9"/>
        <v/>
      </c>
      <c r="V16" s="26" t="str">
        <f t="shared" si="9"/>
        <v/>
      </c>
      <c r="W16" s="26" t="str">
        <f t="shared" si="9"/>
        <v/>
      </c>
      <c r="X16" s="26">
        <f t="shared" si="10"/>
        <v>118</v>
      </c>
      <c r="Y16" s="26" t="str">
        <f t="shared" si="10"/>
        <v/>
      </c>
      <c r="Z16" s="26">
        <f t="shared" si="10"/>
        <v>30</v>
      </c>
      <c r="AA16" s="26">
        <f t="shared" si="10"/>
        <v>116</v>
      </c>
      <c r="AB16" s="26">
        <f t="shared" si="10"/>
        <v>99</v>
      </c>
      <c r="AC16" s="26" t="str">
        <f t="shared" si="10"/>
        <v/>
      </c>
      <c r="AD16" s="26" t="str">
        <f t="shared" si="10"/>
        <v/>
      </c>
      <c r="AE16" s="26" t="str">
        <f t="shared" si="10"/>
        <v/>
      </c>
      <c r="AF16" s="26" t="str">
        <f t="shared" si="10"/>
        <v/>
      </c>
      <c r="AG16" s="26" t="str">
        <f t="shared" si="10"/>
        <v/>
      </c>
      <c r="AH16" s="26" t="str">
        <f t="shared" si="11"/>
        <v/>
      </c>
      <c r="AI16" s="26" t="str">
        <f t="shared" si="11"/>
        <v/>
      </c>
      <c r="AJ16" s="26" t="str">
        <f t="shared" si="11"/>
        <v/>
      </c>
      <c r="AK16" s="26" t="str">
        <f t="shared" si="11"/>
        <v/>
      </c>
      <c r="AL16" s="26" t="str">
        <f t="shared" si="11"/>
        <v/>
      </c>
      <c r="AM16" s="26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0" t="s">
        <v>1137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2" t="str">
        <f t="shared" si="0"/>
        <v>4</v>
      </c>
      <c r="K17" s="1" t="str">
        <f t="shared" si="1"/>
        <v>B&amp;H  4</v>
      </c>
      <c r="M17">
        <f t="shared" si="12"/>
        <v>11</v>
      </c>
      <c r="N17" s="26" t="str">
        <f t="shared" si="9"/>
        <v/>
      </c>
      <c r="O17" s="26">
        <f t="shared" si="9"/>
        <v>109</v>
      </c>
      <c r="P17" s="26" t="str">
        <f t="shared" si="9"/>
        <v/>
      </c>
      <c r="Q17" s="26" t="str">
        <f t="shared" si="9"/>
        <v/>
      </c>
      <c r="R17" s="26" t="str">
        <f t="shared" si="9"/>
        <v/>
      </c>
      <c r="S17" s="26">
        <f t="shared" si="9"/>
        <v>63</v>
      </c>
      <c r="T17" s="26" t="str">
        <f t="shared" si="9"/>
        <v/>
      </c>
      <c r="U17" s="26" t="str">
        <f t="shared" si="9"/>
        <v/>
      </c>
      <c r="V17" s="26" t="str">
        <f t="shared" si="9"/>
        <v/>
      </c>
      <c r="W17" s="26" t="str">
        <f t="shared" si="9"/>
        <v/>
      </c>
      <c r="X17" s="26" t="str">
        <f t="shared" si="10"/>
        <v/>
      </c>
      <c r="Y17" s="26" t="str">
        <f t="shared" si="10"/>
        <v/>
      </c>
      <c r="Z17" s="26">
        <f t="shared" si="10"/>
        <v>37</v>
      </c>
      <c r="AA17" s="26" t="str">
        <f t="shared" si="10"/>
        <v/>
      </c>
      <c r="AB17" s="26" t="str">
        <f t="shared" si="10"/>
        <v/>
      </c>
      <c r="AC17" s="26" t="str">
        <f t="shared" si="10"/>
        <v/>
      </c>
      <c r="AD17" s="26" t="str">
        <f t="shared" si="10"/>
        <v/>
      </c>
      <c r="AE17" s="26" t="str">
        <f t="shared" si="10"/>
        <v/>
      </c>
      <c r="AF17" s="26" t="str">
        <f t="shared" si="10"/>
        <v/>
      </c>
      <c r="AG17" s="26" t="str">
        <f t="shared" si="10"/>
        <v/>
      </c>
      <c r="AH17" s="26" t="str">
        <f t="shared" si="11"/>
        <v/>
      </c>
      <c r="AI17" s="26" t="str">
        <f t="shared" si="11"/>
        <v/>
      </c>
      <c r="AJ17" s="26" t="str">
        <f t="shared" si="11"/>
        <v/>
      </c>
      <c r="AK17" s="26" t="str">
        <f t="shared" si="11"/>
        <v/>
      </c>
      <c r="AL17" s="26" t="str">
        <f t="shared" si="11"/>
        <v/>
      </c>
      <c r="AM17" s="26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0" t="s">
        <v>1138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2" t="str">
        <f t="shared" si="0"/>
        <v>2</v>
      </c>
      <c r="K18" s="1" t="str">
        <f t="shared" si="1"/>
        <v>HBS  2</v>
      </c>
      <c r="M18">
        <f t="shared" si="12"/>
        <v>12</v>
      </c>
      <c r="N18" s="26" t="str">
        <f t="shared" si="9"/>
        <v/>
      </c>
      <c r="O18" s="26" t="str">
        <f t="shared" si="9"/>
        <v/>
      </c>
      <c r="P18" s="26" t="str">
        <f t="shared" si="9"/>
        <v/>
      </c>
      <c r="Q18" s="26" t="str">
        <f t="shared" si="9"/>
        <v/>
      </c>
      <c r="R18" s="26" t="str">
        <f t="shared" si="9"/>
        <v/>
      </c>
      <c r="S18" s="26">
        <f t="shared" si="9"/>
        <v>64</v>
      </c>
      <c r="T18" s="26" t="str">
        <f t="shared" si="9"/>
        <v/>
      </c>
      <c r="U18" s="26" t="str">
        <f t="shared" si="9"/>
        <v/>
      </c>
      <c r="V18" s="26" t="str">
        <f t="shared" si="9"/>
        <v/>
      </c>
      <c r="W18" s="26" t="str">
        <f t="shared" si="9"/>
        <v/>
      </c>
      <c r="X18" s="26" t="str">
        <f t="shared" si="10"/>
        <v/>
      </c>
      <c r="Y18" s="26" t="str">
        <f t="shared" si="10"/>
        <v/>
      </c>
      <c r="Z18" s="26">
        <f t="shared" si="10"/>
        <v>49</v>
      </c>
      <c r="AA18" s="26" t="str">
        <f t="shared" si="10"/>
        <v/>
      </c>
      <c r="AB18" s="26" t="str">
        <f t="shared" si="10"/>
        <v/>
      </c>
      <c r="AC18" s="26" t="str">
        <f t="shared" si="10"/>
        <v/>
      </c>
      <c r="AD18" s="26" t="str">
        <f t="shared" si="10"/>
        <v/>
      </c>
      <c r="AE18" s="26" t="str">
        <f t="shared" si="10"/>
        <v/>
      </c>
      <c r="AF18" s="26" t="str">
        <f t="shared" si="10"/>
        <v/>
      </c>
      <c r="AG18" s="26" t="str">
        <f t="shared" si="10"/>
        <v/>
      </c>
      <c r="AH18" s="26" t="str">
        <f t="shared" si="11"/>
        <v/>
      </c>
      <c r="AI18" s="26" t="str">
        <f t="shared" si="11"/>
        <v/>
      </c>
      <c r="AJ18" s="26" t="str">
        <f t="shared" si="11"/>
        <v/>
      </c>
      <c r="AK18" s="26" t="str">
        <f t="shared" si="11"/>
        <v/>
      </c>
      <c r="AL18" s="26" t="str">
        <f t="shared" si="11"/>
        <v/>
      </c>
      <c r="AM18" s="26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0" t="s">
        <v>1139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2" t="str">
        <f t="shared" si="0"/>
        <v>5</v>
      </c>
      <c r="K19" s="1" t="str">
        <f t="shared" si="1"/>
        <v>B&amp;H  5</v>
      </c>
      <c r="M19" s="11" t="s">
        <v>365</v>
      </c>
      <c r="N19" s="27">
        <f>IF(N18="",1000,SUM(N13:N18))</f>
        <v>1000</v>
      </c>
      <c r="O19" s="27">
        <f t="shared" ref="O19:AM19" si="13">IF(O18="",1000,SUM(O13:O18))</f>
        <v>1000</v>
      </c>
      <c r="P19" s="27">
        <f t="shared" si="13"/>
        <v>1000</v>
      </c>
      <c r="Q19" s="27">
        <f t="shared" si="13"/>
        <v>1000</v>
      </c>
      <c r="R19" s="27">
        <f t="shared" si="13"/>
        <v>1000</v>
      </c>
      <c r="S19" s="27">
        <f t="shared" si="13"/>
        <v>292</v>
      </c>
      <c r="T19" s="27">
        <f t="shared" si="13"/>
        <v>1000</v>
      </c>
      <c r="U19" s="27">
        <f t="shared" si="13"/>
        <v>1000</v>
      </c>
      <c r="V19" s="27">
        <f t="shared" si="13"/>
        <v>1000</v>
      </c>
      <c r="W19" s="27">
        <f t="shared" si="13"/>
        <v>1000</v>
      </c>
      <c r="X19" s="27">
        <f t="shared" si="13"/>
        <v>1000</v>
      </c>
      <c r="Y19" s="27">
        <f t="shared" si="13"/>
        <v>1000</v>
      </c>
      <c r="Z19" s="27">
        <f t="shared" si="13"/>
        <v>192</v>
      </c>
      <c r="AA19" s="27">
        <f t="shared" si="13"/>
        <v>1000</v>
      </c>
      <c r="AB19" s="27">
        <f t="shared" si="13"/>
        <v>1000</v>
      </c>
      <c r="AC19" s="27">
        <f t="shared" si="13"/>
        <v>1000</v>
      </c>
      <c r="AD19" s="27">
        <f t="shared" si="13"/>
        <v>1000</v>
      </c>
      <c r="AE19" s="27">
        <f t="shared" si="13"/>
        <v>1000</v>
      </c>
      <c r="AF19" s="27">
        <f t="shared" si="13"/>
        <v>1000</v>
      </c>
      <c r="AG19" s="27">
        <f t="shared" si="13"/>
        <v>1000</v>
      </c>
      <c r="AH19" s="27">
        <f t="shared" si="13"/>
        <v>1000</v>
      </c>
      <c r="AI19" s="27">
        <f t="shared" si="13"/>
        <v>1000</v>
      </c>
      <c r="AJ19" s="27">
        <f t="shared" si="13"/>
        <v>1000</v>
      </c>
      <c r="AK19" s="27">
        <f t="shared" si="13"/>
        <v>1000</v>
      </c>
      <c r="AL19" s="27">
        <f t="shared" si="13"/>
        <v>1000</v>
      </c>
      <c r="AM19" s="27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0" t="s">
        <v>1140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2" t="str">
        <f t="shared" si="0"/>
        <v>6</v>
      </c>
      <c r="K20" s="1" t="str">
        <f t="shared" si="1"/>
        <v>B&amp;H  6</v>
      </c>
      <c r="M20" s="11" t="s">
        <v>155</v>
      </c>
      <c r="N20" s="28">
        <f>RANK(N19,($N$10:$AM$10,$N$19:$AM$19,$N$28:$AM$28,$N$37:$AM$37),1)</f>
        <v>12</v>
      </c>
      <c r="O20" s="28">
        <f>RANK(O19,($N$10:$AM$10,$N$19:$AM$19,$N$28:$AM$28,$N$37:$AM$37),1)</f>
        <v>12</v>
      </c>
      <c r="P20" s="28">
        <f>RANK(P19,($N$10:$AM$10,$N$19:$AM$19,$N$28:$AM$28,$N$37:$AM$37),1)</f>
        <v>12</v>
      </c>
      <c r="Q20" s="28">
        <f>RANK(Q19,($N$10:$AM$10,$N$19:$AM$19,$N$28:$AM$28,$N$37:$AM$37),1)</f>
        <v>12</v>
      </c>
      <c r="R20" s="28">
        <f>RANK(R19,($N$10:$AM$10,$N$19:$AM$19,$N$28:$AM$28,$N$37:$AM$37),1)</f>
        <v>12</v>
      </c>
      <c r="S20" s="28">
        <f>RANK(S19,($N$10:$AM$10,$N$19:$AM$19,$N$28:$AM$28,$N$37:$AM$37),1)</f>
        <v>8</v>
      </c>
      <c r="T20" s="28">
        <f>RANK(T19,($N$10:$AM$10,$N$19:$AM$19,$N$28:$AM$28,$N$37:$AM$37),1)</f>
        <v>12</v>
      </c>
      <c r="U20" s="28">
        <f>RANK(U19,($N$10:$AM$10,$N$19:$AM$19,$N$28:$AM$28,$N$37:$AM$37),1)</f>
        <v>12</v>
      </c>
      <c r="V20" s="28">
        <f>RANK(V19,($N$10:$AM$10,$N$19:$AM$19,$N$28:$AM$28,$N$37:$AM$37),1)</f>
        <v>12</v>
      </c>
      <c r="W20" s="28">
        <f>RANK(W19,($N$10:$AM$10,$N$19:$AM$19,$N$28:$AM$28,$N$37:$AM$37),1)</f>
        <v>12</v>
      </c>
      <c r="X20" s="28">
        <f>RANK(X19,($N$10:$AM$10,$N$19:$AM$19,$N$28:$AM$28,$N$37:$AM$37),1)</f>
        <v>12</v>
      </c>
      <c r="Y20" s="28">
        <f>RANK(Y19,($N$10:$AM$10,$N$19:$AM$19,$N$28:$AM$28,$N$37:$AM$37),1)</f>
        <v>12</v>
      </c>
      <c r="Z20" s="28">
        <f>RANK(Z19,($N$10:$AM$10,$N$19:$AM$19,$N$28:$AM$28,$N$37:$AM$37),1)</f>
        <v>4</v>
      </c>
      <c r="AA20" s="28">
        <f>RANK(AA19,($N$10:$AM$10,$N$19:$AM$19,$N$28:$AM$28,$N$37:$AM$37),1)</f>
        <v>12</v>
      </c>
      <c r="AB20" s="28">
        <f>RANK(AB19,($N$10:$AM$10,$N$19:$AM$19,$N$28:$AM$28,$N$37:$AM$37),1)</f>
        <v>12</v>
      </c>
      <c r="AC20" s="28">
        <f>RANK(AC19,($N$10:$AM$10,$N$19:$AM$19,$N$28:$AM$28,$N$37:$AM$37),1)</f>
        <v>12</v>
      </c>
      <c r="AD20" s="28">
        <f>RANK(AD19,($N$10:$AM$10,$N$19:$AM$19,$N$28:$AM$28,$N$37:$AM$37),1)</f>
        <v>12</v>
      </c>
      <c r="AE20" s="28">
        <f>RANK(AE19,($N$10:$AM$10,$N$19:$AM$19,$N$28:$AM$28,$N$37:$AM$37),1)</f>
        <v>12</v>
      </c>
      <c r="AF20" s="28">
        <f>RANK(AF19,($N$10:$AM$10,$N$19:$AM$19,$N$28:$AM$28,$N$37:$AM$37),1)</f>
        <v>12</v>
      </c>
      <c r="AG20" s="28">
        <f>RANK(AG19,($N$10:$AM$10,$N$19:$AM$19,$N$28:$AM$28,$N$37:$AM$37),1)</f>
        <v>12</v>
      </c>
      <c r="AH20" s="28">
        <f>RANK(AH19,($N$10:$AM$10,$N$19:$AM$19,$N$28:$AM$28,$N$37:$AM$37),1)</f>
        <v>12</v>
      </c>
      <c r="AI20" s="28">
        <f>RANK(AI19,($N$10:$AM$10,$N$19:$AM$19,$N$28:$AM$28,$N$37:$AM$37),1)</f>
        <v>12</v>
      </c>
      <c r="AJ20" s="28">
        <f>RANK(AJ19,($N$10:$AM$10,$N$19:$AM$19,$N$28:$AM$28,$N$37:$AM$37),1)</f>
        <v>12</v>
      </c>
      <c r="AK20" s="28">
        <f>RANK(AK19,($N$10:$AM$10,$N$19:$AM$19,$N$28:$AM$28,$N$37:$AM$37),1)</f>
        <v>12</v>
      </c>
      <c r="AL20" s="28">
        <f>RANK(AL19,($N$10:$AM$10,$N$19:$AM$19,$N$28:$AM$28,$N$37:$AM$37),1)</f>
        <v>12</v>
      </c>
      <c r="AM20" s="28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0" t="s">
        <v>1141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2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0" t="s">
        <v>1142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2" t="str">
        <f t="shared" si="0"/>
        <v>3</v>
      </c>
      <c r="K22" s="1" t="str">
        <f t="shared" si="1"/>
        <v>HBS  3</v>
      </c>
      <c r="M22">
        <v>13</v>
      </c>
      <c r="N22" s="26" t="str">
        <f t="shared" ref="N22:W27" si="14">+IF(ISNA(VLOOKUP(N$3&amp;"  "&amp;$M22,$A$3:$I$228,2,0)),"",VLOOKUP(N$3&amp;"  "&amp;$M22,$A$3:$I$228,2,0))</f>
        <v/>
      </c>
      <c r="O22" s="26" t="str">
        <f t="shared" si="14"/>
        <v/>
      </c>
      <c r="P22" s="26" t="str">
        <f t="shared" si="14"/>
        <v/>
      </c>
      <c r="Q22" s="26" t="str">
        <f t="shared" si="14"/>
        <v/>
      </c>
      <c r="R22" s="26" t="str">
        <f t="shared" si="14"/>
        <v/>
      </c>
      <c r="S22" s="26">
        <f t="shared" si="14"/>
        <v>67</v>
      </c>
      <c r="T22" s="26" t="str">
        <f t="shared" si="14"/>
        <v/>
      </c>
      <c r="U22" s="26" t="str">
        <f t="shared" si="14"/>
        <v/>
      </c>
      <c r="V22" s="26" t="str">
        <f t="shared" si="14"/>
        <v/>
      </c>
      <c r="W22" s="26" t="str">
        <f t="shared" si="14"/>
        <v/>
      </c>
      <c r="X22" s="26" t="str">
        <f t="shared" ref="X22:AG27" si="15">+IF(ISNA(VLOOKUP(X$3&amp;"  "&amp;$M22,$A$3:$I$228,2,0)),"",VLOOKUP(X$3&amp;"  "&amp;$M22,$A$3:$I$228,2,0))</f>
        <v/>
      </c>
      <c r="Y22" s="26" t="str">
        <f t="shared" si="15"/>
        <v/>
      </c>
      <c r="Z22" s="26">
        <f t="shared" si="15"/>
        <v>88</v>
      </c>
      <c r="AA22" s="26" t="str">
        <f t="shared" si="15"/>
        <v/>
      </c>
      <c r="AB22" s="26" t="str">
        <f t="shared" si="15"/>
        <v/>
      </c>
      <c r="AC22" s="26" t="str">
        <f t="shared" si="15"/>
        <v/>
      </c>
      <c r="AD22" s="26" t="str">
        <f t="shared" si="15"/>
        <v/>
      </c>
      <c r="AE22" s="26" t="str">
        <f t="shared" si="15"/>
        <v/>
      </c>
      <c r="AF22" s="26" t="str">
        <f t="shared" si="15"/>
        <v/>
      </c>
      <c r="AG22" s="26" t="str">
        <f t="shared" si="15"/>
        <v/>
      </c>
      <c r="AH22" s="26" t="str">
        <f t="shared" ref="AH22:AM27" si="16">+IF(ISNA(VLOOKUP(AH$3&amp;"  "&amp;$M22,$A$3:$I$228,2,0)),"",VLOOKUP(AH$3&amp;"  "&amp;$M22,$A$3:$I$228,2,0))</f>
        <v/>
      </c>
      <c r="AI22" s="26" t="str">
        <f t="shared" si="16"/>
        <v/>
      </c>
      <c r="AJ22" s="26" t="str">
        <f t="shared" si="16"/>
        <v/>
      </c>
      <c r="AK22" s="26" t="str">
        <f t="shared" si="16"/>
        <v/>
      </c>
      <c r="AL22" s="26" t="str">
        <f t="shared" si="16"/>
        <v/>
      </c>
      <c r="AM22" s="26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0" t="s">
        <v>1143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2" t="str">
        <f t="shared" si="0"/>
        <v>1</v>
      </c>
      <c r="K23" s="1" t="str">
        <f t="shared" si="1"/>
        <v>LEW  1</v>
      </c>
      <c r="M23">
        <f>+M22+1</f>
        <v>14</v>
      </c>
      <c r="N23" s="26" t="str">
        <f t="shared" si="14"/>
        <v/>
      </c>
      <c r="O23" s="26" t="str">
        <f t="shared" si="14"/>
        <v/>
      </c>
      <c r="P23" s="26" t="str">
        <f t="shared" si="14"/>
        <v/>
      </c>
      <c r="Q23" s="26" t="str">
        <f t="shared" si="14"/>
        <v/>
      </c>
      <c r="R23" s="26" t="str">
        <f t="shared" si="14"/>
        <v/>
      </c>
      <c r="S23" s="26">
        <f t="shared" si="14"/>
        <v>69</v>
      </c>
      <c r="T23" s="26" t="str">
        <f t="shared" si="14"/>
        <v/>
      </c>
      <c r="U23" s="26" t="str">
        <f t="shared" si="14"/>
        <v/>
      </c>
      <c r="V23" s="26" t="str">
        <f t="shared" si="14"/>
        <v/>
      </c>
      <c r="W23" s="26" t="str">
        <f t="shared" si="14"/>
        <v/>
      </c>
      <c r="X23" s="26" t="str">
        <f t="shared" si="15"/>
        <v/>
      </c>
      <c r="Y23" s="26" t="str">
        <f t="shared" si="15"/>
        <v/>
      </c>
      <c r="Z23" s="26" t="str">
        <f t="shared" si="15"/>
        <v/>
      </c>
      <c r="AA23" s="26" t="str">
        <f t="shared" si="15"/>
        <v/>
      </c>
      <c r="AB23" s="26" t="str">
        <f t="shared" si="15"/>
        <v/>
      </c>
      <c r="AC23" s="26" t="str">
        <f t="shared" si="15"/>
        <v/>
      </c>
      <c r="AD23" s="26" t="str">
        <f t="shared" si="15"/>
        <v/>
      </c>
      <c r="AE23" s="26" t="str">
        <f t="shared" si="15"/>
        <v/>
      </c>
      <c r="AF23" s="26" t="str">
        <f t="shared" si="15"/>
        <v/>
      </c>
      <c r="AG23" s="26" t="str">
        <f t="shared" si="15"/>
        <v/>
      </c>
      <c r="AH23" s="26" t="str">
        <f t="shared" si="16"/>
        <v/>
      </c>
      <c r="AI23" s="26" t="str">
        <f t="shared" si="16"/>
        <v/>
      </c>
      <c r="AJ23" s="26" t="str">
        <f t="shared" si="16"/>
        <v/>
      </c>
      <c r="AK23" s="26" t="str">
        <f t="shared" si="16"/>
        <v/>
      </c>
      <c r="AL23" s="26" t="str">
        <f t="shared" si="16"/>
        <v/>
      </c>
      <c r="AM23" s="26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0" t="s">
        <v>1144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2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6" t="str">
        <f t="shared" si="14"/>
        <v/>
      </c>
      <c r="O24" s="26" t="str">
        <f t="shared" si="14"/>
        <v/>
      </c>
      <c r="P24" s="26" t="str">
        <f t="shared" si="14"/>
        <v/>
      </c>
      <c r="Q24" s="26" t="str">
        <f t="shared" si="14"/>
        <v/>
      </c>
      <c r="R24" s="26" t="str">
        <f t="shared" si="14"/>
        <v/>
      </c>
      <c r="S24" s="26">
        <f t="shared" si="14"/>
        <v>70</v>
      </c>
      <c r="T24" s="26" t="str">
        <f t="shared" si="14"/>
        <v/>
      </c>
      <c r="U24" s="26" t="str">
        <f t="shared" si="14"/>
        <v/>
      </c>
      <c r="V24" s="26" t="str">
        <f t="shared" si="14"/>
        <v/>
      </c>
      <c r="W24" s="26" t="str">
        <f t="shared" si="14"/>
        <v/>
      </c>
      <c r="X24" s="26" t="str">
        <f t="shared" si="15"/>
        <v/>
      </c>
      <c r="Y24" s="26" t="str">
        <f t="shared" si="15"/>
        <v/>
      </c>
      <c r="Z24" s="26" t="str">
        <f t="shared" si="15"/>
        <v/>
      </c>
      <c r="AA24" s="26" t="str">
        <f t="shared" si="15"/>
        <v/>
      </c>
      <c r="AB24" s="26" t="str">
        <f t="shared" si="15"/>
        <v/>
      </c>
      <c r="AC24" s="26" t="str">
        <f t="shared" si="15"/>
        <v/>
      </c>
      <c r="AD24" s="26" t="str">
        <f t="shared" si="15"/>
        <v/>
      </c>
      <c r="AE24" s="26" t="str">
        <f t="shared" si="15"/>
        <v/>
      </c>
      <c r="AF24" s="26" t="str">
        <f t="shared" si="15"/>
        <v/>
      </c>
      <c r="AG24" s="26" t="str">
        <f t="shared" si="15"/>
        <v/>
      </c>
      <c r="AH24" s="26" t="str">
        <f t="shared" si="16"/>
        <v/>
      </c>
      <c r="AI24" s="26" t="str">
        <f t="shared" si="16"/>
        <v/>
      </c>
      <c r="AJ24" s="26" t="str">
        <f t="shared" si="16"/>
        <v/>
      </c>
      <c r="AK24" s="26" t="str">
        <f t="shared" si="16"/>
        <v/>
      </c>
      <c r="AL24" s="26" t="str">
        <f t="shared" si="16"/>
        <v/>
      </c>
      <c r="AM24" s="26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0" t="s">
        <v>1145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2" t="str">
        <f t="shared" si="0"/>
        <v>7</v>
      </c>
      <c r="K25" s="1" t="str">
        <f t="shared" si="1"/>
        <v>B&amp;H  7</v>
      </c>
      <c r="M25">
        <f t="shared" si="17"/>
        <v>16</v>
      </c>
      <c r="N25" s="26" t="str">
        <f t="shared" si="14"/>
        <v/>
      </c>
      <c r="O25" s="26" t="str">
        <f t="shared" si="14"/>
        <v/>
      </c>
      <c r="P25" s="26" t="str">
        <f t="shared" si="14"/>
        <v/>
      </c>
      <c r="Q25" s="26" t="str">
        <f t="shared" si="14"/>
        <v/>
      </c>
      <c r="R25" s="26" t="str">
        <f t="shared" si="14"/>
        <v/>
      </c>
      <c r="S25" s="26">
        <f t="shared" si="14"/>
        <v>73</v>
      </c>
      <c r="T25" s="26" t="str">
        <f t="shared" si="14"/>
        <v/>
      </c>
      <c r="U25" s="26" t="str">
        <f t="shared" si="14"/>
        <v/>
      </c>
      <c r="V25" s="26" t="str">
        <f t="shared" si="14"/>
        <v/>
      </c>
      <c r="W25" s="26" t="str">
        <f t="shared" si="14"/>
        <v/>
      </c>
      <c r="X25" s="26" t="str">
        <f t="shared" si="15"/>
        <v/>
      </c>
      <c r="Y25" s="26" t="str">
        <f t="shared" si="15"/>
        <v/>
      </c>
      <c r="Z25" s="26" t="str">
        <f t="shared" si="15"/>
        <v/>
      </c>
      <c r="AA25" s="26" t="str">
        <f t="shared" si="15"/>
        <v/>
      </c>
      <c r="AB25" s="26" t="str">
        <f t="shared" si="15"/>
        <v/>
      </c>
      <c r="AC25" s="26" t="str">
        <f t="shared" si="15"/>
        <v/>
      </c>
      <c r="AD25" s="26" t="str">
        <f t="shared" si="15"/>
        <v/>
      </c>
      <c r="AE25" s="26" t="str">
        <f t="shared" si="15"/>
        <v/>
      </c>
      <c r="AF25" s="26" t="str">
        <f t="shared" si="15"/>
        <v/>
      </c>
      <c r="AG25" s="26" t="str">
        <f t="shared" si="15"/>
        <v/>
      </c>
      <c r="AH25" s="26" t="str">
        <f t="shared" si="16"/>
        <v/>
      </c>
      <c r="AI25" s="26" t="str">
        <f t="shared" si="16"/>
        <v/>
      </c>
      <c r="AJ25" s="26" t="str">
        <f t="shared" si="16"/>
        <v/>
      </c>
      <c r="AK25" s="26" t="str">
        <f t="shared" si="16"/>
        <v/>
      </c>
      <c r="AL25" s="26" t="str">
        <f t="shared" si="16"/>
        <v/>
      </c>
      <c r="AM25" s="26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0" t="s">
        <v>1146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2" t="str">
        <f t="shared" si="0"/>
        <v>4</v>
      </c>
      <c r="K26" s="1" t="str">
        <f t="shared" si="1"/>
        <v>HBS  4</v>
      </c>
      <c r="M26">
        <f t="shared" si="17"/>
        <v>17</v>
      </c>
      <c r="N26" s="26" t="str">
        <f t="shared" si="14"/>
        <v/>
      </c>
      <c r="O26" s="26" t="str">
        <f t="shared" si="14"/>
        <v/>
      </c>
      <c r="P26" s="26" t="str">
        <f t="shared" si="14"/>
        <v/>
      </c>
      <c r="Q26" s="26" t="str">
        <f t="shared" si="14"/>
        <v/>
      </c>
      <c r="R26" s="26" t="str">
        <f t="shared" si="14"/>
        <v/>
      </c>
      <c r="S26" s="26">
        <f t="shared" si="14"/>
        <v>76</v>
      </c>
      <c r="T26" s="26" t="str">
        <f t="shared" si="14"/>
        <v/>
      </c>
      <c r="U26" s="26" t="str">
        <f t="shared" si="14"/>
        <v/>
      </c>
      <c r="V26" s="26" t="str">
        <f t="shared" si="14"/>
        <v/>
      </c>
      <c r="W26" s="26" t="str">
        <f t="shared" si="14"/>
        <v/>
      </c>
      <c r="X26" s="26" t="str">
        <f t="shared" si="15"/>
        <v/>
      </c>
      <c r="Y26" s="26" t="str">
        <f t="shared" si="15"/>
        <v/>
      </c>
      <c r="Z26" s="26" t="str">
        <f t="shared" si="15"/>
        <v/>
      </c>
      <c r="AA26" s="26" t="str">
        <f t="shared" si="15"/>
        <v/>
      </c>
      <c r="AB26" s="26" t="str">
        <f t="shared" si="15"/>
        <v/>
      </c>
      <c r="AC26" s="26" t="str">
        <f t="shared" si="15"/>
        <v/>
      </c>
      <c r="AD26" s="26" t="str">
        <f t="shared" si="15"/>
        <v/>
      </c>
      <c r="AE26" s="26" t="str">
        <f t="shared" si="15"/>
        <v/>
      </c>
      <c r="AF26" s="26" t="str">
        <f t="shared" si="15"/>
        <v/>
      </c>
      <c r="AG26" s="26" t="str">
        <f t="shared" si="15"/>
        <v/>
      </c>
      <c r="AH26" s="26" t="str">
        <f t="shared" si="16"/>
        <v/>
      </c>
      <c r="AI26" s="26" t="str">
        <f t="shared" si="16"/>
        <v/>
      </c>
      <c r="AJ26" s="26" t="str">
        <f t="shared" si="16"/>
        <v/>
      </c>
      <c r="AK26" s="26" t="str">
        <f t="shared" si="16"/>
        <v/>
      </c>
      <c r="AL26" s="26" t="str">
        <f t="shared" si="16"/>
        <v/>
      </c>
      <c r="AM26" s="26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0" t="s">
        <v>1147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2" t="str">
        <f t="shared" si="0"/>
        <v>6</v>
      </c>
      <c r="K27" s="1" t="str">
        <f t="shared" si="1"/>
        <v>PHX  6</v>
      </c>
      <c r="M27">
        <f t="shared" si="17"/>
        <v>18</v>
      </c>
      <c r="N27" s="26" t="str">
        <f t="shared" si="14"/>
        <v/>
      </c>
      <c r="O27" s="26" t="str">
        <f t="shared" si="14"/>
        <v/>
      </c>
      <c r="P27" s="26" t="str">
        <f t="shared" si="14"/>
        <v/>
      </c>
      <c r="Q27" s="26" t="str">
        <f t="shared" si="14"/>
        <v/>
      </c>
      <c r="R27" s="26" t="str">
        <f t="shared" si="14"/>
        <v/>
      </c>
      <c r="S27" s="26" t="str">
        <f t="shared" si="14"/>
        <v/>
      </c>
      <c r="T27" s="26" t="str">
        <f t="shared" si="14"/>
        <v/>
      </c>
      <c r="U27" s="26" t="str">
        <f t="shared" si="14"/>
        <v/>
      </c>
      <c r="V27" s="26" t="str">
        <f t="shared" si="14"/>
        <v/>
      </c>
      <c r="W27" s="26" t="str">
        <f t="shared" si="14"/>
        <v/>
      </c>
      <c r="X27" s="26" t="str">
        <f t="shared" si="15"/>
        <v/>
      </c>
      <c r="Y27" s="26" t="str">
        <f t="shared" si="15"/>
        <v/>
      </c>
      <c r="Z27" s="26" t="str">
        <f t="shared" si="15"/>
        <v/>
      </c>
      <c r="AA27" s="26" t="str">
        <f t="shared" si="15"/>
        <v/>
      </c>
      <c r="AB27" s="26" t="str">
        <f t="shared" si="15"/>
        <v/>
      </c>
      <c r="AC27" s="26" t="str">
        <f t="shared" si="15"/>
        <v/>
      </c>
      <c r="AD27" s="26" t="str">
        <f t="shared" si="15"/>
        <v/>
      </c>
      <c r="AE27" s="26" t="str">
        <f t="shared" si="15"/>
        <v/>
      </c>
      <c r="AF27" s="26" t="str">
        <f t="shared" si="15"/>
        <v/>
      </c>
      <c r="AG27" s="26" t="str">
        <f t="shared" si="15"/>
        <v/>
      </c>
      <c r="AH27" s="26" t="str">
        <f t="shared" si="16"/>
        <v/>
      </c>
      <c r="AI27" s="26" t="str">
        <f t="shared" si="16"/>
        <v/>
      </c>
      <c r="AJ27" s="26" t="str">
        <f t="shared" si="16"/>
        <v/>
      </c>
      <c r="AK27" s="26" t="str">
        <f t="shared" si="16"/>
        <v/>
      </c>
      <c r="AL27" s="26" t="str">
        <f t="shared" si="16"/>
        <v/>
      </c>
      <c r="AM27" s="26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0" t="s">
        <v>1148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2" t="str">
        <f t="shared" si="0"/>
        <v>1</v>
      </c>
      <c r="K28" s="1" t="str">
        <f t="shared" si="1"/>
        <v>HAS  1</v>
      </c>
      <c r="M28" s="11" t="s">
        <v>365</v>
      </c>
      <c r="N28" s="27">
        <f>IF(N27="",1000,SUM(N22:N27))</f>
        <v>1000</v>
      </c>
      <c r="O28" s="27">
        <f t="shared" ref="O28:AM28" si="18">IF(O27="",1000,SUM(O22:O27))</f>
        <v>1000</v>
      </c>
      <c r="P28" s="27">
        <f t="shared" si="18"/>
        <v>1000</v>
      </c>
      <c r="Q28" s="27">
        <f t="shared" si="18"/>
        <v>1000</v>
      </c>
      <c r="R28" s="27">
        <f t="shared" si="18"/>
        <v>1000</v>
      </c>
      <c r="S28" s="27">
        <f t="shared" si="18"/>
        <v>1000</v>
      </c>
      <c r="T28" s="27">
        <f t="shared" si="18"/>
        <v>1000</v>
      </c>
      <c r="U28" s="27">
        <f t="shared" si="18"/>
        <v>1000</v>
      </c>
      <c r="V28" s="27">
        <f t="shared" si="18"/>
        <v>1000</v>
      </c>
      <c r="W28" s="27">
        <f t="shared" si="18"/>
        <v>1000</v>
      </c>
      <c r="X28" s="27">
        <f t="shared" si="18"/>
        <v>1000</v>
      </c>
      <c r="Y28" s="27">
        <f t="shared" si="18"/>
        <v>1000</v>
      </c>
      <c r="Z28" s="27">
        <f t="shared" si="18"/>
        <v>1000</v>
      </c>
      <c r="AA28" s="27">
        <f t="shared" si="18"/>
        <v>1000</v>
      </c>
      <c r="AB28" s="27">
        <f t="shared" si="18"/>
        <v>1000</v>
      </c>
      <c r="AC28" s="27">
        <f t="shared" si="18"/>
        <v>1000</v>
      </c>
      <c r="AD28" s="27">
        <f t="shared" si="18"/>
        <v>1000</v>
      </c>
      <c r="AE28" s="27">
        <f t="shared" si="18"/>
        <v>1000</v>
      </c>
      <c r="AF28" s="27">
        <f t="shared" si="18"/>
        <v>1000</v>
      </c>
      <c r="AG28" s="27">
        <f t="shared" si="18"/>
        <v>1000</v>
      </c>
      <c r="AH28" s="27">
        <f t="shared" si="18"/>
        <v>1000</v>
      </c>
      <c r="AI28" s="27">
        <f t="shared" si="18"/>
        <v>1000</v>
      </c>
      <c r="AJ28" s="27">
        <f t="shared" si="18"/>
        <v>1000</v>
      </c>
      <c r="AK28" s="27">
        <f t="shared" si="18"/>
        <v>1000</v>
      </c>
      <c r="AL28" s="27">
        <f t="shared" si="18"/>
        <v>1000</v>
      </c>
      <c r="AM28" s="27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0" t="s">
        <v>1149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2" t="str">
        <f t="shared" si="0"/>
        <v>8</v>
      </c>
      <c r="K29" s="1" t="str">
        <f t="shared" si="1"/>
        <v>B&amp;H  8</v>
      </c>
      <c r="M29" s="11" t="s">
        <v>155</v>
      </c>
      <c r="N29" s="28">
        <f>RANK(N28,($N$10:$AM$10,$N$19:$AM$19,$N$28:$AM$28,$N$37:$AM$37),1)</f>
        <v>12</v>
      </c>
      <c r="O29" s="28">
        <f>RANK(O28,($N$10:$AM$10,$N$19:$AM$19,$N$28:$AM$28,$N$37:$AM$37),1)</f>
        <v>12</v>
      </c>
      <c r="P29" s="28">
        <f>RANK(P28,($N$10:$AM$10,$N$19:$AM$19,$N$28:$AM$28,$N$37:$AM$37),1)</f>
        <v>12</v>
      </c>
      <c r="Q29" s="28">
        <f>RANK(Q28,($N$10:$AM$10,$N$19:$AM$19,$N$28:$AM$28,$N$37:$AM$37),1)</f>
        <v>12</v>
      </c>
      <c r="R29" s="28">
        <f>RANK(R28,($N$10:$AM$10,$N$19:$AM$19,$N$28:$AM$28,$N$37:$AM$37),1)</f>
        <v>12</v>
      </c>
      <c r="S29" s="28">
        <f>RANK(S28,($N$10:$AM$10,$N$19:$AM$19,$N$28:$AM$28,$N$37:$AM$37),1)</f>
        <v>12</v>
      </c>
      <c r="T29" s="28">
        <f>RANK(T28,($N$10:$AM$10,$N$19:$AM$19,$N$28:$AM$28,$N$37:$AM$37),1)</f>
        <v>12</v>
      </c>
      <c r="U29" s="28">
        <f>RANK(U28,($N$10:$AM$10,$N$19:$AM$19,$N$28:$AM$28,$N$37:$AM$37),1)</f>
        <v>12</v>
      </c>
      <c r="V29" s="28">
        <f>RANK(V28,($N$10:$AM$10,$N$19:$AM$19,$N$28:$AM$28,$N$37:$AM$37),1)</f>
        <v>12</v>
      </c>
      <c r="W29" s="28">
        <f>RANK(W28,($N$10:$AM$10,$N$19:$AM$19,$N$28:$AM$28,$N$37:$AM$37),1)</f>
        <v>12</v>
      </c>
      <c r="X29" s="28">
        <f>RANK(X28,($N$10:$AM$10,$N$19:$AM$19,$N$28:$AM$28,$N$37:$AM$37),1)</f>
        <v>12</v>
      </c>
      <c r="Y29" s="28">
        <f>RANK(Y28,($N$10:$AM$10,$N$19:$AM$19,$N$28:$AM$28,$N$37:$AM$37),1)</f>
        <v>12</v>
      </c>
      <c r="Z29" s="28">
        <f>RANK(Z28,($N$10:$AM$10,$N$19:$AM$19,$N$28:$AM$28,$N$37:$AM$37),1)</f>
        <v>12</v>
      </c>
      <c r="AA29" s="28">
        <f>RANK(AA28,($N$10:$AM$10,$N$19:$AM$19,$N$28:$AM$28,$N$37:$AM$37),1)</f>
        <v>12</v>
      </c>
      <c r="AB29" s="28">
        <f>RANK(AB28,($N$10:$AM$10,$N$19:$AM$19,$N$28:$AM$28,$N$37:$AM$37),1)</f>
        <v>12</v>
      </c>
      <c r="AC29" s="28">
        <f>RANK(AC28,($N$10:$AM$10,$N$19:$AM$19,$N$28:$AM$28,$N$37:$AM$37),1)</f>
        <v>12</v>
      </c>
      <c r="AD29" s="28">
        <f>RANK(AD28,($N$10:$AM$10,$N$19:$AM$19,$N$28:$AM$28,$N$37:$AM$37),1)</f>
        <v>12</v>
      </c>
      <c r="AE29" s="28">
        <f>RANK(AE28,($N$10:$AM$10,$N$19:$AM$19,$N$28:$AM$28,$N$37:$AM$37),1)</f>
        <v>12</v>
      </c>
      <c r="AF29" s="28">
        <f>RANK(AF28,($N$10:$AM$10,$N$19:$AM$19,$N$28:$AM$28,$N$37:$AM$37),1)</f>
        <v>12</v>
      </c>
      <c r="AG29" s="28">
        <f>RANK(AG28,($N$10:$AM$10,$N$19:$AM$19,$N$28:$AM$28,$N$37:$AM$37),1)</f>
        <v>12</v>
      </c>
      <c r="AH29" s="28">
        <f>RANK(AH28,($N$10:$AM$10,$N$19:$AM$19,$N$28:$AM$28,$N$37:$AM$37),1)</f>
        <v>12</v>
      </c>
      <c r="AI29" s="28">
        <f>RANK(AI28,($N$10:$AM$10,$N$19:$AM$19,$N$28:$AM$28,$N$37:$AM$37),1)</f>
        <v>12</v>
      </c>
      <c r="AJ29" s="28">
        <f>RANK(AJ28,($N$10:$AM$10,$N$19:$AM$19,$N$28:$AM$28,$N$37:$AM$37),1)</f>
        <v>12</v>
      </c>
      <c r="AK29" s="28">
        <f>RANK(AK28,($N$10:$AM$10,$N$19:$AM$19,$N$28:$AM$28,$N$37:$AM$37),1)</f>
        <v>12</v>
      </c>
      <c r="AL29" s="28">
        <f>RANK(AL28,($N$10:$AM$10,$N$19:$AM$19,$N$28:$AM$28,$N$37:$AM$37),1)</f>
        <v>12</v>
      </c>
      <c r="AM29" s="28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0" t="s">
        <v>1150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2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0" t="s">
        <v>1151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2" t="str">
        <f t="shared" si="0"/>
        <v>9</v>
      </c>
      <c r="K31" s="1" t="str">
        <f t="shared" si="1"/>
        <v>B&amp;H  9</v>
      </c>
      <c r="M31">
        <v>19</v>
      </c>
      <c r="N31" s="26" t="str">
        <f t="shared" ref="N31:W36" si="19">+IF(ISNA(VLOOKUP(N$3&amp;"  "&amp;$M31,$A$3:$I$228,2,0)),"",VLOOKUP(N$3&amp;"  "&amp;$M31,$A$3:$I$228,2,0))</f>
        <v/>
      </c>
      <c r="O31" s="26" t="str">
        <f t="shared" si="19"/>
        <v/>
      </c>
      <c r="P31" s="26" t="str">
        <f t="shared" si="19"/>
        <v/>
      </c>
      <c r="Q31" s="26" t="str">
        <f t="shared" si="19"/>
        <v/>
      </c>
      <c r="R31" s="26" t="str">
        <f t="shared" si="19"/>
        <v/>
      </c>
      <c r="S31" s="26" t="str">
        <f t="shared" si="19"/>
        <v/>
      </c>
      <c r="T31" s="26" t="str">
        <f t="shared" si="19"/>
        <v/>
      </c>
      <c r="U31" s="26" t="str">
        <f t="shared" si="19"/>
        <v/>
      </c>
      <c r="V31" s="26" t="str">
        <f t="shared" si="19"/>
        <v/>
      </c>
      <c r="W31" s="26" t="str">
        <f t="shared" si="19"/>
        <v/>
      </c>
      <c r="X31" s="26" t="str">
        <f t="shared" ref="X31:AG36" si="20">+IF(ISNA(VLOOKUP(X$3&amp;"  "&amp;$M31,$A$3:$I$228,2,0)),"",VLOOKUP(X$3&amp;"  "&amp;$M31,$A$3:$I$228,2,0))</f>
        <v/>
      </c>
      <c r="Y31" s="26" t="str">
        <f t="shared" si="20"/>
        <v/>
      </c>
      <c r="Z31" s="26" t="str">
        <f t="shared" si="20"/>
        <v/>
      </c>
      <c r="AA31" s="26" t="str">
        <f t="shared" si="20"/>
        <v/>
      </c>
      <c r="AB31" s="26" t="str">
        <f t="shared" si="20"/>
        <v/>
      </c>
      <c r="AC31" s="26" t="str">
        <f t="shared" si="20"/>
        <v/>
      </c>
      <c r="AD31" s="26" t="str">
        <f t="shared" si="20"/>
        <v/>
      </c>
      <c r="AE31" s="26" t="str">
        <f t="shared" si="20"/>
        <v/>
      </c>
      <c r="AF31" s="26" t="str">
        <f t="shared" si="20"/>
        <v/>
      </c>
      <c r="AG31" s="26" t="str">
        <f t="shared" si="20"/>
        <v/>
      </c>
      <c r="AH31" s="26" t="str">
        <f t="shared" ref="AH31:AM36" si="21">+IF(ISNA(VLOOKUP(AH$3&amp;"  "&amp;$M31,$A$3:$I$228,2,0)),"",VLOOKUP(AH$3&amp;"  "&amp;$M31,$A$3:$I$228,2,0))</f>
        <v/>
      </c>
      <c r="AI31" s="26" t="str">
        <f t="shared" si="21"/>
        <v/>
      </c>
      <c r="AJ31" s="26" t="str">
        <f t="shared" si="21"/>
        <v/>
      </c>
      <c r="AK31" s="26" t="str">
        <f t="shared" si="21"/>
        <v/>
      </c>
      <c r="AL31" s="26" t="str">
        <f t="shared" si="21"/>
        <v/>
      </c>
      <c r="AM31" s="26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0" t="s">
        <v>1152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2" t="str">
        <f t="shared" si="0"/>
        <v>7</v>
      </c>
      <c r="K32" s="1" t="str">
        <f t="shared" si="1"/>
        <v>PHX  7</v>
      </c>
      <c r="M32">
        <f>+M31+1</f>
        <v>20</v>
      </c>
      <c r="N32" s="26" t="str">
        <f t="shared" si="19"/>
        <v/>
      </c>
      <c r="O32" s="26" t="str">
        <f t="shared" si="19"/>
        <v/>
      </c>
      <c r="P32" s="26" t="str">
        <f t="shared" si="19"/>
        <v/>
      </c>
      <c r="Q32" s="26" t="str">
        <f t="shared" si="19"/>
        <v/>
      </c>
      <c r="R32" s="26" t="str">
        <f t="shared" si="19"/>
        <v/>
      </c>
      <c r="S32" s="26" t="str">
        <f t="shared" si="19"/>
        <v/>
      </c>
      <c r="T32" s="26" t="str">
        <f t="shared" si="19"/>
        <v/>
      </c>
      <c r="U32" s="26" t="str">
        <f t="shared" si="19"/>
        <v/>
      </c>
      <c r="V32" s="26" t="str">
        <f t="shared" si="19"/>
        <v/>
      </c>
      <c r="W32" s="26" t="str">
        <f t="shared" si="19"/>
        <v/>
      </c>
      <c r="X32" s="26" t="str">
        <f t="shared" si="20"/>
        <v/>
      </c>
      <c r="Y32" s="26" t="str">
        <f t="shared" si="20"/>
        <v/>
      </c>
      <c r="Z32" s="26" t="str">
        <f t="shared" si="20"/>
        <v/>
      </c>
      <c r="AA32" s="26" t="str">
        <f t="shared" si="20"/>
        <v/>
      </c>
      <c r="AB32" s="26" t="str">
        <f t="shared" si="20"/>
        <v/>
      </c>
      <c r="AC32" s="26" t="str">
        <f t="shared" si="20"/>
        <v/>
      </c>
      <c r="AD32" s="26" t="str">
        <f t="shared" si="20"/>
        <v/>
      </c>
      <c r="AE32" s="26" t="str">
        <f t="shared" si="20"/>
        <v/>
      </c>
      <c r="AF32" s="26" t="str">
        <f t="shared" si="20"/>
        <v/>
      </c>
      <c r="AG32" s="26" t="str">
        <f t="shared" si="20"/>
        <v/>
      </c>
      <c r="AH32" s="26" t="str">
        <f t="shared" si="21"/>
        <v/>
      </c>
      <c r="AI32" s="26" t="str">
        <f t="shared" si="21"/>
        <v/>
      </c>
      <c r="AJ32" s="26" t="str">
        <f t="shared" si="21"/>
        <v/>
      </c>
      <c r="AK32" s="26" t="str">
        <f t="shared" si="21"/>
        <v/>
      </c>
      <c r="AL32" s="26" t="str">
        <f t="shared" si="21"/>
        <v/>
      </c>
      <c r="AM32" s="26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0" t="s">
        <v>1153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2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6" t="str">
        <f t="shared" si="19"/>
        <v/>
      </c>
      <c r="O33" s="26" t="str">
        <f t="shared" si="19"/>
        <v/>
      </c>
      <c r="P33" s="26" t="str">
        <f t="shared" si="19"/>
        <v/>
      </c>
      <c r="Q33" s="26" t="str">
        <f t="shared" si="19"/>
        <v/>
      </c>
      <c r="R33" s="26" t="str">
        <f t="shared" si="19"/>
        <v/>
      </c>
      <c r="S33" s="26" t="str">
        <f t="shared" si="19"/>
        <v/>
      </c>
      <c r="T33" s="26" t="str">
        <f t="shared" si="19"/>
        <v/>
      </c>
      <c r="U33" s="26" t="str">
        <f t="shared" si="19"/>
        <v/>
      </c>
      <c r="V33" s="26" t="str">
        <f t="shared" si="19"/>
        <v/>
      </c>
      <c r="W33" s="26" t="str">
        <f t="shared" si="19"/>
        <v/>
      </c>
      <c r="X33" s="26" t="str">
        <f t="shared" si="20"/>
        <v/>
      </c>
      <c r="Y33" s="26" t="str">
        <f t="shared" si="20"/>
        <v/>
      </c>
      <c r="Z33" s="26" t="str">
        <f t="shared" si="20"/>
        <v/>
      </c>
      <c r="AA33" s="26" t="str">
        <f t="shared" si="20"/>
        <v/>
      </c>
      <c r="AB33" s="26" t="str">
        <f t="shared" si="20"/>
        <v/>
      </c>
      <c r="AC33" s="26" t="str">
        <f t="shared" si="20"/>
        <v/>
      </c>
      <c r="AD33" s="26" t="str">
        <f t="shared" si="20"/>
        <v/>
      </c>
      <c r="AE33" s="26" t="str">
        <f t="shared" si="20"/>
        <v/>
      </c>
      <c r="AF33" s="26" t="str">
        <f t="shared" si="20"/>
        <v/>
      </c>
      <c r="AG33" s="26" t="str">
        <f t="shared" si="20"/>
        <v/>
      </c>
      <c r="AH33" s="26" t="str">
        <f t="shared" si="21"/>
        <v/>
      </c>
      <c r="AI33" s="26" t="str">
        <f t="shared" si="21"/>
        <v/>
      </c>
      <c r="AJ33" s="26" t="str">
        <f t="shared" si="21"/>
        <v/>
      </c>
      <c r="AK33" s="26" t="str">
        <f t="shared" si="21"/>
        <v/>
      </c>
      <c r="AL33" s="26" t="str">
        <f t="shared" si="21"/>
        <v/>
      </c>
      <c r="AM33" s="26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0" t="s">
        <v>1154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2" t="str">
        <f t="shared" si="0"/>
        <v>2</v>
      </c>
      <c r="K34" s="1" t="str">
        <f t="shared" si="22"/>
        <v>HAS  2</v>
      </c>
      <c r="M34">
        <f t="shared" si="23"/>
        <v>22</v>
      </c>
      <c r="N34" s="26" t="str">
        <f t="shared" si="19"/>
        <v/>
      </c>
      <c r="O34" s="26" t="str">
        <f t="shared" si="19"/>
        <v/>
      </c>
      <c r="P34" s="26" t="str">
        <f t="shared" si="19"/>
        <v/>
      </c>
      <c r="Q34" s="26" t="str">
        <f t="shared" si="19"/>
        <v/>
      </c>
      <c r="R34" s="26" t="str">
        <f t="shared" si="19"/>
        <v/>
      </c>
      <c r="S34" s="26" t="str">
        <f t="shared" si="19"/>
        <v/>
      </c>
      <c r="T34" s="26" t="str">
        <f t="shared" si="19"/>
        <v/>
      </c>
      <c r="U34" s="26" t="str">
        <f t="shared" si="19"/>
        <v/>
      </c>
      <c r="V34" s="26" t="str">
        <f t="shared" si="19"/>
        <v/>
      </c>
      <c r="W34" s="26" t="str">
        <f t="shared" si="19"/>
        <v/>
      </c>
      <c r="X34" s="26" t="str">
        <f t="shared" si="20"/>
        <v/>
      </c>
      <c r="Y34" s="26" t="str">
        <f t="shared" si="20"/>
        <v/>
      </c>
      <c r="Z34" s="26" t="str">
        <f t="shared" si="20"/>
        <v/>
      </c>
      <c r="AA34" s="26" t="str">
        <f t="shared" si="20"/>
        <v/>
      </c>
      <c r="AB34" s="26" t="str">
        <f t="shared" si="20"/>
        <v/>
      </c>
      <c r="AC34" s="26" t="str">
        <f t="shared" si="20"/>
        <v/>
      </c>
      <c r="AD34" s="26" t="str">
        <f t="shared" si="20"/>
        <v/>
      </c>
      <c r="AE34" s="26" t="str">
        <f t="shared" si="20"/>
        <v/>
      </c>
      <c r="AF34" s="26" t="str">
        <f t="shared" si="20"/>
        <v/>
      </c>
      <c r="AG34" s="26" t="str">
        <f t="shared" si="20"/>
        <v/>
      </c>
      <c r="AH34" s="26" t="str">
        <f t="shared" si="21"/>
        <v/>
      </c>
      <c r="AI34" s="26" t="str">
        <f t="shared" si="21"/>
        <v/>
      </c>
      <c r="AJ34" s="26" t="str">
        <f t="shared" si="21"/>
        <v/>
      </c>
      <c r="AK34" s="26" t="str">
        <f t="shared" si="21"/>
        <v/>
      </c>
      <c r="AL34" s="26" t="str">
        <f t="shared" si="21"/>
        <v/>
      </c>
      <c r="AM34" s="26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0" t="s">
        <v>1155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2" t="str">
        <f t="shared" si="0"/>
        <v>2</v>
      </c>
      <c r="K35" s="1" t="str">
        <f t="shared" si="22"/>
        <v>LEW  2</v>
      </c>
      <c r="M35">
        <f t="shared" si="23"/>
        <v>23</v>
      </c>
      <c r="N35" s="26" t="str">
        <f t="shared" si="19"/>
        <v/>
      </c>
      <c r="O35" s="26" t="str">
        <f t="shared" si="19"/>
        <v/>
      </c>
      <c r="P35" s="26" t="str">
        <f t="shared" si="19"/>
        <v/>
      </c>
      <c r="Q35" s="26" t="str">
        <f t="shared" si="19"/>
        <v/>
      </c>
      <c r="R35" s="26" t="str">
        <f t="shared" si="19"/>
        <v/>
      </c>
      <c r="S35" s="26" t="str">
        <f t="shared" si="19"/>
        <v/>
      </c>
      <c r="T35" s="26" t="str">
        <f t="shared" si="19"/>
        <v/>
      </c>
      <c r="U35" s="26" t="str">
        <f t="shared" si="19"/>
        <v/>
      </c>
      <c r="V35" s="26" t="str">
        <f t="shared" si="19"/>
        <v/>
      </c>
      <c r="W35" s="26" t="str">
        <f t="shared" si="19"/>
        <v/>
      </c>
      <c r="X35" s="26" t="str">
        <f t="shared" si="20"/>
        <v/>
      </c>
      <c r="Y35" s="26" t="str">
        <f t="shared" si="20"/>
        <v/>
      </c>
      <c r="Z35" s="26" t="str">
        <f t="shared" si="20"/>
        <v/>
      </c>
      <c r="AA35" s="26" t="str">
        <f t="shared" si="20"/>
        <v/>
      </c>
      <c r="AB35" s="26" t="str">
        <f t="shared" si="20"/>
        <v/>
      </c>
      <c r="AC35" s="26" t="str">
        <f t="shared" si="20"/>
        <v/>
      </c>
      <c r="AD35" s="26" t="str">
        <f t="shared" si="20"/>
        <v/>
      </c>
      <c r="AE35" s="26" t="str">
        <f t="shared" si="20"/>
        <v/>
      </c>
      <c r="AF35" s="26" t="str">
        <f t="shared" si="20"/>
        <v/>
      </c>
      <c r="AG35" s="26" t="str">
        <f t="shared" si="20"/>
        <v/>
      </c>
      <c r="AH35" s="26" t="str">
        <f t="shared" si="21"/>
        <v/>
      </c>
      <c r="AI35" s="26" t="str">
        <f t="shared" si="21"/>
        <v/>
      </c>
      <c r="AJ35" s="26" t="str">
        <f t="shared" si="21"/>
        <v/>
      </c>
      <c r="AK35" s="26" t="str">
        <f t="shared" si="21"/>
        <v/>
      </c>
      <c r="AL35" s="26" t="str">
        <f t="shared" si="21"/>
        <v/>
      </c>
      <c r="AM35" s="26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0" t="s">
        <v>1156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2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6" t="str">
        <f t="shared" si="19"/>
        <v/>
      </c>
      <c r="O36" s="26" t="str">
        <f t="shared" si="19"/>
        <v/>
      </c>
      <c r="P36" s="26" t="str">
        <f t="shared" si="19"/>
        <v/>
      </c>
      <c r="Q36" s="26" t="str">
        <f t="shared" si="19"/>
        <v/>
      </c>
      <c r="R36" s="26" t="str">
        <f t="shared" si="19"/>
        <v/>
      </c>
      <c r="S36" s="26" t="str">
        <f t="shared" si="19"/>
        <v/>
      </c>
      <c r="T36" s="26" t="str">
        <f t="shared" si="19"/>
        <v/>
      </c>
      <c r="U36" s="26" t="str">
        <f t="shared" si="19"/>
        <v/>
      </c>
      <c r="V36" s="26" t="str">
        <f t="shared" si="19"/>
        <v/>
      </c>
      <c r="W36" s="26" t="str">
        <f t="shared" si="19"/>
        <v/>
      </c>
      <c r="X36" s="26" t="str">
        <f t="shared" si="20"/>
        <v/>
      </c>
      <c r="Y36" s="26" t="str">
        <f t="shared" si="20"/>
        <v/>
      </c>
      <c r="Z36" s="26" t="str">
        <f t="shared" si="20"/>
        <v/>
      </c>
      <c r="AA36" s="26" t="str">
        <f t="shared" si="20"/>
        <v/>
      </c>
      <c r="AB36" s="26" t="str">
        <f t="shared" si="20"/>
        <v/>
      </c>
      <c r="AC36" s="26" t="str">
        <f t="shared" si="20"/>
        <v/>
      </c>
      <c r="AD36" s="26" t="str">
        <f t="shared" si="20"/>
        <v/>
      </c>
      <c r="AE36" s="26" t="str">
        <f t="shared" si="20"/>
        <v/>
      </c>
      <c r="AF36" s="26" t="str">
        <f t="shared" si="20"/>
        <v/>
      </c>
      <c r="AG36" s="26" t="str">
        <f t="shared" si="20"/>
        <v/>
      </c>
      <c r="AH36" s="26" t="str">
        <f t="shared" si="21"/>
        <v/>
      </c>
      <c r="AI36" s="26" t="str">
        <f t="shared" si="21"/>
        <v/>
      </c>
      <c r="AJ36" s="26" t="str">
        <f t="shared" si="21"/>
        <v/>
      </c>
      <c r="AK36" s="26" t="str">
        <f t="shared" si="21"/>
        <v/>
      </c>
      <c r="AL36" s="26" t="str">
        <f t="shared" si="21"/>
        <v/>
      </c>
      <c r="AM36" s="26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49">
        <v>418</v>
      </c>
      <c r="D37" s="20" t="s">
        <v>1157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2" t="str">
        <f t="shared" si="24"/>
        <v>1</v>
      </c>
      <c r="K37" s="1" t="str">
        <f t="shared" si="25"/>
        <v>SYN  1</v>
      </c>
      <c r="M37" s="11" t="s">
        <v>365</v>
      </c>
      <c r="N37" s="27">
        <f>IF(N36="",1000,SUM(N31:N36))</f>
        <v>1000</v>
      </c>
      <c r="O37" s="27">
        <f t="shared" ref="O37:AM37" si="26">IF(O36="",1000,SUM(O31:O36))</f>
        <v>1000</v>
      </c>
      <c r="P37" s="27">
        <f t="shared" si="26"/>
        <v>1000</v>
      </c>
      <c r="Q37" s="27">
        <f t="shared" si="26"/>
        <v>1000</v>
      </c>
      <c r="R37" s="27">
        <f t="shared" si="26"/>
        <v>1000</v>
      </c>
      <c r="S37" s="27">
        <f t="shared" si="26"/>
        <v>1000</v>
      </c>
      <c r="T37" s="27">
        <f t="shared" si="26"/>
        <v>1000</v>
      </c>
      <c r="U37" s="27">
        <f t="shared" si="26"/>
        <v>1000</v>
      </c>
      <c r="V37" s="27">
        <f t="shared" si="26"/>
        <v>1000</v>
      </c>
      <c r="W37" s="27">
        <f t="shared" si="26"/>
        <v>1000</v>
      </c>
      <c r="X37" s="27">
        <f t="shared" si="26"/>
        <v>1000</v>
      </c>
      <c r="Y37" s="27">
        <f t="shared" si="26"/>
        <v>1000</v>
      </c>
      <c r="Z37" s="27">
        <f t="shared" si="26"/>
        <v>1000</v>
      </c>
      <c r="AA37" s="27">
        <f t="shared" si="26"/>
        <v>1000</v>
      </c>
      <c r="AB37" s="27">
        <f t="shared" si="26"/>
        <v>1000</v>
      </c>
      <c r="AC37" s="27">
        <f t="shared" si="26"/>
        <v>1000</v>
      </c>
      <c r="AD37" s="27">
        <f t="shared" si="26"/>
        <v>1000</v>
      </c>
      <c r="AE37" s="27">
        <f t="shared" si="26"/>
        <v>1000</v>
      </c>
      <c r="AF37" s="27">
        <f t="shared" si="26"/>
        <v>1000</v>
      </c>
      <c r="AG37" s="27">
        <f t="shared" si="26"/>
        <v>1000</v>
      </c>
      <c r="AH37" s="27">
        <f t="shared" si="26"/>
        <v>1000</v>
      </c>
      <c r="AI37" s="27">
        <f t="shared" si="26"/>
        <v>1000</v>
      </c>
      <c r="AJ37" s="27">
        <f t="shared" si="26"/>
        <v>1000</v>
      </c>
      <c r="AK37" s="27">
        <f t="shared" si="26"/>
        <v>1000</v>
      </c>
      <c r="AL37" s="27">
        <f t="shared" si="26"/>
        <v>1000</v>
      </c>
      <c r="AM37" s="27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0" t="s">
        <v>1158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2" t="str">
        <f t="shared" si="24"/>
        <v>6</v>
      </c>
      <c r="K38" s="1" t="str">
        <f t="shared" si="25"/>
        <v>HBS  6</v>
      </c>
      <c r="M38" s="11" t="s">
        <v>155</v>
      </c>
      <c r="N38" s="28">
        <f>RANK(N37,($N$10:$AM$10,$N$19:$AM$19,$N$28:$AM$28,$N$37:$AM$37),1)</f>
        <v>12</v>
      </c>
      <c r="O38" s="28">
        <f>RANK(O37,($N$10:$AM$10,$N$19:$AM$19,$N$28:$AM$28,$N$37:$AM$37),1)</f>
        <v>12</v>
      </c>
      <c r="P38" s="28">
        <f>RANK(P37,($N$10:$AM$10,$N$19:$AM$19,$N$28:$AM$28,$N$37:$AM$37),1)</f>
        <v>12</v>
      </c>
      <c r="Q38" s="28">
        <f>RANK(Q37,($N$10:$AM$10,$N$19:$AM$19,$N$28:$AM$28,$N$37:$AM$37),1)</f>
        <v>12</v>
      </c>
      <c r="R38" s="28">
        <f>RANK(R37,($N$10:$AM$10,$N$19:$AM$19,$N$28:$AM$28,$N$37:$AM$37),1)</f>
        <v>12</v>
      </c>
      <c r="S38" s="28">
        <f>RANK(S37,($N$10:$AM$10,$N$19:$AM$19,$N$28:$AM$28,$N$37:$AM$37),1)</f>
        <v>12</v>
      </c>
      <c r="T38" s="28">
        <f>RANK(T37,($N$10:$AM$10,$N$19:$AM$19,$N$28:$AM$28,$N$37:$AM$37),1)</f>
        <v>12</v>
      </c>
      <c r="U38" s="28">
        <f>RANK(U37,($N$10:$AM$10,$N$19:$AM$19,$N$28:$AM$28,$N$37:$AM$37),1)</f>
        <v>12</v>
      </c>
      <c r="V38" s="28">
        <f>RANK(V37,($N$10:$AM$10,$N$19:$AM$19,$N$28:$AM$28,$N$37:$AM$37),1)</f>
        <v>12</v>
      </c>
      <c r="W38" s="28">
        <f>RANK(W37,($N$10:$AM$10,$N$19:$AM$19,$N$28:$AM$28,$N$37:$AM$37),1)</f>
        <v>12</v>
      </c>
      <c r="X38" s="28">
        <f>RANK(X37,($N$10:$AM$10,$N$19:$AM$19,$N$28:$AM$28,$N$37:$AM$37),1)</f>
        <v>12</v>
      </c>
      <c r="Y38" s="28">
        <f>RANK(Y37,($N$10:$AM$10,$N$19:$AM$19,$N$28:$AM$28,$N$37:$AM$37),1)</f>
        <v>12</v>
      </c>
      <c r="Z38" s="28">
        <f>RANK(Z37,($N$10:$AM$10,$N$19:$AM$19,$N$28:$AM$28,$N$37:$AM$37),1)</f>
        <v>12</v>
      </c>
      <c r="AA38" s="28">
        <f>RANK(AA37,($N$10:$AM$10,$N$19:$AM$19,$N$28:$AM$28,$N$37:$AM$37),1)</f>
        <v>12</v>
      </c>
      <c r="AB38" s="28">
        <f>RANK(AB37,($N$10:$AM$10,$N$19:$AM$19,$N$28:$AM$28,$N$37:$AM$37),1)</f>
        <v>12</v>
      </c>
      <c r="AC38" s="28">
        <f>RANK(AC37,($N$10:$AM$10,$N$19:$AM$19,$N$28:$AM$28,$N$37:$AM$37),1)</f>
        <v>12</v>
      </c>
      <c r="AD38" s="28">
        <f>RANK(AD37,($N$10:$AM$10,$N$19:$AM$19,$N$28:$AM$28,$N$37:$AM$37),1)</f>
        <v>12</v>
      </c>
      <c r="AE38" s="28">
        <f>RANK(AE37,($N$10:$AM$10,$N$19:$AM$19,$N$28:$AM$28,$N$37:$AM$37),1)</f>
        <v>12</v>
      </c>
      <c r="AF38" s="28">
        <f>RANK(AF37,($N$10:$AM$10,$N$19:$AM$19,$N$28:$AM$28,$N$37:$AM$37),1)</f>
        <v>12</v>
      </c>
      <c r="AG38" s="28">
        <f>RANK(AG37,($N$10:$AM$10,$N$19:$AM$19,$N$28:$AM$28,$N$37:$AM$37),1)</f>
        <v>12</v>
      </c>
      <c r="AH38" s="28">
        <f>RANK(AH37,($N$10:$AM$10,$N$19:$AM$19,$N$28:$AM$28,$N$37:$AM$37),1)</f>
        <v>12</v>
      </c>
      <c r="AI38" s="28">
        <f>RANK(AI37,($N$10:$AM$10,$N$19:$AM$19,$N$28:$AM$28,$N$37:$AM$37),1)</f>
        <v>12</v>
      </c>
      <c r="AJ38" s="28">
        <f>RANK(AJ37,($N$10:$AM$10,$N$19:$AM$19,$N$28:$AM$28,$N$37:$AM$37),1)</f>
        <v>12</v>
      </c>
      <c r="AK38" s="28">
        <f>RANK(AK37,($N$10:$AM$10,$N$19:$AM$19,$N$28:$AM$28,$N$37:$AM$37),1)</f>
        <v>12</v>
      </c>
      <c r="AL38" s="28">
        <f>RANK(AL37,($N$10:$AM$10,$N$19:$AM$19,$N$28:$AM$28,$N$37:$AM$37),1)</f>
        <v>12</v>
      </c>
      <c r="AM38" s="28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0" t="s">
        <v>1159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2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0" t="s">
        <v>1160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2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0" t="s">
        <v>1161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2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0" t="s">
        <v>1162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2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0" t="s">
        <v>1163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2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0" t="s">
        <v>1164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2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0" t="s">
        <v>1165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2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0" t="s">
        <v>1166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2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0" t="s">
        <v>1167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2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0" t="s">
        <v>1168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2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0" t="s">
        <v>1169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2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0" t="s">
        <v>1170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2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0" t="s">
        <v>1171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2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0" t="s">
        <v>1172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2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0" t="s">
        <v>1173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2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0" t="s">
        <v>1174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2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0" t="s">
        <v>1175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2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0" t="s">
        <v>1176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2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0" t="s">
        <v>1177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2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0" t="s">
        <v>1178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2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0" t="s">
        <v>1179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2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0" t="s">
        <v>1180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2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0" t="s">
        <v>1181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2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0" t="s">
        <v>1182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2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0" t="s">
        <v>1183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2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0" t="s">
        <v>1184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2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0" t="s">
        <v>1185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2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0" t="s">
        <v>1185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2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0" t="s">
        <v>1186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2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0" t="s">
        <v>1187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2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0" t="s">
        <v>1188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2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0" t="s">
        <v>1189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2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0" t="s">
        <v>1190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2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0" t="s">
        <v>1191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2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0" t="s">
        <v>1192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2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0" t="s">
        <v>1192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2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0" t="s">
        <v>1193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2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0" t="s">
        <v>1194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2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0" t="s">
        <v>1195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2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0" t="s">
        <v>1196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2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0" t="s">
        <v>1197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2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0" t="s">
        <v>1198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2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0" t="s">
        <v>1199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2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0" t="s">
        <v>1200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2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0" t="s">
        <v>1201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2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0" t="s">
        <v>1202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2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0" t="s">
        <v>1203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2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0" t="s">
        <v>1204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2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0" t="s">
        <v>1205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2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0" t="s">
        <v>1206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2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0" t="s">
        <v>1207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2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0" t="s">
        <v>1243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2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0" t="s">
        <v>1208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2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0" t="s">
        <v>1209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2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0" t="s">
        <v>1210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2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6">
        <v>376</v>
      </c>
      <c r="D94" s="20" t="s">
        <v>1211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2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6">
        <v>420</v>
      </c>
      <c r="D95" s="20" t="s">
        <v>1212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2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6">
        <v>331</v>
      </c>
      <c r="D96" s="20" t="s">
        <v>1213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2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6">
        <v>370</v>
      </c>
      <c r="D97" s="20" t="s">
        <v>1214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2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6">
        <v>365</v>
      </c>
      <c r="D98" s="20" t="s">
        <v>1215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2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6">
        <v>445</v>
      </c>
      <c r="D99" s="20" t="s">
        <v>1216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2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6">
        <v>446</v>
      </c>
      <c r="D100" s="20" t="s">
        <v>1217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2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619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6">
        <v>402</v>
      </c>
      <c r="D101" s="20" t="s">
        <v>1218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2" t="str">
        <f t="shared" si="33"/>
        <v>10</v>
      </c>
      <c r="K101" s="1" t="str">
        <f t="shared" si="32"/>
        <v>HY  10</v>
      </c>
      <c r="N101" t="s">
        <v>554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6">
        <v>499</v>
      </c>
      <c r="D102" s="20" t="s">
        <v>1219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2" t="str">
        <f t="shared" si="33"/>
        <v>10</v>
      </c>
      <c r="K102" s="1" t="str">
        <f t="shared" si="32"/>
        <v>HAS  10</v>
      </c>
      <c r="N102" t="s">
        <v>150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6">
        <v>356</v>
      </c>
      <c r="D103" s="20" t="s">
        <v>1220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2" t="str">
        <f t="shared" si="33"/>
        <v>8</v>
      </c>
      <c r="K103" s="1" t="str">
        <f t="shared" si="32"/>
        <v>CRA  8</v>
      </c>
      <c r="N103" t="s">
        <v>147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6">
        <v>345</v>
      </c>
      <c r="D104" s="20" t="s">
        <v>1221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2" t="str">
        <f t="shared" si="33"/>
        <v>1</v>
      </c>
      <c r="K104" s="1" t="str">
        <f t="shared" si="32"/>
        <v>VR  1</v>
      </c>
      <c r="N104" t="s">
        <v>160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6">
        <v>399</v>
      </c>
      <c r="D105" s="20" t="s">
        <v>1222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2" t="str">
        <f t="shared" si="33"/>
        <v>8</v>
      </c>
      <c r="K105" s="1" t="str">
        <f t="shared" si="32"/>
        <v>HBS  8</v>
      </c>
      <c r="N105" t="s">
        <v>146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6">
        <v>441</v>
      </c>
      <c r="D106" s="20" t="s">
        <v>1223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2" t="str">
        <f t="shared" si="33"/>
        <v>6</v>
      </c>
      <c r="K106" s="1" t="str">
        <f t="shared" si="32"/>
        <v>WDH  6</v>
      </c>
      <c r="N106" t="s">
        <v>153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6">
        <v>414</v>
      </c>
      <c r="D107" s="20" t="s">
        <v>1224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2" t="str">
        <f t="shared" si="33"/>
        <v>3</v>
      </c>
      <c r="K107" s="1" t="str">
        <f t="shared" si="32"/>
        <v>HMJ  3</v>
      </c>
      <c r="N107" t="s">
        <v>607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6">
        <v>504</v>
      </c>
      <c r="D108" s="20" t="s">
        <v>1225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2" t="str">
        <f t="shared" si="33"/>
        <v>6</v>
      </c>
      <c r="K108" s="1" t="str">
        <f t="shared" si="32"/>
        <v>CHI  6</v>
      </c>
      <c r="N108" t="s">
        <v>389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6">
        <v>436</v>
      </c>
      <c r="D109" s="20" t="s">
        <v>1226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2" t="str">
        <f t="shared" si="33"/>
        <v>7</v>
      </c>
      <c r="K109" s="1" t="str">
        <f t="shared" si="32"/>
        <v>WDH  7</v>
      </c>
      <c r="N109" t="s">
        <v>148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6">
        <v>325</v>
      </c>
      <c r="D110" s="20" t="s">
        <v>1227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2" t="str">
        <f t="shared" si="33"/>
        <v>9</v>
      </c>
      <c r="K110" s="1" t="str">
        <f t="shared" si="32"/>
        <v>LEW  9</v>
      </c>
      <c r="N110" t="s">
        <v>336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6">
        <v>352</v>
      </c>
      <c r="D111" s="20" t="s">
        <v>1228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2" t="str">
        <f t="shared" si="33"/>
        <v>5</v>
      </c>
      <c r="K111" s="1" t="str">
        <f t="shared" si="32"/>
        <v>HHH  5</v>
      </c>
      <c r="N111" t="s">
        <v>422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6">
        <v>396</v>
      </c>
      <c r="D112" s="20" t="s">
        <v>1229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2" t="str">
        <f t="shared" si="33"/>
        <v>11</v>
      </c>
      <c r="K112" s="1" t="str">
        <f t="shared" si="32"/>
        <v>HY  11</v>
      </c>
      <c r="N112" t="s">
        <v>145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6">
        <v>379</v>
      </c>
      <c r="D113" s="20" t="s">
        <v>1230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2" t="str">
        <f t="shared" si="33"/>
        <v>9</v>
      </c>
      <c r="K113" s="1" t="str">
        <f t="shared" si="32"/>
        <v>CRA  9</v>
      </c>
      <c r="N113" t="s">
        <v>149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6">
        <v>427</v>
      </c>
      <c r="D114" s="20" t="s">
        <v>1231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2" t="str">
        <f t="shared" si="33"/>
        <v>2</v>
      </c>
      <c r="K114" s="1" t="str">
        <f t="shared" si="32"/>
        <v>CSS  2</v>
      </c>
      <c r="N114" t="s">
        <v>339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6">
        <v>439</v>
      </c>
      <c r="D115" s="20" t="s">
        <v>1232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2" t="str">
        <f t="shared" si="33"/>
        <v>1</v>
      </c>
      <c r="K115" s="1" t="str">
        <f t="shared" si="32"/>
        <v>GRR  1</v>
      </c>
      <c r="N115" t="s">
        <v>579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6">
        <v>377</v>
      </c>
      <c r="D116" s="20" t="s">
        <v>1233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2" t="str">
        <f t="shared" si="33"/>
        <v>5</v>
      </c>
      <c r="K116" s="1" t="str">
        <f t="shared" si="32"/>
        <v>EBR  5</v>
      </c>
      <c r="N116" t="s">
        <v>624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6">
        <v>371</v>
      </c>
      <c r="D117" s="20" t="s">
        <v>1234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2" t="str">
        <f t="shared" si="33"/>
        <v>9</v>
      </c>
      <c r="K117" s="1" t="str">
        <f t="shared" si="32"/>
        <v>HBS  9</v>
      </c>
      <c r="N117" t="s">
        <v>457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6">
        <v>327</v>
      </c>
      <c r="D118" s="20" t="s">
        <v>1235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2" t="str">
        <f t="shared" si="33"/>
        <v>3</v>
      </c>
      <c r="K118" s="1" t="str">
        <f t="shared" si="32"/>
        <v>CSS  3</v>
      </c>
      <c r="N118" t="s">
        <v>597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6">
        <v>415</v>
      </c>
      <c r="D119" s="20" t="s">
        <v>1236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2" t="str">
        <f t="shared" si="33"/>
        <v>10</v>
      </c>
      <c r="K119" s="1" t="str">
        <f t="shared" si="32"/>
        <v>HBS  10</v>
      </c>
      <c r="N119" t="s">
        <v>151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6">
        <v>398</v>
      </c>
      <c r="D120" s="20" t="s">
        <v>1237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2" t="str">
        <f t="shared" si="33"/>
        <v>1</v>
      </c>
      <c r="K120" s="1" t="str">
        <f t="shared" si="32"/>
        <v>HAI  1</v>
      </c>
      <c r="N120" t="s">
        <v>398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6">
        <v>374</v>
      </c>
      <c r="D121" s="20" t="s">
        <v>1238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2" t="str">
        <f t="shared" si="33"/>
        <v>10</v>
      </c>
      <c r="K121" s="1" t="str">
        <f t="shared" si="32"/>
        <v>CRA  10</v>
      </c>
      <c r="N121" t="s">
        <v>566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6">
        <v>431</v>
      </c>
      <c r="D122" s="20" t="s">
        <v>1239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2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6">
        <v>383</v>
      </c>
      <c r="D123" s="20" t="s">
        <v>1240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2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6">
        <v>334</v>
      </c>
      <c r="D124" s="20" t="s">
        <v>1241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2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4"/>
      <c r="D125" s="20"/>
      <c r="E125" s="1"/>
      <c r="F125" s="1"/>
      <c r="G125" s="1"/>
      <c r="H125" s="1"/>
      <c r="I125" s="3"/>
      <c r="J125" s="22"/>
    </row>
    <row r="126" spans="1:14" x14ac:dyDescent="0.3">
      <c r="B126" s="3"/>
      <c r="C126" s="24"/>
      <c r="D126" s="20"/>
      <c r="E126" s="1"/>
      <c r="F126" s="1"/>
      <c r="G126" s="1"/>
      <c r="H126" s="1"/>
      <c r="I126" s="3"/>
      <c r="J126" s="22"/>
    </row>
    <row r="127" spans="1:14" x14ac:dyDescent="0.3">
      <c r="B127" s="3"/>
      <c r="C127" s="24"/>
      <c r="D127" s="20"/>
      <c r="E127" s="1"/>
      <c r="F127" s="1"/>
      <c r="G127" s="1"/>
      <c r="H127" s="1"/>
      <c r="I127" s="3"/>
      <c r="J127" s="22"/>
    </row>
    <row r="128" spans="1:14" x14ac:dyDescent="0.3">
      <c r="B128" s="3"/>
      <c r="C128" s="24"/>
      <c r="D128" s="20"/>
      <c r="E128" s="1"/>
      <c r="F128" s="1"/>
      <c r="G128" s="1"/>
      <c r="H128" s="1"/>
      <c r="I128" s="3"/>
      <c r="J128" s="22"/>
    </row>
    <row r="129" spans="2:10" x14ac:dyDescent="0.3">
      <c r="B129" s="3"/>
      <c r="C129" s="24"/>
      <c r="D129" s="20"/>
      <c r="E129" s="1"/>
      <c r="F129" s="1"/>
      <c r="G129" s="1"/>
      <c r="H129" s="1"/>
      <c r="I129" s="3"/>
      <c r="J129" s="22"/>
    </row>
    <row r="130" spans="2:10" x14ac:dyDescent="0.3">
      <c r="B130" s="3"/>
      <c r="C130" s="24"/>
      <c r="D130" s="20"/>
      <c r="E130" s="1"/>
      <c r="F130" s="1"/>
      <c r="G130" s="1"/>
      <c r="H130" s="1"/>
      <c r="I130" s="3"/>
      <c r="J130" s="22"/>
    </row>
    <row r="131" spans="2:10" x14ac:dyDescent="0.3">
      <c r="B131" s="3"/>
      <c r="C131" s="24"/>
      <c r="D131" s="20"/>
      <c r="E131" s="1"/>
      <c r="F131" s="1"/>
      <c r="G131" s="1"/>
      <c r="H131" s="1"/>
      <c r="I131" s="3"/>
      <c r="J131" s="22"/>
    </row>
    <row r="132" spans="2:10" x14ac:dyDescent="0.3">
      <c r="B132" s="3"/>
      <c r="C132" s="24"/>
      <c r="D132" s="20"/>
      <c r="E132" s="1"/>
      <c r="F132" s="1"/>
      <c r="G132" s="1"/>
      <c r="H132" s="1"/>
      <c r="I132" s="3"/>
      <c r="J132" s="22"/>
    </row>
    <row r="133" spans="2:10" x14ac:dyDescent="0.3">
      <c r="B133" s="3"/>
      <c r="C133" s="24"/>
      <c r="D133" s="20"/>
      <c r="E133" s="1"/>
      <c r="F133" s="1"/>
      <c r="G133" s="1"/>
      <c r="H133" s="1"/>
      <c r="I133" s="3"/>
      <c r="J133" s="22"/>
    </row>
    <row r="134" spans="2:10" x14ac:dyDescent="0.3">
      <c r="B134" s="3"/>
      <c r="C134" s="24"/>
      <c r="D134" s="20"/>
      <c r="E134" s="1"/>
      <c r="F134" s="1"/>
      <c r="G134" s="1"/>
      <c r="H134" s="1"/>
      <c r="I134" s="3"/>
      <c r="J134" s="22"/>
    </row>
    <row r="135" spans="2:10" x14ac:dyDescent="0.3">
      <c r="B135" s="3"/>
      <c r="C135" s="24"/>
      <c r="D135" s="20"/>
      <c r="E135" s="1"/>
      <c r="F135" s="1"/>
      <c r="G135" s="1"/>
      <c r="H135" s="1"/>
      <c r="I135" s="3"/>
      <c r="J135" s="22"/>
    </row>
    <row r="136" spans="2:10" x14ac:dyDescent="0.3">
      <c r="B136" s="3"/>
      <c r="C136" s="24"/>
      <c r="D136" s="20"/>
      <c r="E136" s="1"/>
      <c r="F136" s="1"/>
      <c r="G136" s="1"/>
      <c r="H136" s="1"/>
      <c r="I136" s="3"/>
      <c r="J136" s="22"/>
    </row>
    <row r="137" spans="2:10" x14ac:dyDescent="0.3">
      <c r="B137" s="3"/>
      <c r="C137" s="24"/>
      <c r="D137" s="20"/>
      <c r="E137" s="1"/>
      <c r="F137" s="1"/>
      <c r="G137" s="1"/>
      <c r="H137" s="1"/>
      <c r="I137" s="3"/>
      <c r="J137" s="22"/>
    </row>
    <row r="138" spans="2:10" x14ac:dyDescent="0.3">
      <c r="B138" s="3"/>
      <c r="C138" s="24"/>
      <c r="D138" s="20"/>
      <c r="E138" s="1"/>
      <c r="F138" s="1"/>
      <c r="G138" s="1"/>
      <c r="H138" s="1"/>
      <c r="I138" s="3"/>
      <c r="J138" s="22"/>
    </row>
    <row r="139" spans="2:10" x14ac:dyDescent="0.3">
      <c r="B139" s="3"/>
      <c r="C139" s="24"/>
      <c r="D139" s="20"/>
      <c r="E139" s="1"/>
      <c r="F139" s="1"/>
      <c r="G139" s="1"/>
      <c r="H139" s="1"/>
      <c r="I139" s="3"/>
      <c r="J139" s="22"/>
    </row>
    <row r="140" spans="2:10" x14ac:dyDescent="0.3">
      <c r="B140" s="3"/>
      <c r="C140" s="24"/>
      <c r="D140" s="20"/>
      <c r="E140" s="1"/>
      <c r="F140" s="1"/>
      <c r="G140" s="1"/>
      <c r="H140" s="1"/>
      <c r="I140" s="3"/>
      <c r="J140" s="22"/>
    </row>
    <row r="141" spans="2:10" x14ac:dyDescent="0.3">
      <c r="B141" s="3"/>
      <c r="C141" s="24"/>
      <c r="D141" s="20"/>
      <c r="E141" s="1"/>
      <c r="F141" s="1"/>
      <c r="G141" s="1"/>
      <c r="H141" s="1"/>
      <c r="I141" s="3"/>
      <c r="J141" s="22"/>
    </row>
    <row r="142" spans="2:10" x14ac:dyDescent="0.3">
      <c r="B142" s="3"/>
      <c r="C142" s="1"/>
      <c r="D142" s="20"/>
      <c r="E142" s="1"/>
      <c r="F142" s="1"/>
      <c r="G142" s="1"/>
      <c r="H142" s="1"/>
      <c r="I142" s="3"/>
      <c r="J142" s="22"/>
    </row>
    <row r="143" spans="2:10" x14ac:dyDescent="0.3">
      <c r="B143" s="3"/>
      <c r="C143" s="1"/>
      <c r="D143" s="20"/>
      <c r="E143" s="1"/>
      <c r="F143" s="1"/>
      <c r="G143" s="1"/>
      <c r="H143" s="1"/>
      <c r="I143" s="3"/>
      <c r="J143" s="22"/>
    </row>
    <row r="144" spans="2:10" x14ac:dyDescent="0.3">
      <c r="B144" s="3"/>
      <c r="C144" s="1"/>
      <c r="D144" s="20"/>
      <c r="E144" s="1"/>
      <c r="F144" s="1"/>
      <c r="G144" s="1"/>
      <c r="H144" s="1"/>
      <c r="I144" s="3"/>
      <c r="J144" s="22"/>
    </row>
    <row r="145" spans="2:10" x14ac:dyDescent="0.3">
      <c r="B145" s="3"/>
      <c r="C145" s="1"/>
      <c r="D145" s="20"/>
      <c r="E145" s="1"/>
      <c r="F145" s="1"/>
      <c r="G145" s="1"/>
      <c r="H145" s="1"/>
      <c r="I145" s="3"/>
      <c r="J145" s="22"/>
    </row>
    <row r="146" spans="2:10" x14ac:dyDescent="0.3">
      <c r="B146" s="3"/>
      <c r="C146" s="1"/>
      <c r="D146" s="20"/>
      <c r="E146" s="1"/>
      <c r="F146" s="1"/>
      <c r="G146" s="1"/>
      <c r="H146" s="1"/>
      <c r="I146" s="3"/>
      <c r="J146" s="22"/>
    </row>
    <row r="147" spans="2:10" x14ac:dyDescent="0.3">
      <c r="B147" s="3"/>
      <c r="C147" s="1"/>
      <c r="D147" s="20"/>
      <c r="E147" s="1"/>
      <c r="F147" s="1"/>
      <c r="G147" s="1"/>
      <c r="H147" s="1"/>
      <c r="I147" s="3"/>
      <c r="J147" s="22"/>
    </row>
    <row r="148" spans="2:10" x14ac:dyDescent="0.3">
      <c r="B148" s="3"/>
      <c r="C148" s="1"/>
      <c r="D148" s="20"/>
      <c r="E148" s="1"/>
      <c r="F148" s="1"/>
      <c r="G148" s="1"/>
      <c r="H148" s="1"/>
      <c r="I148" s="3"/>
      <c r="J148" s="22"/>
    </row>
    <row r="149" spans="2:10" x14ac:dyDescent="0.3">
      <c r="B149" s="3"/>
      <c r="C149" s="1"/>
      <c r="D149" s="20"/>
      <c r="E149" s="1"/>
      <c r="F149" s="1"/>
      <c r="G149" s="1"/>
      <c r="H149" s="1"/>
      <c r="I149" s="3"/>
      <c r="J149" s="22"/>
    </row>
    <row r="150" spans="2:10" x14ac:dyDescent="0.3">
      <c r="B150" s="3"/>
      <c r="C150" s="1"/>
      <c r="D150" s="20"/>
      <c r="E150" s="1"/>
      <c r="F150" s="1"/>
      <c r="G150" s="1"/>
      <c r="H150" s="1"/>
      <c r="I150" s="3"/>
      <c r="J150" s="22"/>
    </row>
    <row r="151" spans="2:10" x14ac:dyDescent="0.3">
      <c r="B151" s="3"/>
      <c r="C151" s="1"/>
      <c r="D151" s="20"/>
      <c r="E151" s="1"/>
      <c r="F151" s="1"/>
      <c r="G151" s="1"/>
      <c r="H151" s="1"/>
      <c r="I151" s="3"/>
      <c r="J151" s="22"/>
    </row>
    <row r="152" spans="2:10" x14ac:dyDescent="0.3">
      <c r="B152" s="3"/>
      <c r="C152" s="1"/>
      <c r="D152" s="20"/>
      <c r="E152" s="1"/>
      <c r="F152" s="1"/>
      <c r="G152" s="1"/>
      <c r="H152" s="1"/>
      <c r="I152" s="3"/>
      <c r="J152" s="22"/>
    </row>
    <row r="153" spans="2:10" x14ac:dyDescent="0.3">
      <c r="B153" s="3"/>
      <c r="C153" s="1"/>
      <c r="D153" s="20"/>
      <c r="E153" s="1"/>
      <c r="F153" s="1"/>
      <c r="G153" s="1"/>
      <c r="H153" s="1"/>
      <c r="I153" s="3"/>
      <c r="J153" s="22"/>
    </row>
    <row r="154" spans="2:10" x14ac:dyDescent="0.3">
      <c r="B154" s="3"/>
      <c r="C154" s="1"/>
      <c r="D154" s="20"/>
      <c r="E154" s="1"/>
      <c r="F154" s="1"/>
      <c r="G154" s="1"/>
      <c r="H154" s="1"/>
      <c r="I154" s="3"/>
      <c r="J154" s="22"/>
    </row>
    <row r="155" spans="2:10" x14ac:dyDescent="0.3">
      <c r="B155" s="3"/>
      <c r="C155" s="1"/>
      <c r="D155" s="20"/>
      <c r="E155" s="1"/>
      <c r="F155" s="1"/>
      <c r="G155" s="1"/>
      <c r="H155" s="1"/>
      <c r="I155" s="3"/>
      <c r="J155" s="22"/>
    </row>
    <row r="156" spans="2:10" x14ac:dyDescent="0.3">
      <c r="B156" s="3"/>
      <c r="C156" s="1"/>
      <c r="D156" s="20"/>
      <c r="E156" s="1"/>
      <c r="F156" s="1"/>
      <c r="G156" s="1"/>
      <c r="H156" s="1"/>
      <c r="I156" s="3"/>
      <c r="J156" s="22"/>
    </row>
    <row r="157" spans="2:10" x14ac:dyDescent="0.3">
      <c r="B157" s="3"/>
      <c r="C157" s="1"/>
      <c r="D157" s="20"/>
      <c r="E157" s="1"/>
      <c r="F157" s="1"/>
      <c r="G157" s="1"/>
      <c r="H157" s="1"/>
      <c r="I157" s="3"/>
      <c r="J157" s="22"/>
    </row>
    <row r="158" spans="2:10" x14ac:dyDescent="0.3">
      <c r="B158" s="3"/>
      <c r="C158" s="1"/>
      <c r="D158" s="20"/>
      <c r="E158" s="1"/>
      <c r="F158" s="1"/>
      <c r="G158" s="1"/>
      <c r="H158" s="1"/>
      <c r="I158" s="3"/>
      <c r="J158" s="22"/>
    </row>
    <row r="159" spans="2:10" x14ac:dyDescent="0.3">
      <c r="B159" s="3"/>
      <c r="C159" s="1"/>
      <c r="D159" s="20"/>
      <c r="E159" s="1"/>
      <c r="F159" s="1"/>
      <c r="G159" s="1"/>
      <c r="H159" s="1"/>
      <c r="I159" s="3"/>
      <c r="J159" s="22"/>
    </row>
    <row r="160" spans="2:10" x14ac:dyDescent="0.3">
      <c r="B160" s="3"/>
      <c r="C160" s="1"/>
      <c r="D160" s="20"/>
      <c r="E160" s="1"/>
      <c r="F160" s="1"/>
      <c r="G160" s="1"/>
      <c r="H160" s="1"/>
      <c r="I160" s="3"/>
      <c r="J160" s="22"/>
    </row>
    <row r="161" spans="2:11" x14ac:dyDescent="0.3">
      <c r="B161" s="3"/>
      <c r="C161" s="1"/>
      <c r="D161" s="20"/>
      <c r="E161" s="1"/>
      <c r="F161" s="1"/>
      <c r="G161" s="1"/>
      <c r="H161" s="1"/>
      <c r="I161" s="3"/>
      <c r="J161" s="22"/>
    </row>
    <row r="162" spans="2:11" x14ac:dyDescent="0.3">
      <c r="B162" s="3"/>
      <c r="C162" s="1"/>
      <c r="D162" s="20"/>
      <c r="E162" s="1"/>
      <c r="F162" s="1"/>
      <c r="G162" s="1"/>
      <c r="H162" s="1"/>
      <c r="I162" s="3"/>
      <c r="J162" s="22"/>
    </row>
    <row r="163" spans="2:11" x14ac:dyDescent="0.3">
      <c r="B163" s="3"/>
      <c r="C163" s="1"/>
      <c r="D163" s="20"/>
      <c r="E163" s="1"/>
      <c r="F163" s="1"/>
      <c r="G163" s="1"/>
      <c r="H163" s="1"/>
      <c r="I163" s="3"/>
      <c r="J163" s="22"/>
    </row>
    <row r="164" spans="2:11" x14ac:dyDescent="0.3">
      <c r="B164" s="3"/>
      <c r="C164" s="1"/>
      <c r="D164" s="20"/>
      <c r="E164" s="1"/>
      <c r="F164" s="1"/>
      <c r="G164" s="1"/>
      <c r="H164" s="1"/>
      <c r="I164" s="3"/>
      <c r="J164" s="22"/>
    </row>
    <row r="165" spans="2:11" x14ac:dyDescent="0.3">
      <c r="B165" s="3"/>
      <c r="C165" s="1"/>
      <c r="D165" s="20"/>
      <c r="E165" s="1"/>
      <c r="F165" s="1"/>
      <c r="G165" s="1"/>
      <c r="H165" s="1"/>
      <c r="I165" s="3"/>
      <c r="J165" s="22"/>
    </row>
    <row r="166" spans="2:11" x14ac:dyDescent="0.3">
      <c r="B166" s="3"/>
      <c r="C166" s="1"/>
      <c r="D166" s="20"/>
      <c r="E166" s="1"/>
      <c r="F166" s="1"/>
      <c r="G166" s="1"/>
      <c r="H166" s="1"/>
      <c r="I166" s="3"/>
      <c r="J166" s="22"/>
    </row>
    <row r="167" spans="2:11" x14ac:dyDescent="0.3">
      <c r="B167" s="3"/>
      <c r="C167" s="1"/>
      <c r="D167" s="20"/>
      <c r="E167" s="1"/>
      <c r="F167" s="1"/>
      <c r="G167" s="1"/>
      <c r="H167" s="1"/>
      <c r="I167" s="3"/>
      <c r="J167" s="22"/>
    </row>
    <row r="168" spans="2:11" x14ac:dyDescent="0.3">
      <c r="B168" s="3"/>
      <c r="C168" s="1"/>
      <c r="D168" s="20"/>
      <c r="E168" s="1"/>
      <c r="F168" s="1"/>
      <c r="G168" s="1"/>
      <c r="H168" s="1"/>
      <c r="I168" s="3"/>
      <c r="J168" s="22"/>
    </row>
    <row r="169" spans="2:11" x14ac:dyDescent="0.3">
      <c r="B169" s="3"/>
      <c r="C169" s="1"/>
      <c r="D169" s="20"/>
      <c r="E169" s="1"/>
      <c r="F169" s="1"/>
      <c r="G169" s="1"/>
      <c r="H169" s="1"/>
      <c r="I169" s="3"/>
      <c r="J169" s="22"/>
    </row>
    <row r="170" spans="2:11" x14ac:dyDescent="0.3">
      <c r="B170" s="3"/>
      <c r="C170" s="1"/>
      <c r="D170" s="20"/>
      <c r="E170" s="1"/>
      <c r="F170" s="1"/>
      <c r="G170" s="1"/>
      <c r="H170" s="1"/>
      <c r="I170" s="3"/>
      <c r="J170" s="22"/>
    </row>
    <row r="171" spans="2:11" x14ac:dyDescent="0.3">
      <c r="B171" s="3"/>
      <c r="C171" s="1"/>
      <c r="D171" s="20"/>
      <c r="E171" s="1"/>
      <c r="F171" s="1"/>
      <c r="G171" s="1"/>
      <c r="H171" s="1"/>
      <c r="I171" s="3"/>
      <c r="J171" s="22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7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7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7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7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7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7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7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7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7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7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7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7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7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7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7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7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7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7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7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7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7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7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7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7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7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7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7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7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7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7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7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7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7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7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7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7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7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7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7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7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7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7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7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7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7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7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7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7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7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7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7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7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7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7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7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7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7"/>
    </row>
    <row r="229" spans="2:11" x14ac:dyDescent="0.3">
      <c r="B229" s="6" t="s">
        <v>155</v>
      </c>
      <c r="C229" s="6" t="s">
        <v>157</v>
      </c>
      <c r="D229" s="5" t="s">
        <v>144</v>
      </c>
      <c r="H229"/>
      <c r="I229" s="6"/>
    </row>
    <row r="230" spans="2:11" x14ac:dyDescent="0.3">
      <c r="B230" s="3">
        <v>1</v>
      </c>
      <c r="C230">
        <v>298</v>
      </c>
      <c r="D230" t="s">
        <v>1125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1126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1127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1123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1128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1129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1130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1131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1132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1133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1134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1135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1136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1137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1138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1139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1140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1141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1142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1143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1144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1145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1146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1147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1148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1149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1150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1151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1152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1153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1154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1155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1156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1157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1158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1159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1160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1161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1162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1163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1164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1165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1166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1167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1168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1169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1170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1171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1172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1173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1174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1175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1176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1177</v>
      </c>
      <c r="E283" t="s">
        <v>1242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1178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1179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1180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1181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1182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1183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1184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1185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1185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1186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1187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1188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1189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1190</v>
      </c>
      <c r="E297" t="s">
        <v>1242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1191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1192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1192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1193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1194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1195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1196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1197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1198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1199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1200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1201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1202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1203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1204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1205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1206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1207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1243</v>
      </c>
      <c r="E316" t="s">
        <v>1244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1208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1209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1210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1211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1212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1213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1214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1215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1216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1217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1218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1219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1220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1221</v>
      </c>
      <c r="K330"/>
    </row>
    <row r="331" spans="2:11" x14ac:dyDescent="0.3">
      <c r="B331" s="3">
        <f t="shared" si="36"/>
        <v>102</v>
      </c>
      <c r="C331">
        <v>399</v>
      </c>
      <c r="D331" t="s">
        <v>1222</v>
      </c>
      <c r="K331"/>
    </row>
    <row r="332" spans="2:11" x14ac:dyDescent="0.3">
      <c r="B332" s="3">
        <f t="shared" si="36"/>
        <v>103</v>
      </c>
      <c r="C332">
        <v>441</v>
      </c>
      <c r="D332" t="s">
        <v>1223</v>
      </c>
      <c r="K332"/>
    </row>
    <row r="333" spans="2:11" x14ac:dyDescent="0.3">
      <c r="B333" s="3">
        <f t="shared" si="36"/>
        <v>104</v>
      </c>
      <c r="C333">
        <v>414</v>
      </c>
      <c r="D333" t="s">
        <v>1224</v>
      </c>
      <c r="K333"/>
    </row>
    <row r="334" spans="2:11" x14ac:dyDescent="0.3">
      <c r="B334" s="3">
        <f t="shared" si="36"/>
        <v>105</v>
      </c>
      <c r="C334">
        <v>504</v>
      </c>
      <c r="D334" t="s">
        <v>1225</v>
      </c>
      <c r="K334"/>
    </row>
    <row r="335" spans="2:11" x14ac:dyDescent="0.3">
      <c r="B335" s="3">
        <f t="shared" si="36"/>
        <v>106</v>
      </c>
      <c r="C335">
        <v>436</v>
      </c>
      <c r="D335" t="s">
        <v>1226</v>
      </c>
      <c r="K335"/>
    </row>
    <row r="336" spans="2:11" x14ac:dyDescent="0.3">
      <c r="B336" s="3">
        <f t="shared" si="36"/>
        <v>107</v>
      </c>
      <c r="C336">
        <v>325</v>
      </c>
      <c r="D336" t="s">
        <v>1227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1228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1229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1230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1231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1232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1233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1234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1235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1236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1237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1238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1239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1240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1241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565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0" priority="3" bottom="1" rank="3"/>
  </conditionalFormatting>
  <conditionalFormatting sqref="C356:C429">
    <cfRule type="duplicateValues" dxfId="9" priority="1"/>
  </conditionalFormatting>
  <conditionalFormatting sqref="N11:AM11 N20:AM20 N29:AM29 N38:AM38">
    <cfRule type="cellIs" dxfId="8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4" activePane="bottomLeft" state="frozen"/>
      <selection activeCell="E54" sqref="E5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59" t="s">
        <v>1394</v>
      </c>
      <c r="C1" s="59"/>
      <c r="D1" s="59"/>
      <c r="E1" s="59"/>
      <c r="F1" s="59"/>
      <c r="G1" s="59"/>
      <c r="H1" s="18"/>
      <c r="K1" s="34" t="s">
        <v>556</v>
      </c>
    </row>
    <row r="2" spans="1:36" x14ac:dyDescent="0.3">
      <c r="B2" s="58" t="s">
        <v>1399</v>
      </c>
      <c r="C2" s="58"/>
      <c r="D2" s="58"/>
      <c r="E2" s="58"/>
      <c r="F2" s="58"/>
      <c r="G2" s="58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 t="s">
        <v>1583</v>
      </c>
      <c r="I3" s="3"/>
      <c r="J3" s="9" t="s">
        <v>1402</v>
      </c>
      <c r="K3" s="11" t="s">
        <v>1393</v>
      </c>
      <c r="L3" s="11" t="s">
        <v>1393</v>
      </c>
      <c r="M3" s="11" t="s">
        <v>1393</v>
      </c>
      <c r="N3" s="11" t="s">
        <v>1393</v>
      </c>
      <c r="O3" s="11" t="s">
        <v>1393</v>
      </c>
      <c r="P3" s="11" t="s">
        <v>1393</v>
      </c>
      <c r="Q3" s="11" t="s">
        <v>1393</v>
      </c>
      <c r="R3" s="11" t="s">
        <v>1393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J4">
        <v>1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 t="str">
        <f>+IF(ISNA(VLOOKUP(U$3&amp;"  "&amp;$J4,$A$3:$G$110,2,0)),"",VLOOKUP(U$3&amp;"  "&amp;$J4,$A$3:$G$110,2,0))</f>
        <v/>
      </c>
      <c r="V4" s="26" t="str">
        <f>+IF(ISNA(VLOOKUP(V$3&amp;"  "&amp;$J4,$A$3:$G$110,2,0)),"",VLOOKUP(V$3&amp;"  "&amp;$J4,$A$3:$G$110,2,0))</f>
        <v/>
      </c>
      <c r="W4" s="26" t="str">
        <f>+IF(ISNA(VLOOKUP(W$3&amp;"  "&amp;$J4,$A$3:$G$110,2,0)),"",VLOOKUP(W$3&amp;"  "&amp;$J4,$A$3:$G$110,2,0))</f>
        <v/>
      </c>
      <c r="X4" s="26" t="str">
        <f>+IF(ISNA(VLOOKUP(X$3&amp;"  "&amp;$J4,$A$3:$G$110,2,0)),"",VLOOKUP(X$3&amp;"  "&amp;$J4,$A$3:$G$110,2,0))</f>
        <v/>
      </c>
      <c r="Y4" s="26" t="str">
        <f>+IF(ISNA(VLOOKUP(Y$3&amp;"  "&amp;$J4,$A$3:$G$110,2,0)),"",VLOOKUP(Y$3&amp;"  "&amp;$J4,$A$3:$G$110,2,0))</f>
        <v/>
      </c>
      <c r="Z4" s="26" t="str">
        <f>+IF(ISNA(VLOOKUP(Z$3&amp;"  "&amp;$J4,$A$3:$G$110,2,0)),"",VLOOKUP(Z$3&amp;"  "&amp;$J4,$A$3:$G$110,2,0))</f>
        <v/>
      </c>
      <c r="AA4" s="26" t="str">
        <f>+IF(ISNA(VLOOKUP(AA$3&amp;"  "&amp;$J4,$A$3:$G$110,2,0)),"",VLOOKUP(AA$3&amp;"  "&amp;$J4,$A$3:$G$110,2,0))</f>
        <v/>
      </c>
      <c r="AB4" s="26" t="str">
        <f>+IF(ISNA(VLOOKUP(AB$3&amp;"  "&amp;$J4,$A$3:$G$110,2,0)),"",VLOOKUP(AB$3&amp;"  "&amp;$J4,$A$3:$G$110,2,0))</f>
        <v/>
      </c>
      <c r="AC4" s="26" t="str">
        <f>+IF(ISNA(VLOOKUP(AC$3&amp;"  "&amp;$J4,$A$3:$G$110,2,0)),"",VLOOKUP(AC$3&amp;"  "&amp;$J4,$A$3:$G$110,2,0))</f>
        <v/>
      </c>
      <c r="AD4" s="26" t="str">
        <f>+IF(ISNA(VLOOKUP(AD$3&amp;"  "&amp;$J4,$A$3:$G$110,2,0)),"",VLOOKUP(AD$3&amp;"  "&amp;$J4,$A$3:$G$110,2,0))</f>
        <v/>
      </c>
      <c r="AE4" s="26" t="str">
        <f>+IF(ISNA(VLOOKUP(AE$3&amp;"  "&amp;$J4,$A$3:$G$110,2,0)),"",VLOOKUP(AE$3&amp;"  "&amp;$J4,$A$3:$G$110,2,0))</f>
        <v/>
      </c>
      <c r="AF4" s="26" t="str">
        <f>+IF(ISNA(VLOOKUP(AF$3&amp;"  "&amp;$J4,$A$3:$G$110,2,0)),"",VLOOKUP(AF$3&amp;"  "&amp;$J4,$A$3:$G$110,2,0))</f>
        <v/>
      </c>
      <c r="AG4" s="26" t="str">
        <f>+IF(ISNA(VLOOKUP(AG$3&amp;"  "&amp;$J4,$A$3:$G$110,2,0)),"",VLOOKUP(AG$3&amp;"  "&amp;$J4,$A$3:$G$110,2,0))</f>
        <v/>
      </c>
      <c r="AH4" s="26" t="str">
        <f>+IF(ISNA(VLOOKUP(AH$3&amp;"  "&amp;$J4,$A$3:$G$110,2,0)),"",VLOOKUP(AH$3&amp;"  "&amp;$J4,$A$3:$G$110,2,0))</f>
        <v/>
      </c>
      <c r="AI4" s="26" t="str">
        <f>+IF(ISNA(VLOOKUP(AI$3&amp;"  "&amp;$J4,$A$3:$G$110,2,0)),"",VLOOKUP(AI$3&amp;"  "&amp;$J4,$A$3:$G$110,2,0))</f>
        <v/>
      </c>
      <c r="AJ4" s="26" t="str">
        <f>+IF(ISNA(VLOOKUP(AJ$3&amp;"  "&amp;$J4,$A$3:$G$110,2,0)),"",VLOOKUP(AJ$3&amp;"  "&amp;$J4,$A$3:$G$110,2,0))</f>
        <v/>
      </c>
    </row>
    <row r="5" spans="1:36" x14ac:dyDescent="0.3">
      <c r="A5">
        <v>1</v>
      </c>
      <c r="B5" s="2" t="s">
        <v>1726</v>
      </c>
      <c r="C5" s="1">
        <v>14</v>
      </c>
      <c r="D5" t="s">
        <v>136</v>
      </c>
      <c r="E5" t="s">
        <v>137</v>
      </c>
      <c r="F5" t="s">
        <v>581</v>
      </c>
      <c r="G5" t="s">
        <v>1402</v>
      </c>
      <c r="H5" s="1">
        <v>1</v>
      </c>
      <c r="J5">
        <v>2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 t="str">
        <f>+IF(ISNA(VLOOKUP(U$3&amp;"  "&amp;$J5,$A$3:$G$110,2,0)),"",VLOOKUP(U$3&amp;"  "&amp;$J5,$A$3:$G$110,2,0))</f>
        <v/>
      </c>
      <c r="V5" s="26" t="str">
        <f>+IF(ISNA(VLOOKUP(V$3&amp;"  "&amp;$J5,$A$3:$G$110,2,0)),"",VLOOKUP(V$3&amp;"  "&amp;$J5,$A$3:$G$110,2,0))</f>
        <v/>
      </c>
      <c r="W5" s="26" t="str">
        <f>+IF(ISNA(VLOOKUP(W$3&amp;"  "&amp;$J5,$A$3:$G$110,2,0)),"",VLOOKUP(W$3&amp;"  "&amp;$J5,$A$3:$G$110,2,0))</f>
        <v/>
      </c>
      <c r="X5" s="26" t="str">
        <f>+IF(ISNA(VLOOKUP(X$3&amp;"  "&amp;$J5,$A$3:$G$110,2,0)),"",VLOOKUP(X$3&amp;"  "&amp;$J5,$A$3:$G$110,2,0))</f>
        <v/>
      </c>
      <c r="Y5" s="26" t="str">
        <f>+IF(ISNA(VLOOKUP(Y$3&amp;"  "&amp;$J5,$A$3:$G$110,2,0)),"",VLOOKUP(Y$3&amp;"  "&amp;$J5,$A$3:$G$110,2,0))</f>
        <v/>
      </c>
      <c r="Z5" s="26" t="str">
        <f>+IF(ISNA(VLOOKUP(Z$3&amp;"  "&amp;$J5,$A$3:$G$110,2,0)),"",VLOOKUP(Z$3&amp;"  "&amp;$J5,$A$3:$G$110,2,0))</f>
        <v/>
      </c>
      <c r="AA5" s="26" t="str">
        <f>+IF(ISNA(VLOOKUP(AA$3&amp;"  "&amp;$J5,$A$3:$G$110,2,0)),"",VLOOKUP(AA$3&amp;"  "&amp;$J5,$A$3:$G$110,2,0))</f>
        <v/>
      </c>
      <c r="AB5" s="26" t="str">
        <f>+IF(ISNA(VLOOKUP(AB$3&amp;"  "&amp;$J5,$A$3:$G$110,2,0)),"",VLOOKUP(AB$3&amp;"  "&amp;$J5,$A$3:$G$110,2,0))</f>
        <v/>
      </c>
      <c r="AC5" s="26" t="str">
        <f>+IF(ISNA(VLOOKUP(AC$3&amp;"  "&amp;$J5,$A$3:$G$110,2,0)),"",VLOOKUP(AC$3&amp;"  "&amp;$J5,$A$3:$G$110,2,0))</f>
        <v/>
      </c>
      <c r="AD5" s="26" t="str">
        <f>+IF(ISNA(VLOOKUP(AD$3&amp;"  "&amp;$J5,$A$3:$G$110,2,0)),"",VLOOKUP(AD$3&amp;"  "&amp;$J5,$A$3:$G$110,2,0))</f>
        <v/>
      </c>
      <c r="AE5" s="26" t="str">
        <f>+IF(ISNA(VLOOKUP(AE$3&amp;"  "&amp;$J5,$A$3:$G$110,2,0)),"",VLOOKUP(AE$3&amp;"  "&amp;$J5,$A$3:$G$110,2,0))</f>
        <v/>
      </c>
      <c r="AF5" s="26" t="str">
        <f>+IF(ISNA(VLOOKUP(AF$3&amp;"  "&amp;$J5,$A$3:$G$110,2,0)),"",VLOOKUP(AF$3&amp;"  "&amp;$J5,$A$3:$G$110,2,0))</f>
        <v/>
      </c>
      <c r="AG5" s="26" t="str">
        <f>+IF(ISNA(VLOOKUP(AG$3&amp;"  "&amp;$J5,$A$3:$G$110,2,0)),"",VLOOKUP(AG$3&amp;"  "&amp;$J5,$A$3:$G$110,2,0))</f>
        <v/>
      </c>
      <c r="AH5" s="26" t="str">
        <f>+IF(ISNA(VLOOKUP(AH$3&amp;"  "&amp;$J5,$A$3:$G$110,2,0)),"",VLOOKUP(AH$3&amp;"  "&amp;$J5,$A$3:$G$110,2,0))</f>
        <v/>
      </c>
      <c r="AI5" s="26" t="str">
        <f>+IF(ISNA(VLOOKUP(AI$3&amp;"  "&amp;$J5,$A$3:$G$110,2,0)),"",VLOOKUP(AI$3&amp;"  "&amp;$J5,$A$3:$G$110,2,0))</f>
        <v/>
      </c>
      <c r="AJ5" s="26" t="str">
        <f>+IF(ISNA(VLOOKUP(AJ$3&amp;"  "&amp;$J5,$A$3:$G$110,2,0)),"",VLOOKUP(AJ$3&amp;"  "&amp;$J5,$A$3:$G$110,2,0))</f>
        <v/>
      </c>
    </row>
    <row r="6" spans="1:36" x14ac:dyDescent="0.3">
      <c r="A6">
        <v>2</v>
      </c>
      <c r="B6" s="2" t="s">
        <v>1727</v>
      </c>
      <c r="C6" s="1">
        <v>13</v>
      </c>
      <c r="D6" t="s">
        <v>636</v>
      </c>
      <c r="E6" t="s">
        <v>1543</v>
      </c>
      <c r="F6" t="s">
        <v>581</v>
      </c>
      <c r="G6" t="s">
        <v>1402</v>
      </c>
      <c r="H6" s="1">
        <v>2</v>
      </c>
      <c r="J6">
        <v>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 t="str">
        <f>+IF(ISNA(VLOOKUP(U$3&amp;"  "&amp;$J6,$A$3:$G$110,2,0)),"",VLOOKUP(U$3&amp;"  "&amp;$J6,$A$3:$G$110,2,0))</f>
        <v/>
      </c>
      <c r="V6" s="26" t="str">
        <f>+IF(ISNA(VLOOKUP(V$3&amp;"  "&amp;$J6,$A$3:$G$110,2,0)),"",VLOOKUP(V$3&amp;"  "&amp;$J6,$A$3:$G$110,2,0))</f>
        <v/>
      </c>
      <c r="W6" s="26" t="str">
        <f>+IF(ISNA(VLOOKUP(W$3&amp;"  "&amp;$J6,$A$3:$G$110,2,0)),"",VLOOKUP(W$3&amp;"  "&amp;$J6,$A$3:$G$110,2,0))</f>
        <v/>
      </c>
      <c r="X6" s="26" t="str">
        <f>+IF(ISNA(VLOOKUP(X$3&amp;"  "&amp;$J6,$A$3:$G$110,2,0)),"",VLOOKUP(X$3&amp;"  "&amp;$J6,$A$3:$G$110,2,0))</f>
        <v/>
      </c>
      <c r="Y6" s="26" t="str">
        <f>+IF(ISNA(VLOOKUP(Y$3&amp;"  "&amp;$J6,$A$3:$G$110,2,0)),"",VLOOKUP(Y$3&amp;"  "&amp;$J6,$A$3:$G$110,2,0))</f>
        <v/>
      </c>
      <c r="Z6" s="26" t="str">
        <f>+IF(ISNA(VLOOKUP(Z$3&amp;"  "&amp;$J6,$A$3:$G$110,2,0)),"",VLOOKUP(Z$3&amp;"  "&amp;$J6,$A$3:$G$110,2,0))</f>
        <v/>
      </c>
      <c r="AA6" s="26" t="str">
        <f>+IF(ISNA(VLOOKUP(AA$3&amp;"  "&amp;$J6,$A$3:$G$110,2,0)),"",VLOOKUP(AA$3&amp;"  "&amp;$J6,$A$3:$G$110,2,0))</f>
        <v/>
      </c>
      <c r="AB6" s="26" t="str">
        <f>+IF(ISNA(VLOOKUP(AB$3&amp;"  "&amp;$J6,$A$3:$G$110,2,0)),"",VLOOKUP(AB$3&amp;"  "&amp;$J6,$A$3:$G$110,2,0))</f>
        <v/>
      </c>
      <c r="AC6" s="26" t="str">
        <f>+IF(ISNA(VLOOKUP(AC$3&amp;"  "&amp;$J6,$A$3:$G$110,2,0)),"",VLOOKUP(AC$3&amp;"  "&amp;$J6,$A$3:$G$110,2,0))</f>
        <v/>
      </c>
      <c r="AD6" s="26" t="str">
        <f>+IF(ISNA(VLOOKUP(AD$3&amp;"  "&amp;$J6,$A$3:$G$110,2,0)),"",VLOOKUP(AD$3&amp;"  "&amp;$J6,$A$3:$G$110,2,0))</f>
        <v/>
      </c>
      <c r="AE6" s="26" t="str">
        <f>+IF(ISNA(VLOOKUP(AE$3&amp;"  "&amp;$J6,$A$3:$G$110,2,0)),"",VLOOKUP(AE$3&amp;"  "&amp;$J6,$A$3:$G$110,2,0))</f>
        <v/>
      </c>
      <c r="AF6" s="26" t="str">
        <f>+IF(ISNA(VLOOKUP(AF$3&amp;"  "&amp;$J6,$A$3:$G$110,2,0)),"",VLOOKUP(AF$3&amp;"  "&amp;$J6,$A$3:$G$110,2,0))</f>
        <v/>
      </c>
      <c r="AG6" s="26" t="str">
        <f>+IF(ISNA(VLOOKUP(AG$3&amp;"  "&amp;$J6,$A$3:$G$110,2,0)),"",VLOOKUP(AG$3&amp;"  "&amp;$J6,$A$3:$G$110,2,0))</f>
        <v/>
      </c>
      <c r="AH6" s="26" t="str">
        <f>+IF(ISNA(VLOOKUP(AH$3&amp;"  "&amp;$J6,$A$3:$G$110,2,0)),"",VLOOKUP(AH$3&amp;"  "&amp;$J6,$A$3:$G$110,2,0))</f>
        <v/>
      </c>
      <c r="AI6" s="26" t="str">
        <f>+IF(ISNA(VLOOKUP(AI$3&amp;"  "&amp;$J6,$A$3:$G$110,2,0)),"",VLOOKUP(AI$3&amp;"  "&amp;$J6,$A$3:$G$110,2,0))</f>
        <v/>
      </c>
      <c r="AJ6" s="26" t="str">
        <f>+IF(ISNA(VLOOKUP(AJ$3&amp;"  "&amp;$J6,$A$3:$G$110,2,0)),"",VLOOKUP(AJ$3&amp;"  "&amp;$J6,$A$3:$G$110,2,0))</f>
        <v/>
      </c>
    </row>
    <row r="7" spans="1:36" x14ac:dyDescent="0.3">
      <c r="A7">
        <v>3</v>
      </c>
      <c r="B7" s="2" t="s">
        <v>1728</v>
      </c>
      <c r="C7" s="1">
        <v>11</v>
      </c>
      <c r="D7" t="s">
        <v>371</v>
      </c>
      <c r="E7" t="s">
        <v>132</v>
      </c>
      <c r="F7" t="s">
        <v>581</v>
      </c>
      <c r="G7" t="s">
        <v>1402</v>
      </c>
      <c r="H7" s="1">
        <v>3</v>
      </c>
      <c r="J7">
        <v>4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 t="str">
        <f>+IF(ISNA(VLOOKUP(U$3&amp;"  "&amp;$J7,$A$3:$G$110,2,0)),"",VLOOKUP(U$3&amp;"  "&amp;$J7,$A$3:$G$110,2,0))</f>
        <v/>
      </c>
      <c r="V7" s="26" t="str">
        <f>+IF(ISNA(VLOOKUP(V$3&amp;"  "&amp;$J7,$A$3:$G$110,2,0)),"",VLOOKUP(V$3&amp;"  "&amp;$J7,$A$3:$G$110,2,0))</f>
        <v/>
      </c>
      <c r="W7" s="26" t="str">
        <f>+IF(ISNA(VLOOKUP(W$3&amp;"  "&amp;$J7,$A$3:$G$110,2,0)),"",VLOOKUP(W$3&amp;"  "&amp;$J7,$A$3:$G$110,2,0))</f>
        <v/>
      </c>
      <c r="X7" s="26" t="str">
        <f>+IF(ISNA(VLOOKUP(X$3&amp;"  "&amp;$J7,$A$3:$G$110,2,0)),"",VLOOKUP(X$3&amp;"  "&amp;$J7,$A$3:$G$110,2,0))</f>
        <v/>
      </c>
      <c r="Y7" s="26" t="str">
        <f>+IF(ISNA(VLOOKUP(Y$3&amp;"  "&amp;$J7,$A$3:$G$110,2,0)),"",VLOOKUP(Y$3&amp;"  "&amp;$J7,$A$3:$G$110,2,0))</f>
        <v/>
      </c>
      <c r="Z7" s="26" t="str">
        <f>+IF(ISNA(VLOOKUP(Z$3&amp;"  "&amp;$J7,$A$3:$G$110,2,0)),"",VLOOKUP(Z$3&amp;"  "&amp;$J7,$A$3:$G$110,2,0))</f>
        <v/>
      </c>
      <c r="AA7" s="26" t="str">
        <f>+IF(ISNA(VLOOKUP(AA$3&amp;"  "&amp;$J7,$A$3:$G$110,2,0)),"",VLOOKUP(AA$3&amp;"  "&amp;$J7,$A$3:$G$110,2,0))</f>
        <v/>
      </c>
      <c r="AB7" s="26" t="str">
        <f>+IF(ISNA(VLOOKUP(AB$3&amp;"  "&amp;$J7,$A$3:$G$110,2,0)),"",VLOOKUP(AB$3&amp;"  "&amp;$J7,$A$3:$G$110,2,0))</f>
        <v/>
      </c>
      <c r="AC7" s="26" t="str">
        <f>+IF(ISNA(VLOOKUP(AC$3&amp;"  "&amp;$J7,$A$3:$G$110,2,0)),"",VLOOKUP(AC$3&amp;"  "&amp;$J7,$A$3:$G$110,2,0))</f>
        <v/>
      </c>
      <c r="AD7" s="26" t="str">
        <f>+IF(ISNA(VLOOKUP(AD$3&amp;"  "&amp;$J7,$A$3:$G$110,2,0)),"",VLOOKUP(AD$3&amp;"  "&amp;$J7,$A$3:$G$110,2,0))</f>
        <v/>
      </c>
      <c r="AE7" s="26" t="str">
        <f>+IF(ISNA(VLOOKUP(AE$3&amp;"  "&amp;$J7,$A$3:$G$110,2,0)),"",VLOOKUP(AE$3&amp;"  "&amp;$J7,$A$3:$G$110,2,0))</f>
        <v/>
      </c>
      <c r="AF7" s="26" t="str">
        <f>+IF(ISNA(VLOOKUP(AF$3&amp;"  "&amp;$J7,$A$3:$G$110,2,0)),"",VLOOKUP(AF$3&amp;"  "&amp;$J7,$A$3:$G$110,2,0))</f>
        <v/>
      </c>
      <c r="AG7" s="26" t="str">
        <f>+IF(ISNA(VLOOKUP(AG$3&amp;"  "&amp;$J7,$A$3:$G$110,2,0)),"",VLOOKUP(AG$3&amp;"  "&amp;$J7,$A$3:$G$110,2,0))</f>
        <v/>
      </c>
      <c r="AH7" s="26" t="str">
        <f>+IF(ISNA(VLOOKUP(AH$3&amp;"  "&amp;$J7,$A$3:$G$110,2,0)),"",VLOOKUP(AH$3&amp;"  "&amp;$J7,$A$3:$G$110,2,0))</f>
        <v/>
      </c>
      <c r="AI7" s="26" t="str">
        <f>+IF(ISNA(VLOOKUP(AI$3&amp;"  "&amp;$J7,$A$3:$G$110,2,0)),"",VLOOKUP(AI$3&amp;"  "&amp;$J7,$A$3:$G$110,2,0))</f>
        <v/>
      </c>
      <c r="AJ7" s="26" t="str">
        <f>+IF(ISNA(VLOOKUP(AJ$3&amp;"  "&amp;$J7,$A$3:$G$110,2,0)),"",VLOOKUP(AJ$3&amp;"  "&amp;$J7,$A$3:$G$110,2,0))</f>
        <v/>
      </c>
    </row>
    <row r="8" spans="1:36" x14ac:dyDescent="0.3">
      <c r="A8" s="51">
        <v>4</v>
      </c>
      <c r="B8" s="2" t="s">
        <v>1597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>
        <v>1</v>
      </c>
      <c r="K8" s="26" t="str">
        <f>+IF(ISNA(VLOOKUP(K$3&amp;"  "&amp;$J8,$A$3:$G$110,2,0)),"",VLOOKUP(K$3&amp;"  "&amp;$J8,$A$3:$G$110,2,0))</f>
        <v/>
      </c>
      <c r="L8" s="26" t="str">
        <f>+IF(ISNA(VLOOKUP(L$3&amp;"  "&amp;$J8,$A$3:$G$110,2,0)),"",VLOOKUP(L$3&amp;"  "&amp;$J8,$A$3:$G$110,2,0))</f>
        <v/>
      </c>
      <c r="M8" s="26" t="str">
        <f>+IF(ISNA(VLOOKUP(M$3&amp;"  "&amp;$J8,$A$3:$G$110,2,0)),"",VLOOKUP(M$3&amp;"  "&amp;$J8,$A$3:$G$110,2,0))</f>
        <v/>
      </c>
      <c r="N8" s="26" t="str">
        <f>+IF(ISNA(VLOOKUP(N$3&amp;"  "&amp;$J8,$A$3:$G$110,2,0)),"",VLOOKUP(N$3&amp;"  "&amp;$J8,$A$3:$G$110,2,0))</f>
        <v/>
      </c>
      <c r="O8" s="26" t="str">
        <f>+IF(ISNA(VLOOKUP(O$3&amp;"  "&amp;$J8,$A$3:$G$110,2,0)),"",VLOOKUP(O$3&amp;"  "&amp;$J8,$A$3:$G$110,2,0))</f>
        <v/>
      </c>
      <c r="P8" s="26" t="str">
        <f>+IF(ISNA(VLOOKUP(P$3&amp;"  "&amp;$J8,$A$3:$G$110,2,0)),"",VLOOKUP(P$3&amp;"  "&amp;$J8,$A$3:$G$110,2,0))</f>
        <v/>
      </c>
      <c r="Q8" s="26" t="str">
        <f>+IF(ISNA(VLOOKUP(Q$3&amp;"  "&amp;$J8,$A$3:$G$110,2,0)),"",VLOOKUP(Q$3&amp;"  "&amp;$J8,$A$3:$G$110,2,0))</f>
        <v/>
      </c>
      <c r="R8" s="26" t="str">
        <f>+IF(ISNA(VLOOKUP(R$3&amp;"  "&amp;$J8,$A$3:$G$110,2,0)),"",VLOOKUP(R$3&amp;"  "&amp;$J8,$A$3:$G$110,2,0))</f>
        <v/>
      </c>
      <c r="S8" s="26" t="str">
        <f>+IF(ISNA(VLOOKUP(S$3&amp;"  "&amp;$J8,$A$3:$G$110,2,0)),"",VLOOKUP(S$3&amp;"  "&amp;$J8,$A$3:$G$110,2,0))</f>
        <v/>
      </c>
      <c r="T8" s="26" t="str">
        <f>+IF(ISNA(VLOOKUP(T$3&amp;"  "&amp;$J8,$A$3:$G$110,2,0)),"",VLOOKUP(T$3&amp;"  "&amp;$J8,$A$3:$G$110,2,0))</f>
        <v/>
      </c>
      <c r="U8" s="26" t="str">
        <f>+IF(ISNA(VLOOKUP(U$3&amp;"  "&amp;$J8,$A$3:$G$110,2,0)),"",VLOOKUP(U$3&amp;"  "&amp;$J8,$A$3:$G$110,2,0))</f>
        <v/>
      </c>
      <c r="V8" s="26" t="str">
        <f>+IF(ISNA(VLOOKUP(V$3&amp;"  "&amp;$J8,$A$3:$G$110,2,0)),"",VLOOKUP(V$3&amp;"  "&amp;$J8,$A$3:$G$110,2,0))</f>
        <v/>
      </c>
      <c r="W8" s="26" t="str">
        <f>+IF(ISNA(VLOOKUP(W$3&amp;"  "&amp;$J8,$A$3:$G$110,2,0)),"",VLOOKUP(W$3&amp;"  "&amp;$J8,$A$3:$G$110,2,0))</f>
        <v/>
      </c>
      <c r="X8" s="26" t="str">
        <f>+IF(ISNA(VLOOKUP(X$3&amp;"  "&amp;$J8,$A$3:$G$110,2,0)),"",VLOOKUP(X$3&amp;"  "&amp;$J8,$A$3:$G$110,2,0))</f>
        <v/>
      </c>
      <c r="Y8" s="26" t="str">
        <f>+IF(ISNA(VLOOKUP(Y$3&amp;"  "&amp;$J8,$A$3:$G$110,2,0)),"",VLOOKUP(Y$3&amp;"  "&amp;$J8,$A$3:$G$110,2,0))</f>
        <v/>
      </c>
      <c r="Z8" s="26" t="str">
        <f>+IF(ISNA(VLOOKUP(Z$3&amp;"  "&amp;$J8,$A$3:$G$110,2,0)),"",VLOOKUP(Z$3&amp;"  "&amp;$J8,$A$3:$G$110,2,0))</f>
        <v/>
      </c>
      <c r="AA8" s="26" t="str">
        <f>+IF(ISNA(VLOOKUP(AA$3&amp;"  "&amp;$J8,$A$3:$G$110,2,0)),"",VLOOKUP(AA$3&amp;"  "&amp;$J8,$A$3:$G$110,2,0))</f>
        <v/>
      </c>
      <c r="AB8" s="26" t="str">
        <f>+IF(ISNA(VLOOKUP(AB$3&amp;"  "&amp;$J8,$A$3:$G$110,2,0)),"",VLOOKUP(AB$3&amp;"  "&amp;$J8,$A$3:$G$110,2,0))</f>
        <v/>
      </c>
      <c r="AC8" s="26" t="str">
        <f>+IF(ISNA(VLOOKUP(AC$3&amp;"  "&amp;$J8,$A$3:$G$110,2,0)),"",VLOOKUP(AC$3&amp;"  "&amp;$J8,$A$3:$G$110,2,0))</f>
        <v/>
      </c>
      <c r="AD8" s="26" t="str">
        <f>+IF(ISNA(VLOOKUP(AD$3&amp;"  "&amp;$J8,$A$3:$G$110,2,0)),"",VLOOKUP(AD$3&amp;"  "&amp;$J8,$A$3:$G$110,2,0))</f>
        <v/>
      </c>
      <c r="AE8" s="26" t="str">
        <f>+IF(ISNA(VLOOKUP(AE$3&amp;"  "&amp;$J8,$A$3:$G$110,2,0)),"",VLOOKUP(AE$3&amp;"  "&amp;$J8,$A$3:$G$110,2,0))</f>
        <v/>
      </c>
      <c r="AF8" s="26" t="str">
        <f>+IF(ISNA(VLOOKUP(AF$3&amp;"  "&amp;$J8,$A$3:$G$110,2,0)),"",VLOOKUP(AF$3&amp;"  "&amp;$J8,$A$3:$G$110,2,0))</f>
        <v/>
      </c>
      <c r="AG8" s="26" t="str">
        <f>+IF(ISNA(VLOOKUP(AG$3&amp;"  "&amp;$J8,$A$3:$G$110,2,0)),"",VLOOKUP(AG$3&amp;"  "&amp;$J8,$A$3:$G$110,2,0))</f>
        <v/>
      </c>
      <c r="AH8" s="26" t="str">
        <f>+IF(ISNA(VLOOKUP(AH$3&amp;"  "&amp;$J8,$A$3:$G$110,2,0)),"",VLOOKUP(AH$3&amp;"  "&amp;$J8,$A$3:$G$110,2,0))</f>
        <v/>
      </c>
      <c r="AI8" s="26" t="str">
        <f>+IF(ISNA(VLOOKUP(AI$3&amp;"  "&amp;$J8,$A$3:$G$110,2,0)),"",VLOOKUP(AI$3&amp;"  "&amp;$J8,$A$3:$G$110,2,0))</f>
        <v/>
      </c>
      <c r="AJ8" s="26" t="str">
        <f>+IF(ISNA(VLOOKUP(AJ$3&amp;"  "&amp;$J8,$A$3:$G$110,2,0)),"",VLOOKUP(AJ$3&amp;"  "&amp;$J8,$A$3:$G$110,2,0))</f>
        <v/>
      </c>
    </row>
    <row r="9" spans="1:36" x14ac:dyDescent="0.3">
      <c r="A9">
        <v>5</v>
      </c>
      <c r="B9" s="2" t="s">
        <v>1729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H9" s="1">
        <v>4</v>
      </c>
      <c r="I9" s="8"/>
      <c r="K9" s="26" t="str">
        <f>+IF(ISNA(VLOOKUP(K$3&amp;"  "&amp;$J9,$A$3:$G$110,2,0)),"",VLOOKUP(K$3&amp;"  "&amp;$J9,$A$3:$G$110,2,0))</f>
        <v/>
      </c>
      <c r="L9" s="26" t="str">
        <f>+IF(ISNA(VLOOKUP(L$3&amp;"  "&amp;$J9,$A$3:$G$110,2,0)),"",VLOOKUP(L$3&amp;"  "&amp;$J9,$A$3:$G$110,2,0))</f>
        <v/>
      </c>
      <c r="M9" s="26" t="str">
        <f>+IF(ISNA(VLOOKUP(M$3&amp;"  "&amp;$J9,$A$3:$G$110,2,0)),"",VLOOKUP(M$3&amp;"  "&amp;$J9,$A$3:$G$110,2,0))</f>
        <v/>
      </c>
      <c r="N9" s="26" t="str">
        <f>+IF(ISNA(VLOOKUP(N$3&amp;"  "&amp;$J9,$A$3:$G$110,2,0)),"",VLOOKUP(N$3&amp;"  "&amp;$J9,$A$3:$G$110,2,0))</f>
        <v/>
      </c>
      <c r="O9" s="26" t="str">
        <f>+IF(ISNA(VLOOKUP(O$3&amp;"  "&amp;$J9,$A$3:$G$110,2,0)),"",VLOOKUP(O$3&amp;"  "&amp;$J9,$A$3:$G$110,2,0))</f>
        <v/>
      </c>
      <c r="P9" s="26" t="str">
        <f>+IF(ISNA(VLOOKUP(P$3&amp;"  "&amp;$J9,$A$3:$G$110,2,0)),"",VLOOKUP(P$3&amp;"  "&amp;$J9,$A$3:$G$110,2,0))</f>
        <v/>
      </c>
      <c r="Q9" s="26" t="str">
        <f>+IF(ISNA(VLOOKUP(Q$3&amp;"  "&amp;$J9,$A$3:$G$110,2,0)),"",VLOOKUP(Q$3&amp;"  "&amp;$J9,$A$3:$G$110,2,0))</f>
        <v/>
      </c>
      <c r="R9" s="26" t="str">
        <f>+IF(ISNA(VLOOKUP(R$3&amp;"  "&amp;$J9,$A$3:$G$110,2,0)),"",VLOOKUP(R$3&amp;"  "&amp;$J9,$A$3:$G$110,2,0))</f>
        <v/>
      </c>
      <c r="S9" s="26" t="str">
        <f>+IF(ISNA(VLOOKUP(S$3&amp;"  "&amp;$J9,$A$3:$G$110,2,0)),"",VLOOKUP(S$3&amp;"  "&amp;$J9,$A$3:$G$110,2,0))</f>
        <v/>
      </c>
      <c r="T9" s="26" t="str">
        <f>+IF(ISNA(VLOOKUP(T$3&amp;"  "&amp;$J9,$A$3:$G$110,2,0)),"",VLOOKUP(T$3&amp;"  "&amp;$J9,$A$3:$G$110,2,0))</f>
        <v/>
      </c>
      <c r="U9" s="26" t="str">
        <f>+IF(ISNA(VLOOKUP(U$3&amp;"  "&amp;$J9,$A$3:$G$110,2,0)),"",VLOOKUP(U$3&amp;"  "&amp;$J9,$A$3:$G$110,2,0))</f>
        <v/>
      </c>
      <c r="V9" s="26" t="str">
        <f>+IF(ISNA(VLOOKUP(V$3&amp;"  "&amp;$J9,$A$3:$G$110,2,0)),"",VLOOKUP(V$3&amp;"  "&amp;$J9,$A$3:$G$110,2,0))</f>
        <v/>
      </c>
      <c r="W9" s="26" t="str">
        <f>+IF(ISNA(VLOOKUP(W$3&amp;"  "&amp;$J9,$A$3:$G$110,2,0)),"",VLOOKUP(W$3&amp;"  "&amp;$J9,$A$3:$G$110,2,0))</f>
        <v/>
      </c>
      <c r="X9" s="26" t="str">
        <f>+IF(ISNA(VLOOKUP(X$3&amp;"  "&amp;$J9,$A$3:$G$110,2,0)),"",VLOOKUP(X$3&amp;"  "&amp;$J9,$A$3:$G$110,2,0))</f>
        <v/>
      </c>
      <c r="Y9" s="26" t="str">
        <f>+IF(ISNA(VLOOKUP(Y$3&amp;"  "&amp;$J9,$A$3:$G$110,2,0)),"",VLOOKUP(Y$3&amp;"  "&amp;$J9,$A$3:$G$110,2,0))</f>
        <v/>
      </c>
      <c r="Z9" s="26" t="str">
        <f>+IF(ISNA(VLOOKUP(Z$3&amp;"  "&amp;$J9,$A$3:$G$110,2,0)),"",VLOOKUP(Z$3&amp;"  "&amp;$J9,$A$3:$G$110,2,0))</f>
        <v/>
      </c>
      <c r="AA9" s="26" t="str">
        <f>+IF(ISNA(VLOOKUP(AA$3&amp;"  "&amp;$J9,$A$3:$G$110,2,0)),"",VLOOKUP(AA$3&amp;"  "&amp;$J9,$A$3:$G$110,2,0))</f>
        <v/>
      </c>
      <c r="AB9" s="26" t="str">
        <f>+IF(ISNA(VLOOKUP(AB$3&amp;"  "&amp;$J9,$A$3:$G$110,2,0)),"",VLOOKUP(AB$3&amp;"  "&amp;$J9,$A$3:$G$110,2,0))</f>
        <v/>
      </c>
      <c r="AC9" s="26" t="str">
        <f>+IF(ISNA(VLOOKUP(AC$3&amp;"  "&amp;$J9,$A$3:$G$110,2,0)),"",VLOOKUP(AC$3&amp;"  "&amp;$J9,$A$3:$G$110,2,0))</f>
        <v/>
      </c>
      <c r="AD9" s="26" t="str">
        <f>+IF(ISNA(VLOOKUP(AD$3&amp;"  "&amp;$J9,$A$3:$G$110,2,0)),"",VLOOKUP(AD$3&amp;"  "&amp;$J9,$A$3:$G$110,2,0))</f>
        <v/>
      </c>
      <c r="AE9" s="26" t="str">
        <f>+IF(ISNA(VLOOKUP(AE$3&amp;"  "&amp;$J9,$A$3:$G$110,2,0)),"",VLOOKUP(AE$3&amp;"  "&amp;$J9,$A$3:$G$110,2,0))</f>
        <v/>
      </c>
      <c r="AF9" s="26" t="str">
        <f>+IF(ISNA(VLOOKUP(AF$3&amp;"  "&amp;$J9,$A$3:$G$110,2,0)),"",VLOOKUP(AF$3&amp;"  "&amp;$J9,$A$3:$G$110,2,0))</f>
        <v/>
      </c>
      <c r="AG9" s="26" t="str">
        <f>+IF(ISNA(VLOOKUP(AG$3&amp;"  "&amp;$J9,$A$3:$G$110,2,0)),"",VLOOKUP(AG$3&amp;"  "&amp;$J9,$A$3:$G$110,2,0))</f>
        <v/>
      </c>
      <c r="AH9" s="26" t="str">
        <f>+IF(ISNA(VLOOKUP(AH$3&amp;"  "&amp;$J9,$A$3:$G$110,2,0)),"",VLOOKUP(AH$3&amp;"  "&amp;$J9,$A$3:$G$110,2,0))</f>
        <v/>
      </c>
      <c r="AI9" s="26" t="str">
        <f>+IF(ISNA(VLOOKUP(AI$3&amp;"  "&amp;$J9,$A$3:$G$110,2,0)),"",VLOOKUP(AI$3&amp;"  "&amp;$J9,$A$3:$G$110,2,0))</f>
        <v/>
      </c>
      <c r="AJ9" s="26" t="str">
        <f>+IF(ISNA(VLOOKUP(AJ$3&amp;"  "&amp;$J9,$A$3:$G$110,2,0)),"",VLOOKUP(AJ$3&amp;"  "&amp;$J9,$A$3:$G$110,2,0))</f>
        <v/>
      </c>
    </row>
    <row r="10" spans="1:36" x14ac:dyDescent="0.3">
      <c r="A10">
        <v>6</v>
      </c>
      <c r="B10" s="2" t="s">
        <v>1730</v>
      </c>
      <c r="C10" s="48">
        <v>24</v>
      </c>
      <c r="D10" t="s">
        <v>208</v>
      </c>
      <c r="E10" t="s">
        <v>380</v>
      </c>
      <c r="F10" t="s">
        <v>582</v>
      </c>
      <c r="G10" t="s">
        <v>1402</v>
      </c>
      <c r="H10" s="1">
        <v>5</v>
      </c>
      <c r="J10" s="11" t="s">
        <v>365</v>
      </c>
      <c r="K10" s="27">
        <f>IF(K7="",1000,SUM(K4:K7))</f>
        <v>1000</v>
      </c>
      <c r="L10" s="27">
        <f t="shared" ref="L10:AJ10" si="0">IF(L7="",1000,SUM(L4:L7))</f>
        <v>1000</v>
      </c>
      <c r="M10" s="27">
        <f t="shared" si="0"/>
        <v>1000</v>
      </c>
      <c r="N10" s="27">
        <f t="shared" si="0"/>
        <v>1000</v>
      </c>
      <c r="O10" s="27">
        <f t="shared" si="0"/>
        <v>1000</v>
      </c>
      <c r="P10" s="27">
        <f t="shared" si="0"/>
        <v>1000</v>
      </c>
      <c r="Q10" s="27">
        <f t="shared" si="0"/>
        <v>1000</v>
      </c>
      <c r="R10" s="27">
        <f t="shared" si="0"/>
        <v>1000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</row>
    <row r="11" spans="1:36" x14ac:dyDescent="0.3">
      <c r="A11">
        <v>7</v>
      </c>
      <c r="B11" s="2" t="s">
        <v>1595</v>
      </c>
      <c r="C11" s="1">
        <v>5</v>
      </c>
      <c r="D11" t="s">
        <v>402</v>
      </c>
      <c r="E11" t="s">
        <v>403</v>
      </c>
      <c r="F11" t="s">
        <v>404</v>
      </c>
      <c r="G11" t="s">
        <v>1400</v>
      </c>
      <c r="H11" s="1">
        <v>2</v>
      </c>
      <c r="J11" s="11" t="s">
        <v>155</v>
      </c>
      <c r="K11" s="28">
        <f>RANK(K10,($K$10:$AJ$10,$K$19:$AJ$19),1)</f>
        <v>1</v>
      </c>
      <c r="L11" s="28">
        <f>RANK(L10,($K$10:$AJ$10,$K$19:$AJ$19),1)</f>
        <v>1</v>
      </c>
      <c r="M11" s="28">
        <f>RANK(M10,($K$10:$AJ$10,$K$19:$AJ$19),1)</f>
        <v>1</v>
      </c>
      <c r="N11" s="28">
        <f>RANK(N10,($K$10:$AJ$10,$K$19:$AJ$19),1)</f>
        <v>1</v>
      </c>
      <c r="O11" s="28">
        <f>RANK(O10,($K$10:$AJ$10,$K$19:$AJ$19),1)</f>
        <v>1</v>
      </c>
      <c r="P11" s="28">
        <f>RANK(P10,($K$10:$AJ$10,$K$19:$AJ$19),1)</f>
        <v>1</v>
      </c>
      <c r="Q11" s="28">
        <f>RANK(Q10,($K$10:$AJ$10,$K$19:$AJ$19),1)</f>
        <v>1</v>
      </c>
      <c r="R11" s="28">
        <f>RANK(R10,($K$10:$AJ$10,$K$19:$AJ$19),1)</f>
        <v>1</v>
      </c>
      <c r="S11" s="28">
        <f>RANK(S10,($K$10:$AJ$10,$K$19:$AJ$19),1)</f>
        <v>1</v>
      </c>
      <c r="T11" s="28">
        <f>RANK(T10,($K$10:$AJ$10,$K$19:$AJ$19),1)</f>
        <v>1</v>
      </c>
      <c r="U11" s="28">
        <f>RANK(U10,($K$10:$AJ$10,$K$19:$AJ$19),1)</f>
        <v>1</v>
      </c>
      <c r="V11" s="28">
        <f>RANK(V10,($K$10:$AJ$10,$K$19:$AJ$19),1)</f>
        <v>1</v>
      </c>
      <c r="W11" s="28">
        <f>RANK(W10,($K$10:$AJ$10,$K$19:$AJ$19),1)</f>
        <v>1</v>
      </c>
      <c r="X11" s="28">
        <f>RANK(X10,($K$10:$AJ$10,$K$19:$AJ$19),1)</f>
        <v>1</v>
      </c>
      <c r="Y11" s="28">
        <f>RANK(Y10,($K$10:$AJ$10,$K$19:$AJ$19),1)</f>
        <v>1</v>
      </c>
      <c r="Z11" s="28">
        <f>RANK(Z10,($K$10:$AJ$10,$K$19:$AJ$19),1)</f>
        <v>1</v>
      </c>
      <c r="AA11" s="28">
        <f>RANK(AA10,($K$10:$AJ$10,$K$19:$AJ$19),1)</f>
        <v>1</v>
      </c>
      <c r="AB11" s="28">
        <f>RANK(AB10,($K$10:$AJ$10,$K$19:$AJ$19),1)</f>
        <v>1</v>
      </c>
      <c r="AC11" s="28">
        <f>RANK(AC10,($K$10:$AJ$10,$K$19:$AJ$19),1)</f>
        <v>1</v>
      </c>
      <c r="AD11" s="28">
        <f>RANK(AD10,($K$10:$AJ$10,$K$19:$AJ$19),1)</f>
        <v>1</v>
      </c>
      <c r="AE11" s="28">
        <f>RANK(AE10,($K$10:$AJ$10,$K$19:$AJ$19),1)</f>
        <v>1</v>
      </c>
      <c r="AF11" s="28">
        <f>RANK(AF10,($K$10:$AJ$10,$K$19:$AJ$19),1)</f>
        <v>1</v>
      </c>
      <c r="AG11" s="28">
        <f>RANK(AG10,($K$10:$AJ$10,$K$19:$AJ$19),1)</f>
        <v>1</v>
      </c>
      <c r="AH11" s="28">
        <f>RANK(AH10,($K$10:$AJ$10,$K$19:$AJ$19),1)</f>
        <v>1</v>
      </c>
      <c r="AI11" s="28">
        <f>RANK(AI10,($K$10:$AJ$10,$K$19:$AJ$19),1)</f>
        <v>1</v>
      </c>
      <c r="AJ11" s="28">
        <f>RANK(AJ10,($K$10:$AJ$10,$K$19:$AJ$19),1)</f>
        <v>1</v>
      </c>
    </row>
    <row r="12" spans="1:36" x14ac:dyDescent="0.3">
      <c r="A12">
        <v>8</v>
      </c>
      <c r="B12" s="2" t="s">
        <v>1596</v>
      </c>
      <c r="C12" s="1">
        <v>6</v>
      </c>
      <c r="D12" t="s">
        <v>1521</v>
      </c>
      <c r="E12" t="s">
        <v>1416</v>
      </c>
      <c r="F12" t="s">
        <v>638</v>
      </c>
      <c r="G12" t="s">
        <v>1400</v>
      </c>
      <c r="H12" s="1">
        <v>3</v>
      </c>
    </row>
    <row r="13" spans="1:36" x14ac:dyDescent="0.3">
      <c r="A13">
        <v>9</v>
      </c>
      <c r="B13" s="2" t="s">
        <v>1731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H13" s="1">
        <v>6</v>
      </c>
      <c r="J13">
        <v>5</v>
      </c>
      <c r="K13" s="26"/>
      <c r="L13" s="26" t="str">
        <f>+IF(ISNA(VLOOKUP(L$3&amp;"  "&amp;$J13,$A$3:$G$110,2,0)),"",VLOOKUP(L$3&amp;"  "&amp;$J13,$A$3:$G$110,2,0))</f>
        <v/>
      </c>
      <c r="M13" s="26" t="str">
        <f>+IF(ISNA(VLOOKUP(M$3&amp;"  "&amp;$J13,$A$3:$G$110,2,0)),"",VLOOKUP(M$3&amp;"  "&amp;$J13,$A$3:$G$110,2,0))</f>
        <v/>
      </c>
      <c r="N13" s="26" t="str">
        <f>+IF(ISNA(VLOOKUP(N$3&amp;"  "&amp;$J13,$A$3:$G$110,2,0)),"",VLOOKUP(N$3&amp;"  "&amp;$J13,$A$3:$G$110,2,0))</f>
        <v/>
      </c>
      <c r="O13" s="26" t="str">
        <f>+IF(ISNA(VLOOKUP(O$3&amp;"  "&amp;$J13,$A$3:$G$110,2,0)),"",VLOOKUP(O$3&amp;"  "&amp;$J13,$A$3:$G$110,2,0))</f>
        <v/>
      </c>
      <c r="P13" s="26" t="str">
        <f>+IF(ISNA(VLOOKUP(P$3&amp;"  "&amp;$J13,$A$3:$G$110,2,0)),"",VLOOKUP(P$3&amp;"  "&amp;$J13,$A$3:$G$110,2,0))</f>
        <v/>
      </c>
      <c r="Q13" s="26" t="str">
        <f>+IF(ISNA(VLOOKUP(Q$3&amp;"  "&amp;$J13,$A$3:$G$110,2,0)),"",VLOOKUP(Q$3&amp;"  "&amp;$J13,$A$3:$G$110,2,0))</f>
        <v/>
      </c>
      <c r="R13" s="26" t="str">
        <f>+IF(ISNA(VLOOKUP(R$3&amp;"  "&amp;$J13,$A$3:$G$110,2,0)),"",VLOOKUP(R$3&amp;"  "&amp;$J13,$A$3:$G$110,2,0))</f>
        <v/>
      </c>
      <c r="S13" s="26" t="str">
        <f>+IF(ISNA(VLOOKUP(S$3&amp;"  "&amp;$J13,$A$3:$G$110,2,0)),"",VLOOKUP(S$3&amp;"  "&amp;$J13,$A$3:$G$110,2,0))</f>
        <v/>
      </c>
      <c r="T13" s="26" t="str">
        <f>+IF(ISNA(VLOOKUP(T$3&amp;"  "&amp;$J13,$A$3:$G$110,2,0)),"",VLOOKUP(T$3&amp;"  "&amp;$J13,$A$3:$G$110,2,0))</f>
        <v/>
      </c>
      <c r="U13" s="26" t="str">
        <f>+IF(ISNA(VLOOKUP(U$3&amp;"  "&amp;$J13,$A$3:$G$110,2,0)),"",VLOOKUP(U$3&amp;"  "&amp;$J13,$A$3:$G$110,2,0))</f>
        <v/>
      </c>
      <c r="V13" s="26" t="str">
        <f>+IF(ISNA(VLOOKUP(V$3&amp;"  "&amp;$J13,$A$3:$G$110,2,0)),"",VLOOKUP(V$3&amp;"  "&amp;$J13,$A$3:$G$110,2,0))</f>
        <v/>
      </c>
      <c r="W13" s="26" t="str">
        <f>+IF(ISNA(VLOOKUP(W$3&amp;"  "&amp;$J13,$A$3:$G$110,2,0)),"",VLOOKUP(W$3&amp;"  "&amp;$J13,$A$3:$G$110,2,0))</f>
        <v/>
      </c>
      <c r="X13" s="26" t="str">
        <f>+IF(ISNA(VLOOKUP(X$3&amp;"  "&amp;$J13,$A$3:$G$110,2,0)),"",VLOOKUP(X$3&amp;"  "&amp;$J13,$A$3:$G$110,2,0))</f>
        <v/>
      </c>
      <c r="Y13" s="26" t="str">
        <f>+IF(ISNA(VLOOKUP(Y$3&amp;"  "&amp;$J13,$A$3:$G$110,2,0)),"",VLOOKUP(Y$3&amp;"  "&amp;$J13,$A$3:$G$110,2,0))</f>
        <v/>
      </c>
      <c r="Z13" s="26" t="str">
        <f>+IF(ISNA(VLOOKUP(Z$3&amp;"  "&amp;$J13,$A$3:$G$110,2,0)),"",VLOOKUP(Z$3&amp;"  "&amp;$J13,$A$3:$G$110,2,0))</f>
        <v/>
      </c>
      <c r="AA13" s="26" t="str">
        <f>+IF(ISNA(VLOOKUP(AA$3&amp;"  "&amp;$J13,$A$3:$G$110,2,0)),"",VLOOKUP(AA$3&amp;"  "&amp;$J13,$A$3:$G$110,2,0))</f>
        <v/>
      </c>
      <c r="AB13" s="26" t="str">
        <f>+IF(ISNA(VLOOKUP(AB$3&amp;"  "&amp;$J13,$A$3:$G$110,2,0)),"",VLOOKUP(AB$3&amp;"  "&amp;$J13,$A$3:$G$110,2,0))</f>
        <v/>
      </c>
      <c r="AC13" s="26" t="str">
        <f>+IF(ISNA(VLOOKUP(AC$3&amp;"  "&amp;$J13,$A$3:$G$110,2,0)),"",VLOOKUP(AC$3&amp;"  "&amp;$J13,$A$3:$G$110,2,0))</f>
        <v/>
      </c>
      <c r="AD13" s="26" t="str">
        <f>+IF(ISNA(VLOOKUP(AD$3&amp;"  "&amp;$J13,$A$3:$G$110,2,0)),"",VLOOKUP(AD$3&amp;"  "&amp;$J13,$A$3:$G$110,2,0))</f>
        <v/>
      </c>
      <c r="AE13" s="26" t="str">
        <f>+IF(ISNA(VLOOKUP(AE$3&amp;"  "&amp;$J13,$A$3:$G$110,2,0)),"",VLOOKUP(AE$3&amp;"  "&amp;$J13,$A$3:$G$110,2,0))</f>
        <v/>
      </c>
      <c r="AF13" s="26" t="str">
        <f>+IF(ISNA(VLOOKUP(AF$3&amp;"  "&amp;$J13,$A$3:$G$110,2,0)),"",VLOOKUP(AF$3&amp;"  "&amp;$J13,$A$3:$G$110,2,0))</f>
        <v/>
      </c>
      <c r="AG13" s="26" t="str">
        <f>+IF(ISNA(VLOOKUP(AG$3&amp;"  "&amp;$J13,$A$3:$G$110,2,0)),"",VLOOKUP(AG$3&amp;"  "&amp;$J13,$A$3:$G$110,2,0))</f>
        <v/>
      </c>
      <c r="AH13" s="26" t="str">
        <f>+IF(ISNA(VLOOKUP(AH$3&amp;"  "&amp;$J13,$A$3:$G$110,2,0)),"",VLOOKUP(AH$3&amp;"  "&amp;$J13,$A$3:$G$110,2,0))</f>
        <v/>
      </c>
      <c r="AI13" s="26" t="str">
        <f>+IF(ISNA(VLOOKUP(AI$3&amp;"  "&amp;$J13,$A$3:$G$110,2,0)),"",VLOOKUP(AI$3&amp;"  "&amp;$J13,$A$3:$G$110,2,0))</f>
        <v/>
      </c>
      <c r="AJ13" s="26" t="str">
        <f>+IF(ISNA(VLOOKUP(AJ$3&amp;"  "&amp;$J13,$A$3:$G$110,2,0)),"",VLOOKUP(AJ$3&amp;"  "&amp;$J13,$A$3:$G$110,2,0))</f>
        <v/>
      </c>
    </row>
    <row r="14" spans="1:36" x14ac:dyDescent="0.3">
      <c r="A14">
        <v>10</v>
      </c>
      <c r="B14" s="2" t="s">
        <v>1593</v>
      </c>
      <c r="C14" s="1">
        <v>2</v>
      </c>
      <c r="D14" t="s">
        <v>208</v>
      </c>
      <c r="E14" t="s">
        <v>129</v>
      </c>
      <c r="F14" t="s">
        <v>582</v>
      </c>
      <c r="G14" t="s">
        <v>1400</v>
      </c>
      <c r="H14" s="1">
        <v>4</v>
      </c>
      <c r="J14">
        <v>6</v>
      </c>
      <c r="K14" s="26"/>
      <c r="L14" s="26" t="str">
        <f>+IF(ISNA(VLOOKUP(L$3&amp;"  "&amp;$J14,$A$3:$G$110,2,0)),"",VLOOKUP(L$3&amp;"  "&amp;$J14,$A$3:$G$110,2,0))</f>
        <v/>
      </c>
      <c r="M14" s="26" t="str">
        <f>+IF(ISNA(VLOOKUP(M$3&amp;"  "&amp;$J14,$A$3:$G$110,2,0)),"",VLOOKUP(M$3&amp;"  "&amp;$J14,$A$3:$G$110,2,0))</f>
        <v/>
      </c>
      <c r="N14" s="26" t="str">
        <f>+IF(ISNA(VLOOKUP(N$3&amp;"  "&amp;$J14,$A$3:$G$110,2,0)),"",VLOOKUP(N$3&amp;"  "&amp;$J14,$A$3:$G$110,2,0))</f>
        <v/>
      </c>
      <c r="O14" s="26" t="str">
        <f>+IF(ISNA(VLOOKUP(O$3&amp;"  "&amp;$J14,$A$3:$G$110,2,0)),"",VLOOKUP(O$3&amp;"  "&amp;$J14,$A$3:$G$110,2,0))</f>
        <v/>
      </c>
      <c r="P14" s="26" t="str">
        <f>+IF(ISNA(VLOOKUP(P$3&amp;"  "&amp;$J14,$A$3:$G$110,2,0)),"",VLOOKUP(P$3&amp;"  "&amp;$J14,$A$3:$G$110,2,0))</f>
        <v/>
      </c>
      <c r="Q14" s="26" t="str">
        <f>+IF(ISNA(VLOOKUP(Q$3&amp;"  "&amp;$J14,$A$3:$G$110,2,0)),"",VLOOKUP(Q$3&amp;"  "&amp;$J14,$A$3:$G$110,2,0))</f>
        <v/>
      </c>
      <c r="R14" s="26" t="str">
        <f>+IF(ISNA(VLOOKUP(R$3&amp;"  "&amp;$J14,$A$3:$G$110,2,0)),"",VLOOKUP(R$3&amp;"  "&amp;$J14,$A$3:$G$110,2,0))</f>
        <v/>
      </c>
      <c r="S14" s="26" t="str">
        <f>+IF(ISNA(VLOOKUP(S$3&amp;"  "&amp;$J14,$A$3:$G$110,2,0)),"",VLOOKUP(S$3&amp;"  "&amp;$J14,$A$3:$G$110,2,0))</f>
        <v/>
      </c>
      <c r="T14" s="26" t="str">
        <f>+IF(ISNA(VLOOKUP(T$3&amp;"  "&amp;$J14,$A$3:$G$110,2,0)),"",VLOOKUP(T$3&amp;"  "&amp;$J14,$A$3:$G$110,2,0))</f>
        <v/>
      </c>
      <c r="U14" s="26" t="str">
        <f>+IF(ISNA(VLOOKUP(U$3&amp;"  "&amp;$J14,$A$3:$G$110,2,0)),"",VLOOKUP(U$3&amp;"  "&amp;$J14,$A$3:$G$110,2,0))</f>
        <v/>
      </c>
      <c r="V14" s="26" t="str">
        <f>+IF(ISNA(VLOOKUP(V$3&amp;"  "&amp;$J14,$A$3:$G$110,2,0)),"",VLOOKUP(V$3&amp;"  "&amp;$J14,$A$3:$G$110,2,0))</f>
        <v/>
      </c>
      <c r="W14" s="26" t="str">
        <f>+IF(ISNA(VLOOKUP(W$3&amp;"  "&amp;$J14,$A$3:$G$110,2,0)),"",VLOOKUP(W$3&amp;"  "&amp;$J14,$A$3:$G$110,2,0))</f>
        <v/>
      </c>
      <c r="X14" s="26" t="str">
        <f>+IF(ISNA(VLOOKUP(X$3&amp;"  "&amp;$J14,$A$3:$G$110,2,0)),"",VLOOKUP(X$3&amp;"  "&amp;$J14,$A$3:$G$110,2,0))</f>
        <v/>
      </c>
      <c r="Y14" s="26" t="str">
        <f>+IF(ISNA(VLOOKUP(Y$3&amp;"  "&amp;$J14,$A$3:$G$110,2,0)),"",VLOOKUP(Y$3&amp;"  "&amp;$J14,$A$3:$G$110,2,0))</f>
        <v/>
      </c>
      <c r="Z14" s="26" t="str">
        <f>+IF(ISNA(VLOOKUP(Z$3&amp;"  "&amp;$J14,$A$3:$G$110,2,0)),"",VLOOKUP(Z$3&amp;"  "&amp;$J14,$A$3:$G$110,2,0))</f>
        <v/>
      </c>
      <c r="AA14" s="26" t="str">
        <f>+IF(ISNA(VLOOKUP(AA$3&amp;"  "&amp;$J14,$A$3:$G$110,2,0)),"",VLOOKUP(AA$3&amp;"  "&amp;$J14,$A$3:$G$110,2,0))</f>
        <v/>
      </c>
      <c r="AB14" s="26" t="str">
        <f>+IF(ISNA(VLOOKUP(AB$3&amp;"  "&amp;$J14,$A$3:$G$110,2,0)),"",VLOOKUP(AB$3&amp;"  "&amp;$J14,$A$3:$G$110,2,0))</f>
        <v/>
      </c>
      <c r="AC14" s="26" t="str">
        <f>+IF(ISNA(VLOOKUP(AC$3&amp;"  "&amp;$J14,$A$3:$G$110,2,0)),"",VLOOKUP(AC$3&amp;"  "&amp;$J14,$A$3:$G$110,2,0))</f>
        <v/>
      </c>
      <c r="AD14" s="26" t="str">
        <f>+IF(ISNA(VLOOKUP(AD$3&amp;"  "&amp;$J14,$A$3:$G$110,2,0)),"",VLOOKUP(AD$3&amp;"  "&amp;$J14,$A$3:$G$110,2,0))</f>
        <v/>
      </c>
      <c r="AE14" s="26" t="str">
        <f>+IF(ISNA(VLOOKUP(AE$3&amp;"  "&amp;$J14,$A$3:$G$110,2,0)),"",VLOOKUP(AE$3&amp;"  "&amp;$J14,$A$3:$G$110,2,0))</f>
        <v/>
      </c>
      <c r="AF14" s="26" t="str">
        <f>+IF(ISNA(VLOOKUP(AF$3&amp;"  "&amp;$J14,$A$3:$G$110,2,0)),"",VLOOKUP(AF$3&amp;"  "&amp;$J14,$A$3:$G$110,2,0))</f>
        <v/>
      </c>
      <c r="AG14" s="26" t="str">
        <f>+IF(ISNA(VLOOKUP(AG$3&amp;"  "&amp;$J14,$A$3:$G$110,2,0)),"",VLOOKUP(AG$3&amp;"  "&amp;$J14,$A$3:$G$110,2,0))</f>
        <v/>
      </c>
      <c r="AH14" s="26" t="str">
        <f>+IF(ISNA(VLOOKUP(AH$3&amp;"  "&amp;$J14,$A$3:$G$110,2,0)),"",VLOOKUP(AH$3&amp;"  "&amp;$J14,$A$3:$G$110,2,0))</f>
        <v/>
      </c>
      <c r="AI14" s="26" t="str">
        <f>+IF(ISNA(VLOOKUP(AI$3&amp;"  "&amp;$J14,$A$3:$G$110,2,0)),"",VLOOKUP(AI$3&amp;"  "&amp;$J14,$A$3:$G$110,2,0))</f>
        <v/>
      </c>
      <c r="AJ14" s="26" t="str">
        <f>+IF(ISNA(VLOOKUP(AJ$3&amp;"  "&amp;$J14,$A$3:$G$110,2,0)),"",VLOOKUP(AJ$3&amp;"  "&amp;$J14,$A$3:$G$110,2,0))</f>
        <v/>
      </c>
    </row>
    <row r="15" spans="1:36" x14ac:dyDescent="0.3">
      <c r="A15">
        <v>11</v>
      </c>
      <c r="B15" s="2" t="s">
        <v>1732</v>
      </c>
      <c r="C15" s="1">
        <v>15</v>
      </c>
      <c r="D15" t="s">
        <v>41</v>
      </c>
      <c r="E15" t="s">
        <v>1544</v>
      </c>
      <c r="F15" t="s">
        <v>581</v>
      </c>
      <c r="G15" t="s">
        <v>1402</v>
      </c>
      <c r="H15" s="1">
        <v>7</v>
      </c>
      <c r="J15">
        <v>7</v>
      </c>
      <c r="K15" s="26"/>
      <c r="L15" s="26" t="str">
        <f>+IF(ISNA(VLOOKUP(L$3&amp;"  "&amp;$J15,$A$3:$G$110,2,0)),"",VLOOKUP(L$3&amp;"  "&amp;$J15,$A$3:$G$110,2,0))</f>
        <v/>
      </c>
      <c r="M15" s="26" t="str">
        <f>+IF(ISNA(VLOOKUP(M$3&amp;"  "&amp;$J15,$A$3:$G$110,2,0)),"",VLOOKUP(M$3&amp;"  "&amp;$J15,$A$3:$G$110,2,0))</f>
        <v/>
      </c>
      <c r="N15" s="26" t="str">
        <f>+IF(ISNA(VLOOKUP(N$3&amp;"  "&amp;$J15,$A$3:$G$110,2,0)),"",VLOOKUP(N$3&amp;"  "&amp;$J15,$A$3:$G$110,2,0))</f>
        <v/>
      </c>
      <c r="O15" s="26" t="str">
        <f>+IF(ISNA(VLOOKUP(O$3&amp;"  "&amp;$J15,$A$3:$G$110,2,0)),"",VLOOKUP(O$3&amp;"  "&amp;$J15,$A$3:$G$110,2,0))</f>
        <v/>
      </c>
      <c r="P15" s="26" t="str">
        <f>+IF(ISNA(VLOOKUP(P$3&amp;"  "&amp;$J15,$A$3:$G$110,2,0)),"",VLOOKUP(P$3&amp;"  "&amp;$J15,$A$3:$G$110,2,0))</f>
        <v/>
      </c>
      <c r="Q15" s="26" t="str">
        <f>+IF(ISNA(VLOOKUP(Q$3&amp;"  "&amp;$J15,$A$3:$G$110,2,0)),"",VLOOKUP(Q$3&amp;"  "&amp;$J15,$A$3:$G$110,2,0))</f>
        <v/>
      </c>
      <c r="R15" s="26" t="str">
        <f>+IF(ISNA(VLOOKUP(R$3&amp;"  "&amp;$J15,$A$3:$G$110,2,0)),"",VLOOKUP(R$3&amp;"  "&amp;$J15,$A$3:$G$110,2,0))</f>
        <v/>
      </c>
      <c r="S15" s="26" t="str">
        <f>+IF(ISNA(VLOOKUP(S$3&amp;"  "&amp;$J15,$A$3:$G$110,2,0)),"",VLOOKUP(S$3&amp;"  "&amp;$J15,$A$3:$G$110,2,0))</f>
        <v/>
      </c>
      <c r="T15" s="26" t="str">
        <f>+IF(ISNA(VLOOKUP(T$3&amp;"  "&amp;$J15,$A$3:$G$110,2,0)),"",VLOOKUP(T$3&amp;"  "&amp;$J15,$A$3:$G$110,2,0))</f>
        <v/>
      </c>
      <c r="U15" s="26" t="str">
        <f>+IF(ISNA(VLOOKUP(U$3&amp;"  "&amp;$J15,$A$3:$G$110,2,0)),"",VLOOKUP(U$3&amp;"  "&amp;$J15,$A$3:$G$110,2,0))</f>
        <v/>
      </c>
      <c r="V15" s="26" t="str">
        <f>+IF(ISNA(VLOOKUP(V$3&amp;"  "&amp;$J15,$A$3:$G$110,2,0)),"",VLOOKUP(V$3&amp;"  "&amp;$J15,$A$3:$G$110,2,0))</f>
        <v/>
      </c>
      <c r="W15" s="26" t="str">
        <f>+IF(ISNA(VLOOKUP(W$3&amp;"  "&amp;$J15,$A$3:$G$110,2,0)),"",VLOOKUP(W$3&amp;"  "&amp;$J15,$A$3:$G$110,2,0))</f>
        <v/>
      </c>
      <c r="X15" s="26" t="str">
        <f>+IF(ISNA(VLOOKUP(X$3&amp;"  "&amp;$J15,$A$3:$G$110,2,0)),"",VLOOKUP(X$3&amp;"  "&amp;$J15,$A$3:$G$110,2,0))</f>
        <v/>
      </c>
      <c r="Y15" s="26" t="str">
        <f>+IF(ISNA(VLOOKUP(Y$3&amp;"  "&amp;$J15,$A$3:$G$110,2,0)),"",VLOOKUP(Y$3&amp;"  "&amp;$J15,$A$3:$G$110,2,0))</f>
        <v/>
      </c>
      <c r="Z15" s="26" t="str">
        <f>+IF(ISNA(VLOOKUP(Z$3&amp;"  "&amp;$J15,$A$3:$G$110,2,0)),"",VLOOKUP(Z$3&amp;"  "&amp;$J15,$A$3:$G$110,2,0))</f>
        <v/>
      </c>
      <c r="AA15" s="26" t="str">
        <f>+IF(ISNA(VLOOKUP(AA$3&amp;"  "&amp;$J15,$A$3:$G$110,2,0)),"",VLOOKUP(AA$3&amp;"  "&amp;$J15,$A$3:$G$110,2,0))</f>
        <v/>
      </c>
      <c r="AB15" s="26" t="str">
        <f>+IF(ISNA(VLOOKUP(AB$3&amp;"  "&amp;$J15,$A$3:$G$110,2,0)),"",VLOOKUP(AB$3&amp;"  "&amp;$J15,$A$3:$G$110,2,0))</f>
        <v/>
      </c>
      <c r="AC15" s="26" t="str">
        <f>+IF(ISNA(VLOOKUP(AC$3&amp;"  "&amp;$J15,$A$3:$G$110,2,0)),"",VLOOKUP(AC$3&amp;"  "&amp;$J15,$A$3:$G$110,2,0))</f>
        <v/>
      </c>
      <c r="AD15" s="26" t="str">
        <f>+IF(ISNA(VLOOKUP(AD$3&amp;"  "&amp;$J15,$A$3:$G$110,2,0)),"",VLOOKUP(AD$3&amp;"  "&amp;$J15,$A$3:$G$110,2,0))</f>
        <v/>
      </c>
      <c r="AE15" s="26" t="str">
        <f>+IF(ISNA(VLOOKUP(AE$3&amp;"  "&amp;$J15,$A$3:$G$110,2,0)),"",VLOOKUP(AE$3&amp;"  "&amp;$J15,$A$3:$G$110,2,0))</f>
        <v/>
      </c>
      <c r="AF15" s="26" t="str">
        <f>+IF(ISNA(VLOOKUP(AF$3&amp;"  "&amp;$J15,$A$3:$G$110,2,0)),"",VLOOKUP(AF$3&amp;"  "&amp;$J15,$A$3:$G$110,2,0))</f>
        <v/>
      </c>
      <c r="AG15" s="26" t="str">
        <f>+IF(ISNA(VLOOKUP(AG$3&amp;"  "&amp;$J15,$A$3:$G$110,2,0)),"",VLOOKUP(AG$3&amp;"  "&amp;$J15,$A$3:$G$110,2,0))</f>
        <v/>
      </c>
      <c r="AH15" s="26" t="str">
        <f>+IF(ISNA(VLOOKUP(AH$3&amp;"  "&amp;$J15,$A$3:$G$110,2,0)),"",VLOOKUP(AH$3&amp;"  "&amp;$J15,$A$3:$G$110,2,0))</f>
        <v/>
      </c>
      <c r="AI15" s="26" t="str">
        <f>+IF(ISNA(VLOOKUP(AI$3&amp;"  "&amp;$J15,$A$3:$G$110,2,0)),"",VLOOKUP(AI$3&amp;"  "&amp;$J15,$A$3:$G$110,2,0))</f>
        <v/>
      </c>
      <c r="AJ15" s="26" t="str">
        <f>+IF(ISNA(VLOOKUP(AJ$3&amp;"  "&amp;$J15,$A$3:$G$110,2,0)),"",VLOOKUP(AJ$3&amp;"  "&amp;$J15,$A$3:$G$110,2,0))</f>
        <v/>
      </c>
    </row>
    <row r="16" spans="1:36" x14ac:dyDescent="0.3">
      <c r="A16" s="51">
        <v>12</v>
      </c>
      <c r="B16" s="2" t="s">
        <v>1598</v>
      </c>
      <c r="C16" s="1">
        <v>7</v>
      </c>
      <c r="D16" t="s">
        <v>1483</v>
      </c>
      <c r="E16" t="s">
        <v>1541</v>
      </c>
      <c r="F16" t="s">
        <v>647</v>
      </c>
      <c r="G16" t="s">
        <v>1400</v>
      </c>
      <c r="H16" s="1">
        <v>5</v>
      </c>
      <c r="J16">
        <v>8</v>
      </c>
      <c r="K16" s="26"/>
      <c r="L16" s="26" t="str">
        <f>+IF(ISNA(VLOOKUP(L$3&amp;"  "&amp;$J16,$A$3:$G$110,2,0)),"",VLOOKUP(L$3&amp;"  "&amp;$J16,$A$3:$G$110,2,0))</f>
        <v/>
      </c>
      <c r="M16" s="26" t="str">
        <f>+IF(ISNA(VLOOKUP(M$3&amp;"  "&amp;$J16,$A$3:$G$110,2,0)),"",VLOOKUP(M$3&amp;"  "&amp;$J16,$A$3:$G$110,2,0))</f>
        <v/>
      </c>
      <c r="N16" s="26" t="str">
        <f>+IF(ISNA(VLOOKUP(N$3&amp;"  "&amp;$J16,$A$3:$G$110,2,0)),"",VLOOKUP(N$3&amp;"  "&amp;$J16,$A$3:$G$110,2,0))</f>
        <v/>
      </c>
      <c r="O16" s="26" t="str">
        <f>+IF(ISNA(VLOOKUP(O$3&amp;"  "&amp;$J16,$A$3:$G$110,2,0)),"",VLOOKUP(O$3&amp;"  "&amp;$J16,$A$3:$G$110,2,0))</f>
        <v/>
      </c>
      <c r="P16" s="26" t="str">
        <f>+IF(ISNA(VLOOKUP(P$3&amp;"  "&amp;$J16,$A$3:$G$110,2,0)),"",VLOOKUP(P$3&amp;"  "&amp;$J16,$A$3:$G$110,2,0))</f>
        <v/>
      </c>
      <c r="Q16" s="26" t="str">
        <f>+IF(ISNA(VLOOKUP(Q$3&amp;"  "&amp;$J16,$A$3:$G$110,2,0)),"",VLOOKUP(Q$3&amp;"  "&amp;$J16,$A$3:$G$110,2,0))</f>
        <v/>
      </c>
      <c r="R16" s="26" t="str">
        <f>+IF(ISNA(VLOOKUP(R$3&amp;"  "&amp;$J16,$A$3:$G$110,2,0)),"",VLOOKUP(R$3&amp;"  "&amp;$J16,$A$3:$G$110,2,0))</f>
        <v/>
      </c>
      <c r="S16" s="26" t="str">
        <f>+IF(ISNA(VLOOKUP(S$3&amp;"  "&amp;$J16,$A$3:$G$110,2,0)),"",VLOOKUP(S$3&amp;"  "&amp;$J16,$A$3:$G$110,2,0))</f>
        <v/>
      </c>
      <c r="T16" s="26" t="str">
        <f>+IF(ISNA(VLOOKUP(T$3&amp;"  "&amp;$J16,$A$3:$G$110,2,0)),"",VLOOKUP(T$3&amp;"  "&amp;$J16,$A$3:$G$110,2,0))</f>
        <v/>
      </c>
      <c r="U16" s="26" t="str">
        <f>+IF(ISNA(VLOOKUP(U$3&amp;"  "&amp;$J16,$A$3:$G$110,2,0)),"",VLOOKUP(U$3&amp;"  "&amp;$J16,$A$3:$G$110,2,0))</f>
        <v/>
      </c>
      <c r="V16" s="26" t="str">
        <f>+IF(ISNA(VLOOKUP(V$3&amp;"  "&amp;$J16,$A$3:$G$110,2,0)),"",VLOOKUP(V$3&amp;"  "&amp;$J16,$A$3:$G$110,2,0))</f>
        <v/>
      </c>
      <c r="W16" s="26" t="str">
        <f>+IF(ISNA(VLOOKUP(W$3&amp;"  "&amp;$J16,$A$3:$G$110,2,0)),"",VLOOKUP(W$3&amp;"  "&amp;$J16,$A$3:$G$110,2,0))</f>
        <v/>
      </c>
      <c r="X16" s="26" t="str">
        <f>+IF(ISNA(VLOOKUP(X$3&amp;"  "&amp;$J16,$A$3:$G$110,2,0)),"",VLOOKUP(X$3&amp;"  "&amp;$J16,$A$3:$G$110,2,0))</f>
        <v/>
      </c>
      <c r="Y16" s="26" t="str">
        <f>+IF(ISNA(VLOOKUP(Y$3&amp;"  "&amp;$J16,$A$3:$G$110,2,0)),"",VLOOKUP(Y$3&amp;"  "&amp;$J16,$A$3:$G$110,2,0))</f>
        <v/>
      </c>
      <c r="Z16" s="26" t="str">
        <f>+IF(ISNA(VLOOKUP(Z$3&amp;"  "&amp;$J16,$A$3:$G$110,2,0)),"",VLOOKUP(Z$3&amp;"  "&amp;$J16,$A$3:$G$110,2,0))</f>
        <v/>
      </c>
      <c r="AA16" s="26" t="str">
        <f>+IF(ISNA(VLOOKUP(AA$3&amp;"  "&amp;$J16,$A$3:$G$110,2,0)),"",VLOOKUP(AA$3&amp;"  "&amp;$J16,$A$3:$G$110,2,0))</f>
        <v/>
      </c>
      <c r="AB16" s="26" t="str">
        <f>+IF(ISNA(VLOOKUP(AB$3&amp;"  "&amp;$J16,$A$3:$G$110,2,0)),"",VLOOKUP(AB$3&amp;"  "&amp;$J16,$A$3:$G$110,2,0))</f>
        <v/>
      </c>
      <c r="AC16" s="26" t="str">
        <f>+IF(ISNA(VLOOKUP(AC$3&amp;"  "&amp;$J16,$A$3:$G$110,2,0)),"",VLOOKUP(AC$3&amp;"  "&amp;$J16,$A$3:$G$110,2,0))</f>
        <v/>
      </c>
      <c r="AD16" s="26" t="str">
        <f>+IF(ISNA(VLOOKUP(AD$3&amp;"  "&amp;$J16,$A$3:$G$110,2,0)),"",VLOOKUP(AD$3&amp;"  "&amp;$J16,$A$3:$G$110,2,0))</f>
        <v/>
      </c>
      <c r="AE16" s="26" t="str">
        <f>+IF(ISNA(VLOOKUP(AE$3&amp;"  "&amp;$J16,$A$3:$G$110,2,0)),"",VLOOKUP(AE$3&amp;"  "&amp;$J16,$A$3:$G$110,2,0))</f>
        <v/>
      </c>
      <c r="AF16" s="26" t="str">
        <f>+IF(ISNA(VLOOKUP(AF$3&amp;"  "&amp;$J16,$A$3:$G$110,2,0)),"",VLOOKUP(AF$3&amp;"  "&amp;$J16,$A$3:$G$110,2,0))</f>
        <v/>
      </c>
      <c r="AG16" s="26" t="str">
        <f>+IF(ISNA(VLOOKUP(AG$3&amp;"  "&amp;$J16,$A$3:$G$110,2,0)),"",VLOOKUP(AG$3&amp;"  "&amp;$J16,$A$3:$G$110,2,0))</f>
        <v/>
      </c>
      <c r="AH16" s="26" t="str">
        <f>+IF(ISNA(VLOOKUP(AH$3&amp;"  "&amp;$J16,$A$3:$G$110,2,0)),"",VLOOKUP(AH$3&amp;"  "&amp;$J16,$A$3:$G$110,2,0))</f>
        <v/>
      </c>
      <c r="AI16" s="26" t="str">
        <f>+IF(ISNA(VLOOKUP(AI$3&amp;"  "&amp;$J16,$A$3:$G$110,2,0)),"",VLOOKUP(AI$3&amp;"  "&amp;$J16,$A$3:$G$110,2,0))</f>
        <v/>
      </c>
      <c r="AJ16" s="26" t="str">
        <f>+IF(ISNA(VLOOKUP(AJ$3&amp;"  "&amp;$J16,$A$3:$G$110,2,0)),"",VLOOKUP(AJ$3&amp;"  "&amp;$J16,$A$3:$G$110,2,0))</f>
        <v/>
      </c>
    </row>
    <row r="17" spans="1:36" x14ac:dyDescent="0.3">
      <c r="A17">
        <v>13</v>
      </c>
      <c r="B17" s="2" t="s">
        <v>1708</v>
      </c>
      <c r="C17" s="1">
        <v>23</v>
      </c>
      <c r="D17" t="s">
        <v>112</v>
      </c>
      <c r="E17" t="s">
        <v>1552</v>
      </c>
      <c r="F17" t="s">
        <v>582</v>
      </c>
      <c r="G17" t="s">
        <v>1402</v>
      </c>
      <c r="H17" s="1">
        <v>8</v>
      </c>
      <c r="K17" s="26" t="str">
        <f>+IF(ISNA(VLOOKUP(K$3&amp;"  "&amp;$J17,$A$3:$G$110,2,0)),"",VLOOKUP(K$3&amp;"  "&amp;$J17,$A$3:$G$110,2,0))</f>
        <v/>
      </c>
      <c r="L17" s="26" t="str">
        <f>+IF(ISNA(VLOOKUP(L$3&amp;"  "&amp;$J17,$A$3:$G$110,2,0)),"",VLOOKUP(L$3&amp;"  "&amp;$J17,$A$3:$G$110,2,0))</f>
        <v/>
      </c>
      <c r="M17" s="26" t="str">
        <f>+IF(ISNA(VLOOKUP(M$3&amp;"  "&amp;$J17,$A$3:$G$110,2,0)),"",VLOOKUP(M$3&amp;"  "&amp;$J17,$A$3:$G$110,2,0))</f>
        <v/>
      </c>
      <c r="N17" s="26" t="str">
        <f>+IF(ISNA(VLOOKUP(N$3&amp;"  "&amp;$J17,$A$3:$G$110,2,0)),"",VLOOKUP(N$3&amp;"  "&amp;$J17,$A$3:$G$110,2,0))</f>
        <v/>
      </c>
      <c r="O17" s="26" t="str">
        <f>+IF(ISNA(VLOOKUP(O$3&amp;"  "&amp;$J17,$A$3:$G$110,2,0)),"",VLOOKUP(O$3&amp;"  "&amp;$J17,$A$3:$G$110,2,0))</f>
        <v/>
      </c>
      <c r="P17" s="26" t="str">
        <f>+IF(ISNA(VLOOKUP(P$3&amp;"  "&amp;$J17,$A$3:$G$110,2,0)),"",VLOOKUP(P$3&amp;"  "&amp;$J17,$A$3:$G$110,2,0))</f>
        <v/>
      </c>
      <c r="Q17" s="26" t="str">
        <f>+IF(ISNA(VLOOKUP(Q$3&amp;"  "&amp;$J17,$A$3:$G$110,2,0)),"",VLOOKUP(Q$3&amp;"  "&amp;$J17,$A$3:$G$110,2,0))</f>
        <v/>
      </c>
      <c r="R17" s="26" t="str">
        <f>+IF(ISNA(VLOOKUP(R$3&amp;"  "&amp;$J17,$A$3:$G$110,2,0)),"",VLOOKUP(R$3&amp;"  "&amp;$J17,$A$3:$G$110,2,0))</f>
        <v/>
      </c>
      <c r="S17" s="26" t="str">
        <f>+IF(ISNA(VLOOKUP(S$3&amp;"  "&amp;$J17,$A$3:$G$110,2,0)),"",VLOOKUP(S$3&amp;"  "&amp;$J17,$A$3:$G$110,2,0))</f>
        <v/>
      </c>
      <c r="T17" s="26" t="str">
        <f>+IF(ISNA(VLOOKUP(T$3&amp;"  "&amp;$J17,$A$3:$G$110,2,0)),"",VLOOKUP(T$3&amp;"  "&amp;$J17,$A$3:$G$110,2,0))</f>
        <v/>
      </c>
      <c r="U17" s="26" t="str">
        <f>+IF(ISNA(VLOOKUP(U$3&amp;"  "&amp;$J17,$A$3:$G$110,2,0)),"",VLOOKUP(U$3&amp;"  "&amp;$J17,$A$3:$G$110,2,0))</f>
        <v/>
      </c>
      <c r="V17" s="26" t="str">
        <f>+IF(ISNA(VLOOKUP(V$3&amp;"  "&amp;$J17,$A$3:$G$110,2,0)),"",VLOOKUP(V$3&amp;"  "&amp;$J17,$A$3:$G$110,2,0))</f>
        <v/>
      </c>
      <c r="W17" s="26" t="str">
        <f>+IF(ISNA(VLOOKUP(W$3&amp;"  "&amp;$J17,$A$3:$G$110,2,0)),"",VLOOKUP(W$3&amp;"  "&amp;$J17,$A$3:$G$110,2,0))</f>
        <v/>
      </c>
      <c r="X17" s="26" t="str">
        <f>+IF(ISNA(VLOOKUP(X$3&amp;"  "&amp;$J17,$A$3:$G$110,2,0)),"",VLOOKUP(X$3&amp;"  "&amp;$J17,$A$3:$G$110,2,0))</f>
        <v/>
      </c>
      <c r="Y17" s="26" t="str">
        <f>+IF(ISNA(VLOOKUP(Y$3&amp;"  "&amp;$J17,$A$3:$G$110,2,0)),"",VLOOKUP(Y$3&amp;"  "&amp;$J17,$A$3:$G$110,2,0))</f>
        <v/>
      </c>
      <c r="Z17" s="26" t="str">
        <f>+IF(ISNA(VLOOKUP(Z$3&amp;"  "&amp;$J17,$A$3:$G$110,2,0)),"",VLOOKUP(Z$3&amp;"  "&amp;$J17,$A$3:$G$110,2,0))</f>
        <v/>
      </c>
      <c r="AA17" s="26" t="str">
        <f>+IF(ISNA(VLOOKUP(AA$3&amp;"  "&amp;$J17,$A$3:$G$110,2,0)),"",VLOOKUP(AA$3&amp;"  "&amp;$J17,$A$3:$G$110,2,0))</f>
        <v/>
      </c>
      <c r="AB17" s="26" t="str">
        <f>+IF(ISNA(VLOOKUP(AB$3&amp;"  "&amp;$J17,$A$3:$G$110,2,0)),"",VLOOKUP(AB$3&amp;"  "&amp;$J17,$A$3:$G$110,2,0))</f>
        <v/>
      </c>
      <c r="AC17" s="26" t="str">
        <f>+IF(ISNA(VLOOKUP(AC$3&amp;"  "&amp;$J17,$A$3:$G$110,2,0)),"",VLOOKUP(AC$3&amp;"  "&amp;$J17,$A$3:$G$110,2,0))</f>
        <v/>
      </c>
      <c r="AD17" s="26" t="str">
        <f>+IF(ISNA(VLOOKUP(AD$3&amp;"  "&amp;$J17,$A$3:$G$110,2,0)),"",VLOOKUP(AD$3&amp;"  "&amp;$J17,$A$3:$G$110,2,0))</f>
        <v/>
      </c>
      <c r="AE17" s="26" t="str">
        <f>+IF(ISNA(VLOOKUP(AE$3&amp;"  "&amp;$J17,$A$3:$G$110,2,0)),"",VLOOKUP(AE$3&amp;"  "&amp;$J17,$A$3:$G$110,2,0))</f>
        <v/>
      </c>
      <c r="AF17" s="26" t="str">
        <f>+IF(ISNA(VLOOKUP(AF$3&amp;"  "&amp;$J17,$A$3:$G$110,2,0)),"",VLOOKUP(AF$3&amp;"  "&amp;$J17,$A$3:$G$110,2,0))</f>
        <v/>
      </c>
      <c r="AG17" s="26" t="str">
        <f>+IF(ISNA(VLOOKUP(AG$3&amp;"  "&amp;$J17,$A$3:$G$110,2,0)),"",VLOOKUP(AG$3&amp;"  "&amp;$J17,$A$3:$G$110,2,0))</f>
        <v/>
      </c>
      <c r="AH17" s="26" t="str">
        <f>+IF(ISNA(VLOOKUP(AH$3&amp;"  "&amp;$J17,$A$3:$G$110,2,0)),"",VLOOKUP(AH$3&amp;"  "&amp;$J17,$A$3:$G$110,2,0))</f>
        <v/>
      </c>
      <c r="AI17" s="26" t="str">
        <f>+IF(ISNA(VLOOKUP(AI$3&amp;"  "&amp;$J17,$A$3:$G$110,2,0)),"",VLOOKUP(AI$3&amp;"  "&amp;$J17,$A$3:$G$110,2,0))</f>
        <v/>
      </c>
      <c r="AJ17" s="26" t="str">
        <f>+IF(ISNA(VLOOKUP(AJ$3&amp;"  "&amp;$J17,$A$3:$G$110,2,0)),"",VLOOKUP(AJ$3&amp;"  "&amp;$J17,$A$3:$G$110,2,0))</f>
        <v/>
      </c>
    </row>
    <row r="18" spans="1:36" x14ac:dyDescent="0.3">
      <c r="A18">
        <v>14</v>
      </c>
      <c r="B18" s="2" t="s">
        <v>1709</v>
      </c>
      <c r="C18" s="1">
        <v>22</v>
      </c>
      <c r="D18" t="s">
        <v>1550</v>
      </c>
      <c r="E18" t="s">
        <v>1551</v>
      </c>
      <c r="F18" t="s">
        <v>582</v>
      </c>
      <c r="G18" t="s">
        <v>1402</v>
      </c>
      <c r="H18" s="1">
        <v>9</v>
      </c>
      <c r="K18" s="26" t="str">
        <f>+IF(ISNA(VLOOKUP(K$3&amp;"  "&amp;$J18,$A$3:$G$110,2,0)),"",VLOOKUP(K$3&amp;"  "&amp;$J18,$A$3:$G$110,2,0))</f>
        <v/>
      </c>
      <c r="L18" s="26" t="str">
        <f>+IF(ISNA(VLOOKUP(L$3&amp;"  "&amp;$J18,$A$3:$G$110,2,0)),"",VLOOKUP(L$3&amp;"  "&amp;$J18,$A$3:$G$110,2,0))</f>
        <v/>
      </c>
      <c r="M18" s="26" t="str">
        <f>+IF(ISNA(VLOOKUP(M$3&amp;"  "&amp;$J18,$A$3:$G$110,2,0)),"",VLOOKUP(M$3&amp;"  "&amp;$J18,$A$3:$G$110,2,0))</f>
        <v/>
      </c>
      <c r="N18" s="26" t="str">
        <f>+IF(ISNA(VLOOKUP(N$3&amp;"  "&amp;$J18,$A$3:$G$110,2,0)),"",VLOOKUP(N$3&amp;"  "&amp;$J18,$A$3:$G$110,2,0))</f>
        <v/>
      </c>
      <c r="O18" s="26" t="str">
        <f>+IF(ISNA(VLOOKUP(O$3&amp;"  "&amp;$J18,$A$3:$G$110,2,0)),"",VLOOKUP(O$3&amp;"  "&amp;$J18,$A$3:$G$110,2,0))</f>
        <v/>
      </c>
      <c r="P18" s="26" t="str">
        <f>+IF(ISNA(VLOOKUP(P$3&amp;"  "&amp;$J18,$A$3:$G$110,2,0)),"",VLOOKUP(P$3&amp;"  "&amp;$J18,$A$3:$G$110,2,0))</f>
        <v/>
      </c>
      <c r="Q18" s="26" t="str">
        <f>+IF(ISNA(VLOOKUP(Q$3&amp;"  "&amp;$J18,$A$3:$G$110,2,0)),"",VLOOKUP(Q$3&amp;"  "&amp;$J18,$A$3:$G$110,2,0))</f>
        <v/>
      </c>
      <c r="R18" s="26" t="str">
        <f>+IF(ISNA(VLOOKUP(R$3&amp;"  "&amp;$J18,$A$3:$G$110,2,0)),"",VLOOKUP(R$3&amp;"  "&amp;$J18,$A$3:$G$110,2,0))</f>
        <v/>
      </c>
      <c r="S18" s="26" t="str">
        <f>+IF(ISNA(VLOOKUP(S$3&amp;"  "&amp;$J18,$A$3:$G$110,2,0)),"",VLOOKUP(S$3&amp;"  "&amp;$J18,$A$3:$G$110,2,0))</f>
        <v/>
      </c>
      <c r="T18" s="26" t="str">
        <f>+IF(ISNA(VLOOKUP(T$3&amp;"  "&amp;$J18,$A$3:$G$110,2,0)),"",VLOOKUP(T$3&amp;"  "&amp;$J18,$A$3:$G$110,2,0))</f>
        <v/>
      </c>
      <c r="U18" s="26" t="str">
        <f>+IF(ISNA(VLOOKUP(U$3&amp;"  "&amp;$J18,$A$3:$G$110,2,0)),"",VLOOKUP(U$3&amp;"  "&amp;$J18,$A$3:$G$110,2,0))</f>
        <v/>
      </c>
      <c r="V18" s="26" t="str">
        <f>+IF(ISNA(VLOOKUP(V$3&amp;"  "&amp;$J18,$A$3:$G$110,2,0)),"",VLOOKUP(V$3&amp;"  "&amp;$J18,$A$3:$G$110,2,0))</f>
        <v/>
      </c>
      <c r="W18" s="26" t="str">
        <f>+IF(ISNA(VLOOKUP(W$3&amp;"  "&amp;$J18,$A$3:$G$110,2,0)),"",VLOOKUP(W$3&amp;"  "&amp;$J18,$A$3:$G$110,2,0))</f>
        <v/>
      </c>
      <c r="X18" s="26" t="str">
        <f>+IF(ISNA(VLOOKUP(X$3&amp;"  "&amp;$J18,$A$3:$G$110,2,0)),"",VLOOKUP(X$3&amp;"  "&amp;$J18,$A$3:$G$110,2,0))</f>
        <v/>
      </c>
      <c r="Y18" s="26" t="str">
        <f>+IF(ISNA(VLOOKUP(Y$3&amp;"  "&amp;$J18,$A$3:$G$110,2,0)),"",VLOOKUP(Y$3&amp;"  "&amp;$J18,$A$3:$G$110,2,0))</f>
        <v/>
      </c>
      <c r="Z18" s="26" t="str">
        <f>+IF(ISNA(VLOOKUP(Z$3&amp;"  "&amp;$J18,$A$3:$G$110,2,0)),"",VLOOKUP(Z$3&amp;"  "&amp;$J18,$A$3:$G$110,2,0))</f>
        <v/>
      </c>
      <c r="AA18" s="26" t="str">
        <f>+IF(ISNA(VLOOKUP(AA$3&amp;"  "&amp;$J18,$A$3:$G$110,2,0)),"",VLOOKUP(AA$3&amp;"  "&amp;$J18,$A$3:$G$110,2,0))</f>
        <v/>
      </c>
      <c r="AB18" s="26" t="str">
        <f>+IF(ISNA(VLOOKUP(AB$3&amp;"  "&amp;$J18,$A$3:$G$110,2,0)),"",VLOOKUP(AB$3&amp;"  "&amp;$J18,$A$3:$G$110,2,0))</f>
        <v/>
      </c>
      <c r="AC18" s="26" t="str">
        <f>+IF(ISNA(VLOOKUP(AC$3&amp;"  "&amp;$J18,$A$3:$G$110,2,0)),"",VLOOKUP(AC$3&amp;"  "&amp;$J18,$A$3:$G$110,2,0))</f>
        <v/>
      </c>
      <c r="AD18" s="26" t="str">
        <f>+IF(ISNA(VLOOKUP(AD$3&amp;"  "&amp;$J18,$A$3:$G$110,2,0)),"",VLOOKUP(AD$3&amp;"  "&amp;$J18,$A$3:$G$110,2,0))</f>
        <v/>
      </c>
      <c r="AE18" s="26" t="str">
        <f>+IF(ISNA(VLOOKUP(AE$3&amp;"  "&amp;$J18,$A$3:$G$110,2,0)),"",VLOOKUP(AE$3&amp;"  "&amp;$J18,$A$3:$G$110,2,0))</f>
        <v/>
      </c>
      <c r="AF18" s="26" t="str">
        <f>+IF(ISNA(VLOOKUP(AF$3&amp;"  "&amp;$J18,$A$3:$G$110,2,0)),"",VLOOKUP(AF$3&amp;"  "&amp;$J18,$A$3:$G$110,2,0))</f>
        <v/>
      </c>
      <c r="AG18" s="26" t="str">
        <f>+IF(ISNA(VLOOKUP(AG$3&amp;"  "&amp;$J18,$A$3:$G$110,2,0)),"",VLOOKUP(AG$3&amp;"  "&amp;$J18,$A$3:$G$110,2,0))</f>
        <v/>
      </c>
      <c r="AH18" s="26" t="str">
        <f>+IF(ISNA(VLOOKUP(AH$3&amp;"  "&amp;$J18,$A$3:$G$110,2,0)),"",VLOOKUP(AH$3&amp;"  "&amp;$J18,$A$3:$G$110,2,0))</f>
        <v/>
      </c>
      <c r="AI18" s="26" t="str">
        <f>+IF(ISNA(VLOOKUP(AI$3&amp;"  "&amp;$J18,$A$3:$G$110,2,0)),"",VLOOKUP(AI$3&amp;"  "&amp;$J18,$A$3:$G$110,2,0))</f>
        <v/>
      </c>
      <c r="AJ18" s="26" t="str">
        <f>+IF(ISNA(VLOOKUP(AJ$3&amp;"  "&amp;$J18,$A$3:$G$110,2,0)),"",VLOOKUP(AJ$3&amp;"  "&amp;$J18,$A$3:$G$110,2,0))</f>
        <v/>
      </c>
    </row>
    <row r="19" spans="1:36" x14ac:dyDescent="0.3">
      <c r="A19">
        <v>15</v>
      </c>
      <c r="B19" s="2" t="s">
        <v>1127</v>
      </c>
      <c r="C19" s="48">
        <v>35</v>
      </c>
      <c r="D19" t="s">
        <v>610</v>
      </c>
      <c r="E19" t="s">
        <v>1562</v>
      </c>
      <c r="F19" t="s">
        <v>615</v>
      </c>
      <c r="G19" t="s">
        <v>1402</v>
      </c>
      <c r="H19" s="1">
        <v>11</v>
      </c>
      <c r="J19" s="11" t="s">
        <v>365</v>
      </c>
      <c r="K19" s="27">
        <f>IF(K16="",1000,SUM(K13:K16))</f>
        <v>1000</v>
      </c>
      <c r="L19" s="27">
        <f t="shared" ref="L19:AJ19" si="1">IF(L16="",1000,SUM(L13:L16))</f>
        <v>1000</v>
      </c>
      <c r="M19" s="27">
        <f t="shared" si="1"/>
        <v>1000</v>
      </c>
      <c r="N19" s="27">
        <f t="shared" si="1"/>
        <v>1000</v>
      </c>
      <c r="O19" s="27">
        <f t="shared" si="1"/>
        <v>1000</v>
      </c>
      <c r="P19" s="27">
        <f t="shared" si="1"/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</row>
    <row r="20" spans="1:36" x14ac:dyDescent="0.3">
      <c r="A20">
        <v>16</v>
      </c>
      <c r="B20" s="2" t="s">
        <v>1710</v>
      </c>
      <c r="C20" s="48">
        <v>41</v>
      </c>
      <c r="D20" t="s">
        <v>1565</v>
      </c>
      <c r="E20" t="s">
        <v>1566</v>
      </c>
      <c r="F20" t="s">
        <v>580</v>
      </c>
      <c r="G20" t="s">
        <v>1402</v>
      </c>
      <c r="H20" s="1">
        <v>11</v>
      </c>
      <c r="J20" s="11" t="s">
        <v>155</v>
      </c>
      <c r="K20" s="28">
        <f>RANK(K19,($K$10:$AJ$10,$K$19:$AJ$19),1)</f>
        <v>1</v>
      </c>
      <c r="L20" s="28">
        <f>RANK(L19,($K$10:$AJ$10,$K$19:$AJ$19),1)</f>
        <v>1</v>
      </c>
      <c r="M20" s="28">
        <f>RANK(M19,($K$10:$AJ$10,$K$19:$AJ$19),1)</f>
        <v>1</v>
      </c>
      <c r="N20" s="28">
        <f>RANK(N19,($K$10:$AJ$10,$K$19:$AJ$19),1)</f>
        <v>1</v>
      </c>
      <c r="O20" s="28">
        <f>RANK(O19,($K$10:$AJ$10,$K$19:$AJ$19),1)</f>
        <v>1</v>
      </c>
      <c r="P20" s="28">
        <f>RANK(P19,($K$10:$AJ$10,$K$19:$AJ$19),1)</f>
        <v>1</v>
      </c>
      <c r="Q20" s="28">
        <f>RANK(Q19,($K$10:$AJ$10,$K$19:$AJ$19),1)</f>
        <v>1</v>
      </c>
      <c r="R20" s="28">
        <f>RANK(R19,($K$10:$AJ$10,$K$19:$AJ$19),1)</f>
        <v>1</v>
      </c>
      <c r="S20" s="28">
        <f>RANK(S19,($K$10:$AJ$10,$K$19:$AJ$19),1)</f>
        <v>1</v>
      </c>
      <c r="T20" s="28">
        <f>RANK(T19,($K$10:$AJ$10,$K$19:$AJ$19),1)</f>
        <v>1</v>
      </c>
      <c r="U20" s="28">
        <f>RANK(U19,($K$10:$AJ$10,$K$19:$AJ$19),1)</f>
        <v>1</v>
      </c>
      <c r="V20" s="28">
        <f>RANK(V19,($K$10:$AJ$10,$K$19:$AJ$19),1)</f>
        <v>1</v>
      </c>
      <c r="W20" s="28">
        <f>RANK(W19,($K$10:$AJ$10,$K$19:$AJ$19),1)</f>
        <v>1</v>
      </c>
      <c r="X20" s="28">
        <f>RANK(X19,($K$10:$AJ$10,$K$19:$AJ$19),1)</f>
        <v>1</v>
      </c>
      <c r="Y20" s="28">
        <f>RANK(Y19,($K$10:$AJ$10,$K$19:$AJ$19),1)</f>
        <v>1</v>
      </c>
      <c r="Z20" s="28">
        <f>RANK(Z19,($K$10:$AJ$10,$K$19:$AJ$19),1)</f>
        <v>1</v>
      </c>
      <c r="AA20" s="28">
        <f>RANK(AA19,($K$10:$AJ$10,$K$19:$AJ$19),1)</f>
        <v>1</v>
      </c>
      <c r="AB20" s="28">
        <f>RANK(AB19,($K$10:$AJ$10,$K$19:$AJ$19),1)</f>
        <v>1</v>
      </c>
      <c r="AC20" s="28">
        <f>RANK(AC19,($K$10:$AJ$10,$K$19:$AJ$19),1)</f>
        <v>1</v>
      </c>
      <c r="AD20" s="28">
        <f>RANK(AD19,($K$10:$AJ$10,$K$19:$AJ$19),1)</f>
        <v>1</v>
      </c>
      <c r="AE20" s="28">
        <f>RANK(AE19,($K$10:$AJ$10,$K$19:$AJ$19),1)</f>
        <v>1</v>
      </c>
      <c r="AF20" s="28">
        <f>RANK(AF19,($K$10:$AJ$10,$K$19:$AJ$19),1)</f>
        <v>1</v>
      </c>
      <c r="AG20" s="28">
        <f>RANK(AG19,($K$10:$AJ$10,$K$19:$AJ$19),1)</f>
        <v>1</v>
      </c>
      <c r="AH20" s="28">
        <f>RANK(AH19,($K$10:$AJ$10,$K$19:$AJ$19),1)</f>
        <v>1</v>
      </c>
      <c r="AI20" s="28">
        <f>RANK(AI19,($K$10:$AJ$10,$K$19:$AJ$19),1)</f>
        <v>1</v>
      </c>
      <c r="AJ20" s="28">
        <f>RANK(AJ19,($K$10:$AJ$10,$K$19:$AJ$19),1)</f>
        <v>1</v>
      </c>
    </row>
    <row r="21" spans="1:36" x14ac:dyDescent="0.3">
      <c r="A21">
        <v>17</v>
      </c>
      <c r="B21" s="2" t="s">
        <v>1711</v>
      </c>
      <c r="C21" s="48">
        <v>46</v>
      </c>
      <c r="D21" t="s">
        <v>101</v>
      </c>
      <c r="E21" t="s">
        <v>1572</v>
      </c>
      <c r="F21" t="s">
        <v>647</v>
      </c>
      <c r="G21" t="s">
        <v>1402</v>
      </c>
      <c r="H21" s="1">
        <v>12</v>
      </c>
    </row>
    <row r="22" spans="1:36" x14ac:dyDescent="0.3">
      <c r="A22">
        <v>18</v>
      </c>
      <c r="B22" s="2" t="s">
        <v>1712</v>
      </c>
      <c r="C22" s="48">
        <v>26</v>
      </c>
      <c r="D22" t="s">
        <v>1554</v>
      </c>
      <c r="E22" t="s">
        <v>1555</v>
      </c>
      <c r="F22" t="s">
        <v>582</v>
      </c>
      <c r="G22" t="s">
        <v>1402</v>
      </c>
      <c r="H22" s="1">
        <v>13</v>
      </c>
      <c r="J22">
        <v>9</v>
      </c>
      <c r="K22" s="26" t="str">
        <f>+IF(ISNA(VLOOKUP(K$3&amp;"  "&amp;$J22,$A$3:$G$110,2,0)),"",VLOOKUP(K$3&amp;"  "&amp;$J22,$A$3:$G$110,2,0))</f>
        <v/>
      </c>
      <c r="L22" s="26" t="str">
        <f>+IF(ISNA(VLOOKUP(L$3&amp;"  "&amp;$J22,$A$3:$G$110,2,0)),"",VLOOKUP(L$3&amp;"  "&amp;$J22,$A$3:$G$110,2,0))</f>
        <v/>
      </c>
      <c r="M22" s="26" t="str">
        <f>+IF(ISNA(VLOOKUP(M$3&amp;"  "&amp;$J22,$A$3:$G$110,2,0)),"",VLOOKUP(M$3&amp;"  "&amp;$J22,$A$3:$G$110,2,0))</f>
        <v/>
      </c>
      <c r="N22" s="26" t="str">
        <f>+IF(ISNA(VLOOKUP(N$3&amp;"  "&amp;$J22,$A$3:$G$110,2,0)),"",VLOOKUP(N$3&amp;"  "&amp;$J22,$A$3:$G$110,2,0))</f>
        <v/>
      </c>
      <c r="O22" s="26" t="str">
        <f>+IF(ISNA(VLOOKUP(O$3&amp;"  "&amp;$J22,$A$3:$G$110,2,0)),"",VLOOKUP(O$3&amp;"  "&amp;$J22,$A$3:$G$110,2,0))</f>
        <v/>
      </c>
      <c r="P22" s="26" t="str">
        <f>+IF(ISNA(VLOOKUP(P$3&amp;"  "&amp;$J22,$A$3:$G$110,2,0)),"",VLOOKUP(P$3&amp;"  "&amp;$J22,$A$3:$G$110,2,0))</f>
        <v/>
      </c>
      <c r="Q22" s="26" t="str">
        <f>+IF(ISNA(VLOOKUP(Q$3&amp;"  "&amp;$J22,$A$3:$G$110,2,0)),"",VLOOKUP(Q$3&amp;"  "&amp;$J22,$A$3:$G$110,2,0))</f>
        <v/>
      </c>
      <c r="R22" s="26" t="str">
        <f>+IF(ISNA(VLOOKUP(R$3&amp;"  "&amp;$J22,$A$3:$G$110,2,0)),"",VLOOKUP(R$3&amp;"  "&amp;$J22,$A$3:$G$110,2,0))</f>
        <v/>
      </c>
      <c r="S22" s="26" t="str">
        <f>+IF(ISNA(VLOOKUP(S$3&amp;"  "&amp;$J22,$A$3:$G$110,2,0)),"",VLOOKUP(S$3&amp;"  "&amp;$J22,$A$3:$G$110,2,0))</f>
        <v/>
      </c>
      <c r="T22" s="26" t="str">
        <f>+IF(ISNA(VLOOKUP(T$3&amp;"  "&amp;$J22,$A$3:$G$110,2,0)),"",VLOOKUP(T$3&amp;"  "&amp;$J22,$A$3:$G$110,2,0))</f>
        <v/>
      </c>
      <c r="U22" s="26" t="str">
        <f>+IF(ISNA(VLOOKUP(U$3&amp;"  "&amp;$J22,$A$3:$G$110,2,0)),"",VLOOKUP(U$3&amp;"  "&amp;$J22,$A$3:$G$110,2,0))</f>
        <v/>
      </c>
      <c r="V22" s="26" t="str">
        <f>+IF(ISNA(VLOOKUP(V$3&amp;"  "&amp;$J22,$A$3:$G$110,2,0)),"",VLOOKUP(V$3&amp;"  "&amp;$J22,$A$3:$G$110,2,0))</f>
        <v/>
      </c>
      <c r="W22" s="26" t="str">
        <f>+IF(ISNA(VLOOKUP(W$3&amp;"  "&amp;$J22,$A$3:$G$110,2,0)),"",VLOOKUP(W$3&amp;"  "&amp;$J22,$A$3:$G$110,2,0))</f>
        <v/>
      </c>
      <c r="X22" s="26" t="str">
        <f>+IF(ISNA(VLOOKUP(X$3&amp;"  "&amp;$J22,$A$3:$G$110,2,0)),"",VLOOKUP(X$3&amp;"  "&amp;$J22,$A$3:$G$110,2,0))</f>
        <v/>
      </c>
      <c r="Y22" s="26" t="str">
        <f>+IF(ISNA(VLOOKUP(Y$3&amp;"  "&amp;$J22,$A$3:$G$110,2,0)),"",VLOOKUP(Y$3&amp;"  "&amp;$J22,$A$3:$G$110,2,0))</f>
        <v/>
      </c>
      <c r="Z22" s="26" t="str">
        <f>+IF(ISNA(VLOOKUP(Z$3&amp;"  "&amp;$J22,$A$3:$G$110,2,0)),"",VLOOKUP(Z$3&amp;"  "&amp;$J22,$A$3:$G$110,2,0))</f>
        <v/>
      </c>
      <c r="AA22" s="26" t="str">
        <f>+IF(ISNA(VLOOKUP(AA$3&amp;"  "&amp;$J22,$A$3:$G$110,2,0)),"",VLOOKUP(AA$3&amp;"  "&amp;$J22,$A$3:$G$110,2,0))</f>
        <v/>
      </c>
      <c r="AB22" s="26" t="str">
        <f>+IF(ISNA(VLOOKUP(AB$3&amp;"  "&amp;$J22,$A$3:$G$110,2,0)),"",VLOOKUP(AB$3&amp;"  "&amp;$J22,$A$3:$G$110,2,0))</f>
        <v/>
      </c>
      <c r="AC22" s="26" t="str">
        <f>+IF(ISNA(VLOOKUP(AC$3&amp;"  "&amp;$J22,$A$3:$G$110,2,0)),"",VLOOKUP(AC$3&amp;"  "&amp;$J22,$A$3:$G$110,2,0))</f>
        <v/>
      </c>
      <c r="AD22" s="26" t="str">
        <f>+IF(ISNA(VLOOKUP(AD$3&amp;"  "&amp;$J22,$A$3:$G$110,2,0)),"",VLOOKUP(AD$3&amp;"  "&amp;$J22,$A$3:$G$110,2,0))</f>
        <v/>
      </c>
      <c r="AE22" s="26" t="str">
        <f>+IF(ISNA(VLOOKUP(AE$3&amp;"  "&amp;$J22,$A$3:$G$110,2,0)),"",VLOOKUP(AE$3&amp;"  "&amp;$J22,$A$3:$G$110,2,0))</f>
        <v/>
      </c>
      <c r="AF22" s="26" t="str">
        <f>+IF(ISNA(VLOOKUP(AF$3&amp;"  "&amp;$J22,$A$3:$G$110,2,0)),"",VLOOKUP(AF$3&amp;"  "&amp;$J22,$A$3:$G$110,2,0))</f>
        <v/>
      </c>
      <c r="AG22" s="26" t="str">
        <f>+IF(ISNA(VLOOKUP(AG$3&amp;"  "&amp;$J22,$A$3:$G$110,2,0)),"",VLOOKUP(AG$3&amp;"  "&amp;$J22,$A$3:$G$110,2,0))</f>
        <v/>
      </c>
      <c r="AH22" s="26" t="str">
        <f>+IF(ISNA(VLOOKUP(AH$3&amp;"  "&amp;$J22,$A$3:$G$110,2,0)),"",VLOOKUP(AH$3&amp;"  "&amp;$J22,$A$3:$G$110,2,0))</f>
        <v/>
      </c>
      <c r="AI22" s="26" t="str">
        <f>+IF(ISNA(VLOOKUP(AI$3&amp;"  "&amp;$J22,$A$3:$G$110,2,0)),"",VLOOKUP(AI$3&amp;"  "&amp;$J22,$A$3:$G$110,2,0))</f>
        <v/>
      </c>
      <c r="AJ22" s="26" t="str">
        <f>+IF(ISNA(VLOOKUP(AJ$3&amp;"  "&amp;$J22,$A$3:$G$110,2,0)),"",VLOOKUP(AJ$3&amp;"  "&amp;$J22,$A$3:$G$110,2,0))</f>
        <v/>
      </c>
    </row>
    <row r="23" spans="1:36" x14ac:dyDescent="0.3">
      <c r="A23">
        <v>19</v>
      </c>
      <c r="B23" s="2" t="s">
        <v>1713</v>
      </c>
      <c r="C23" s="1">
        <v>21</v>
      </c>
      <c r="D23" t="s">
        <v>16</v>
      </c>
      <c r="E23" t="s">
        <v>1549</v>
      </c>
      <c r="F23" t="s">
        <v>582</v>
      </c>
      <c r="G23" t="s">
        <v>1402</v>
      </c>
      <c r="H23" s="1">
        <v>14</v>
      </c>
      <c r="J23">
        <v>10</v>
      </c>
      <c r="K23" s="26" t="str">
        <f>+IF(ISNA(VLOOKUP(K$3&amp;"  "&amp;$J23,$A$3:$G$110,2,0)),"",VLOOKUP(K$3&amp;"  "&amp;$J23,$A$3:$G$110,2,0))</f>
        <v/>
      </c>
      <c r="L23" s="26" t="str">
        <f>+IF(ISNA(VLOOKUP(L$3&amp;"  "&amp;$J23,$A$3:$G$110,2,0)),"",VLOOKUP(L$3&amp;"  "&amp;$J23,$A$3:$G$110,2,0))</f>
        <v/>
      </c>
      <c r="S23" s="26" t="str">
        <f>+IF(ISNA(VLOOKUP(S$3&amp;"  "&amp;$J23,$A$3:$G$110,2,0)),"",VLOOKUP(S$3&amp;"  "&amp;$J23,$A$3:$G$110,2,0))</f>
        <v/>
      </c>
      <c r="T23" s="26" t="str">
        <f>+IF(ISNA(VLOOKUP(T$3&amp;"  "&amp;$J23,$A$3:$G$110,2,0)),"",VLOOKUP(T$3&amp;"  "&amp;$J23,$A$3:$G$110,2,0))</f>
        <v/>
      </c>
      <c r="U23" s="26" t="str">
        <f>+IF(ISNA(VLOOKUP(U$3&amp;"  "&amp;$J23,$A$3:$G$110,2,0)),"",VLOOKUP(U$3&amp;"  "&amp;$J23,$A$3:$G$110,2,0))</f>
        <v/>
      </c>
      <c r="V23" s="26" t="str">
        <f>+IF(ISNA(VLOOKUP(V$3&amp;"  "&amp;$J23,$A$3:$G$110,2,0)),"",VLOOKUP(V$3&amp;"  "&amp;$J23,$A$3:$G$110,2,0))</f>
        <v/>
      </c>
      <c r="W23" s="26" t="str">
        <f>+IF(ISNA(VLOOKUP(W$3&amp;"  "&amp;$J23,$A$3:$G$110,2,0)),"",VLOOKUP(W$3&amp;"  "&amp;$J23,$A$3:$G$110,2,0))</f>
        <v/>
      </c>
      <c r="X23" s="26" t="str">
        <f>+IF(ISNA(VLOOKUP(X$3&amp;"  "&amp;$J23,$A$3:$G$110,2,0)),"",VLOOKUP(X$3&amp;"  "&amp;$J23,$A$3:$G$110,2,0))</f>
        <v/>
      </c>
      <c r="Y23" s="26" t="str">
        <f>+IF(ISNA(VLOOKUP(Y$3&amp;"  "&amp;$J23,$A$3:$G$110,2,0)),"",VLOOKUP(Y$3&amp;"  "&amp;$J23,$A$3:$G$110,2,0))</f>
        <v/>
      </c>
      <c r="Z23" s="26" t="str">
        <f>+IF(ISNA(VLOOKUP(Z$3&amp;"  "&amp;$J23,$A$3:$G$110,2,0)),"",VLOOKUP(Z$3&amp;"  "&amp;$J23,$A$3:$G$110,2,0))</f>
        <v/>
      </c>
      <c r="AA23" s="26" t="str">
        <f>+IF(ISNA(VLOOKUP(AA$3&amp;"  "&amp;$J23,$A$3:$G$110,2,0)),"",VLOOKUP(AA$3&amp;"  "&amp;$J23,$A$3:$G$110,2,0))</f>
        <v/>
      </c>
      <c r="AB23" s="26" t="str">
        <f>+IF(ISNA(VLOOKUP(AB$3&amp;"  "&amp;$J23,$A$3:$G$110,2,0)),"",VLOOKUP(AB$3&amp;"  "&amp;$J23,$A$3:$G$110,2,0))</f>
        <v/>
      </c>
      <c r="AC23" s="26" t="str">
        <f>+IF(ISNA(VLOOKUP(AC$3&amp;"  "&amp;$J23,$A$3:$G$110,2,0)),"",VLOOKUP(AC$3&amp;"  "&amp;$J23,$A$3:$G$110,2,0))</f>
        <v/>
      </c>
      <c r="AD23" s="26" t="str">
        <f>+IF(ISNA(VLOOKUP(AD$3&amp;"  "&amp;$J23,$A$3:$G$110,2,0)),"",VLOOKUP(AD$3&amp;"  "&amp;$J23,$A$3:$G$110,2,0))</f>
        <v/>
      </c>
      <c r="AE23" s="26" t="str">
        <f>+IF(ISNA(VLOOKUP(AE$3&amp;"  "&amp;$J23,$A$3:$G$110,2,0)),"",VLOOKUP(AE$3&amp;"  "&amp;$J23,$A$3:$G$110,2,0))</f>
        <v/>
      </c>
      <c r="AF23" s="26" t="str">
        <f>+IF(ISNA(VLOOKUP(AF$3&amp;"  "&amp;$J23,$A$3:$G$110,2,0)),"",VLOOKUP(AF$3&amp;"  "&amp;$J23,$A$3:$G$110,2,0))</f>
        <v/>
      </c>
      <c r="AG23" s="26" t="str">
        <f>+IF(ISNA(VLOOKUP(AG$3&amp;"  "&amp;$J23,$A$3:$G$110,2,0)),"",VLOOKUP(AG$3&amp;"  "&amp;$J23,$A$3:$G$110,2,0))</f>
        <v/>
      </c>
      <c r="AH23" s="26" t="str">
        <f>+IF(ISNA(VLOOKUP(AH$3&amp;"  "&amp;$J23,$A$3:$G$110,2,0)),"",VLOOKUP(AH$3&amp;"  "&amp;$J23,$A$3:$G$110,2,0))</f>
        <v/>
      </c>
      <c r="AI23" s="26" t="str">
        <f>+IF(ISNA(VLOOKUP(AI$3&amp;"  "&amp;$J23,$A$3:$G$110,2,0)),"",VLOOKUP(AI$3&amp;"  "&amp;$J23,$A$3:$G$110,2,0))</f>
        <v/>
      </c>
      <c r="AJ23" s="26" t="str">
        <f>+IF(ISNA(VLOOKUP(AJ$3&amp;"  "&amp;$J23,$A$3:$G$110,2,0)),"",VLOOKUP(AJ$3&amp;"  "&amp;$J23,$A$3:$G$110,2,0))</f>
        <v/>
      </c>
    </row>
    <row r="24" spans="1:36" x14ac:dyDescent="0.3">
      <c r="A24">
        <v>20</v>
      </c>
      <c r="B24" s="2" t="s">
        <v>1714</v>
      </c>
      <c r="C24" s="48">
        <v>45</v>
      </c>
      <c r="D24" t="s">
        <v>211</v>
      </c>
      <c r="E24" t="s">
        <v>1571</v>
      </c>
      <c r="F24" t="s">
        <v>638</v>
      </c>
      <c r="G24" t="s">
        <v>1402</v>
      </c>
      <c r="H24" s="1">
        <v>15</v>
      </c>
      <c r="J24">
        <v>11</v>
      </c>
      <c r="K24" s="26" t="str">
        <f>+IF(ISNA(VLOOKUP(K$3&amp;"  "&amp;$J24,$A$3:$G$110,2,0)),"",VLOOKUP(K$3&amp;"  "&amp;$J24,$A$3:$G$110,2,0))</f>
        <v/>
      </c>
      <c r="L24" s="26" t="str">
        <f>+IF(ISNA(VLOOKUP(L$3&amp;"  "&amp;$J24,$A$3:$G$110,2,0)),"",VLOOKUP(L$3&amp;"  "&amp;$J24,$A$3:$G$110,2,0))</f>
        <v/>
      </c>
      <c r="M24" s="26" t="str">
        <f>+IF(ISNA(VLOOKUP(M$3&amp;"  "&amp;$J24,$A$3:$G$110,2,0)),"",VLOOKUP(M$3&amp;"  "&amp;$J24,$A$3:$G$110,2,0))</f>
        <v/>
      </c>
      <c r="N24" s="26" t="str">
        <f>+IF(ISNA(VLOOKUP(N$3&amp;"  "&amp;$J24,$A$3:$G$110,2,0)),"",VLOOKUP(N$3&amp;"  "&amp;$J24,$A$3:$G$110,2,0))</f>
        <v/>
      </c>
      <c r="O24" s="26" t="str">
        <f>+IF(ISNA(VLOOKUP(O$3&amp;"  "&amp;$J24,$A$3:$G$110,2,0)),"",VLOOKUP(O$3&amp;"  "&amp;$J24,$A$3:$G$110,2,0))</f>
        <v/>
      </c>
      <c r="P24" s="26" t="str">
        <f>+IF(ISNA(VLOOKUP(P$3&amp;"  "&amp;$J24,$A$3:$G$110,2,0)),"",VLOOKUP(P$3&amp;"  "&amp;$J24,$A$3:$G$110,2,0))</f>
        <v/>
      </c>
      <c r="Q24" s="26" t="str">
        <f>+IF(ISNA(VLOOKUP(Q$3&amp;"  "&amp;$J24,$A$3:$G$110,2,0)),"",VLOOKUP(Q$3&amp;"  "&amp;$J24,$A$3:$G$110,2,0))</f>
        <v/>
      </c>
      <c r="R24" s="26" t="str">
        <f>+IF(ISNA(VLOOKUP(R$3&amp;"  "&amp;$J24,$A$3:$G$110,2,0)),"",VLOOKUP(R$3&amp;"  "&amp;$J24,$A$3:$G$110,2,0))</f>
        <v/>
      </c>
      <c r="S24" s="26" t="str">
        <f>+IF(ISNA(VLOOKUP(S$3&amp;"  "&amp;$J24,$A$3:$G$110,2,0)),"",VLOOKUP(S$3&amp;"  "&amp;$J24,$A$3:$G$110,2,0))</f>
        <v/>
      </c>
      <c r="T24" s="26" t="str">
        <f>+IF(ISNA(VLOOKUP(T$3&amp;"  "&amp;$J24,$A$3:$G$110,2,0)),"",VLOOKUP(T$3&amp;"  "&amp;$J24,$A$3:$G$110,2,0))</f>
        <v/>
      </c>
      <c r="U24" s="26" t="str">
        <f>+IF(ISNA(VLOOKUP(U$3&amp;"  "&amp;$J24,$A$3:$G$110,2,0)),"",VLOOKUP(U$3&amp;"  "&amp;$J24,$A$3:$G$110,2,0))</f>
        <v/>
      </c>
      <c r="V24" s="26" t="str">
        <f>+IF(ISNA(VLOOKUP(V$3&amp;"  "&amp;$J24,$A$3:$G$110,2,0)),"",VLOOKUP(V$3&amp;"  "&amp;$J24,$A$3:$G$110,2,0))</f>
        <v/>
      </c>
      <c r="W24" s="26" t="str">
        <f>+IF(ISNA(VLOOKUP(W$3&amp;"  "&amp;$J24,$A$3:$G$110,2,0)),"",VLOOKUP(W$3&amp;"  "&amp;$J24,$A$3:$G$110,2,0))</f>
        <v/>
      </c>
      <c r="X24" s="26" t="str">
        <f>+IF(ISNA(VLOOKUP(X$3&amp;"  "&amp;$J24,$A$3:$G$110,2,0)),"",VLOOKUP(X$3&amp;"  "&amp;$J24,$A$3:$G$110,2,0))</f>
        <v/>
      </c>
      <c r="Y24" s="26" t="str">
        <f>+IF(ISNA(VLOOKUP(Y$3&amp;"  "&amp;$J24,$A$3:$G$110,2,0)),"",VLOOKUP(Y$3&amp;"  "&amp;$J24,$A$3:$G$110,2,0))</f>
        <v/>
      </c>
      <c r="Z24" s="26" t="str">
        <f>+IF(ISNA(VLOOKUP(Z$3&amp;"  "&amp;$J24,$A$3:$G$110,2,0)),"",VLOOKUP(Z$3&amp;"  "&amp;$J24,$A$3:$G$110,2,0))</f>
        <v/>
      </c>
      <c r="AA24" s="26" t="str">
        <f>+IF(ISNA(VLOOKUP(AA$3&amp;"  "&amp;$J24,$A$3:$G$110,2,0)),"",VLOOKUP(AA$3&amp;"  "&amp;$J24,$A$3:$G$110,2,0))</f>
        <v/>
      </c>
      <c r="AB24" s="26" t="str">
        <f>+IF(ISNA(VLOOKUP(AB$3&amp;"  "&amp;$J24,$A$3:$G$110,2,0)),"",VLOOKUP(AB$3&amp;"  "&amp;$J24,$A$3:$G$110,2,0))</f>
        <v/>
      </c>
      <c r="AC24" s="26" t="str">
        <f>+IF(ISNA(VLOOKUP(AC$3&amp;"  "&amp;$J24,$A$3:$G$110,2,0)),"",VLOOKUP(AC$3&amp;"  "&amp;$J24,$A$3:$G$110,2,0))</f>
        <v/>
      </c>
      <c r="AD24" s="26" t="str">
        <f>+IF(ISNA(VLOOKUP(AD$3&amp;"  "&amp;$J24,$A$3:$G$110,2,0)),"",VLOOKUP(AD$3&amp;"  "&amp;$J24,$A$3:$G$110,2,0))</f>
        <v/>
      </c>
      <c r="AE24" s="26" t="str">
        <f>+IF(ISNA(VLOOKUP(AE$3&amp;"  "&amp;$J24,$A$3:$G$110,2,0)),"",VLOOKUP(AE$3&amp;"  "&amp;$J24,$A$3:$G$110,2,0))</f>
        <v/>
      </c>
      <c r="AF24" s="26" t="str">
        <f>+IF(ISNA(VLOOKUP(AF$3&amp;"  "&amp;$J24,$A$3:$G$110,2,0)),"",VLOOKUP(AF$3&amp;"  "&amp;$J24,$A$3:$G$110,2,0))</f>
        <v/>
      </c>
      <c r="AG24" s="26" t="str">
        <f>+IF(ISNA(VLOOKUP(AG$3&amp;"  "&amp;$J24,$A$3:$G$110,2,0)),"",VLOOKUP(AG$3&amp;"  "&amp;$J24,$A$3:$G$110,2,0))</f>
        <v/>
      </c>
      <c r="AH24" s="26" t="str">
        <f>+IF(ISNA(VLOOKUP(AH$3&amp;"  "&amp;$J24,$A$3:$G$110,2,0)),"",VLOOKUP(AH$3&amp;"  "&amp;$J24,$A$3:$G$110,2,0))</f>
        <v/>
      </c>
      <c r="AI24" s="26" t="str">
        <f>+IF(ISNA(VLOOKUP(AI$3&amp;"  "&amp;$J24,$A$3:$G$110,2,0)),"",VLOOKUP(AI$3&amp;"  "&amp;$J24,$A$3:$G$110,2,0))</f>
        <v/>
      </c>
      <c r="AJ24" s="26" t="str">
        <f>+IF(ISNA(VLOOKUP(AJ$3&amp;"  "&amp;$J24,$A$3:$G$110,2,0)),"",VLOOKUP(AJ$3&amp;"  "&amp;$J24,$A$3:$G$110,2,0))</f>
        <v/>
      </c>
    </row>
    <row r="25" spans="1:36" x14ac:dyDescent="0.3">
      <c r="A25">
        <v>21</v>
      </c>
      <c r="B25" s="2" t="s">
        <v>1715</v>
      </c>
      <c r="C25" s="1">
        <v>17</v>
      </c>
      <c r="D25" t="s">
        <v>1547</v>
      </c>
      <c r="E25" t="s">
        <v>1548</v>
      </c>
      <c r="F25" t="s">
        <v>582</v>
      </c>
      <c r="G25" t="s">
        <v>1402</v>
      </c>
      <c r="H25" s="1">
        <v>16</v>
      </c>
      <c r="J25">
        <v>12</v>
      </c>
      <c r="K25" s="26" t="str">
        <f>+IF(ISNA(VLOOKUP(K$3&amp;"  "&amp;$J25,$A$3:$G$110,2,0)),"",VLOOKUP(K$3&amp;"  "&amp;$J25,$A$3:$G$110,2,0))</f>
        <v/>
      </c>
      <c r="L25" s="26" t="str">
        <f>+IF(ISNA(VLOOKUP(L$3&amp;"  "&amp;$J25,$A$3:$G$110,2,0)),"",VLOOKUP(L$3&amp;"  "&amp;$J25,$A$3:$G$110,2,0))</f>
        <v/>
      </c>
      <c r="M25" s="26" t="str">
        <f>+IF(ISNA(VLOOKUP(M$3&amp;"  "&amp;$J25,$A$3:$G$110,2,0)),"",VLOOKUP(M$3&amp;"  "&amp;$J25,$A$3:$G$110,2,0))</f>
        <v/>
      </c>
      <c r="N25" s="26" t="str">
        <f>+IF(ISNA(VLOOKUP(N$3&amp;"  "&amp;$J25,$A$3:$G$110,2,0)),"",VLOOKUP(N$3&amp;"  "&amp;$J25,$A$3:$G$110,2,0))</f>
        <v/>
      </c>
      <c r="O25" s="26" t="str">
        <f>+IF(ISNA(VLOOKUP(O$3&amp;"  "&amp;$J25,$A$3:$G$110,2,0)),"",VLOOKUP(O$3&amp;"  "&amp;$J25,$A$3:$G$110,2,0))</f>
        <v/>
      </c>
      <c r="P25" s="26" t="str">
        <f>+IF(ISNA(VLOOKUP(P$3&amp;"  "&amp;$J25,$A$3:$G$110,2,0)),"",VLOOKUP(P$3&amp;"  "&amp;$J25,$A$3:$G$110,2,0))</f>
        <v/>
      </c>
      <c r="Q25" s="26" t="str">
        <f>+IF(ISNA(VLOOKUP(Q$3&amp;"  "&amp;$J25,$A$3:$G$110,2,0)),"",VLOOKUP(Q$3&amp;"  "&amp;$J25,$A$3:$G$110,2,0))</f>
        <v/>
      </c>
      <c r="R25" s="26" t="str">
        <f>+IF(ISNA(VLOOKUP(R$3&amp;"  "&amp;$J25,$A$3:$G$110,2,0)),"",VLOOKUP(R$3&amp;"  "&amp;$J25,$A$3:$G$110,2,0))</f>
        <v/>
      </c>
      <c r="S25" s="26" t="str">
        <f>+IF(ISNA(VLOOKUP(S$3&amp;"  "&amp;$J25,$A$3:$G$110,2,0)),"",VLOOKUP(S$3&amp;"  "&amp;$J25,$A$3:$G$110,2,0))</f>
        <v/>
      </c>
      <c r="T25" s="26" t="str">
        <f>+IF(ISNA(VLOOKUP(T$3&amp;"  "&amp;$J25,$A$3:$G$110,2,0)),"",VLOOKUP(T$3&amp;"  "&amp;$J25,$A$3:$G$110,2,0))</f>
        <v/>
      </c>
      <c r="U25" s="26" t="str">
        <f>+IF(ISNA(VLOOKUP(U$3&amp;"  "&amp;$J25,$A$3:$G$110,2,0)),"",VLOOKUP(U$3&amp;"  "&amp;$J25,$A$3:$G$110,2,0))</f>
        <v/>
      </c>
      <c r="V25" s="26" t="str">
        <f>+IF(ISNA(VLOOKUP(V$3&amp;"  "&amp;$J25,$A$3:$G$110,2,0)),"",VLOOKUP(V$3&amp;"  "&amp;$J25,$A$3:$G$110,2,0))</f>
        <v/>
      </c>
      <c r="W25" s="26" t="str">
        <f>+IF(ISNA(VLOOKUP(W$3&amp;"  "&amp;$J25,$A$3:$G$110,2,0)),"",VLOOKUP(W$3&amp;"  "&amp;$J25,$A$3:$G$110,2,0))</f>
        <v/>
      </c>
      <c r="X25" s="26" t="str">
        <f>+IF(ISNA(VLOOKUP(X$3&amp;"  "&amp;$J25,$A$3:$G$110,2,0)),"",VLOOKUP(X$3&amp;"  "&amp;$J25,$A$3:$G$110,2,0))</f>
        <v/>
      </c>
      <c r="Y25" s="26" t="str">
        <f>+IF(ISNA(VLOOKUP(Y$3&amp;"  "&amp;$J25,$A$3:$G$110,2,0)),"",VLOOKUP(Y$3&amp;"  "&amp;$J25,$A$3:$G$110,2,0))</f>
        <v/>
      </c>
      <c r="Z25" s="26" t="str">
        <f>+IF(ISNA(VLOOKUP(Z$3&amp;"  "&amp;$J25,$A$3:$G$110,2,0)),"",VLOOKUP(Z$3&amp;"  "&amp;$J25,$A$3:$G$110,2,0))</f>
        <v/>
      </c>
      <c r="AA25" s="26" t="str">
        <f>+IF(ISNA(VLOOKUP(AA$3&amp;"  "&amp;$J25,$A$3:$G$110,2,0)),"",VLOOKUP(AA$3&amp;"  "&amp;$J25,$A$3:$G$110,2,0))</f>
        <v/>
      </c>
      <c r="AB25" s="26" t="str">
        <f>+IF(ISNA(VLOOKUP(AB$3&amp;"  "&amp;$J25,$A$3:$G$110,2,0)),"",VLOOKUP(AB$3&amp;"  "&amp;$J25,$A$3:$G$110,2,0))</f>
        <v/>
      </c>
      <c r="AC25" s="26" t="str">
        <f>+IF(ISNA(VLOOKUP(AC$3&amp;"  "&amp;$J25,$A$3:$G$110,2,0)),"",VLOOKUP(AC$3&amp;"  "&amp;$J25,$A$3:$G$110,2,0))</f>
        <v/>
      </c>
      <c r="AD25" s="26" t="str">
        <f>+IF(ISNA(VLOOKUP(AD$3&amp;"  "&amp;$J25,$A$3:$G$110,2,0)),"",VLOOKUP(AD$3&amp;"  "&amp;$J25,$A$3:$G$110,2,0))</f>
        <v/>
      </c>
      <c r="AE25" s="26" t="str">
        <f>+IF(ISNA(VLOOKUP(AE$3&amp;"  "&amp;$J25,$A$3:$G$110,2,0)),"",VLOOKUP(AE$3&amp;"  "&amp;$J25,$A$3:$G$110,2,0))</f>
        <v/>
      </c>
      <c r="AF25" s="26" t="str">
        <f>+IF(ISNA(VLOOKUP(AF$3&amp;"  "&amp;$J25,$A$3:$G$110,2,0)),"",VLOOKUP(AF$3&amp;"  "&amp;$J25,$A$3:$G$110,2,0))</f>
        <v/>
      </c>
      <c r="AG25" s="26" t="str">
        <f>+IF(ISNA(VLOOKUP(AG$3&amp;"  "&amp;$J25,$A$3:$G$110,2,0)),"",VLOOKUP(AG$3&amp;"  "&amp;$J25,$A$3:$G$110,2,0))</f>
        <v/>
      </c>
      <c r="AH25" s="26" t="str">
        <f>+IF(ISNA(VLOOKUP(AH$3&amp;"  "&amp;$J25,$A$3:$G$110,2,0)),"",VLOOKUP(AH$3&amp;"  "&amp;$J25,$A$3:$G$110,2,0))</f>
        <v/>
      </c>
      <c r="AI25" s="26" t="str">
        <f>+IF(ISNA(VLOOKUP(AI$3&amp;"  "&amp;$J25,$A$3:$G$110,2,0)),"",VLOOKUP(AI$3&amp;"  "&amp;$J25,$A$3:$G$110,2,0))</f>
        <v/>
      </c>
      <c r="AJ25" s="26" t="str">
        <f>+IF(ISNA(VLOOKUP(AJ$3&amp;"  "&amp;$J25,$A$3:$G$110,2,0)),"",VLOOKUP(AJ$3&amp;"  "&amp;$J25,$A$3:$G$110,2,0))</f>
        <v/>
      </c>
    </row>
    <row r="26" spans="1:36" x14ac:dyDescent="0.3">
      <c r="A26">
        <v>22</v>
      </c>
      <c r="B26" s="2" t="s">
        <v>1716</v>
      </c>
      <c r="C26" s="48">
        <v>37</v>
      </c>
      <c r="D26" t="s">
        <v>16</v>
      </c>
      <c r="E26" t="s">
        <v>1564</v>
      </c>
      <c r="F26" t="s">
        <v>615</v>
      </c>
      <c r="G26" t="s">
        <v>1402</v>
      </c>
      <c r="H26" s="1">
        <v>17</v>
      </c>
      <c r="K26" s="26" t="str">
        <f>+IF(ISNA(VLOOKUP(K$3&amp;"  "&amp;$J26,$A$3:$G$110,2,0)),"",VLOOKUP(K$3&amp;"  "&amp;$J26,$A$3:$G$110,2,0))</f>
        <v/>
      </c>
      <c r="L26" s="26" t="str">
        <f>+IF(ISNA(VLOOKUP(L$3&amp;"  "&amp;$J26,$A$3:$G$110,2,0)),"",VLOOKUP(L$3&amp;"  "&amp;$J26,$A$3:$G$110,2,0))</f>
        <v/>
      </c>
      <c r="M26" s="26" t="str">
        <f>+IF(ISNA(VLOOKUP(M$3&amp;"  "&amp;$J26,$A$3:$G$110,2,0)),"",VLOOKUP(M$3&amp;"  "&amp;$J26,$A$3:$G$110,2,0))</f>
        <v/>
      </c>
      <c r="N26" s="26" t="str">
        <f>+IF(ISNA(VLOOKUP(N$3&amp;"  "&amp;$J26,$A$3:$G$110,2,0)),"",VLOOKUP(N$3&amp;"  "&amp;$J26,$A$3:$G$110,2,0))</f>
        <v/>
      </c>
      <c r="O26" s="26" t="str">
        <f>+IF(ISNA(VLOOKUP(O$3&amp;"  "&amp;$J26,$A$3:$G$110,2,0)),"",VLOOKUP(O$3&amp;"  "&amp;$J26,$A$3:$G$110,2,0))</f>
        <v/>
      </c>
      <c r="P26" s="26" t="str">
        <f>+IF(ISNA(VLOOKUP(P$3&amp;"  "&amp;$J26,$A$3:$G$110,2,0)),"",VLOOKUP(P$3&amp;"  "&amp;$J26,$A$3:$G$110,2,0))</f>
        <v/>
      </c>
      <c r="Q26" s="26" t="str">
        <f>+IF(ISNA(VLOOKUP(Q$3&amp;"  "&amp;$J26,$A$3:$G$110,2,0)),"",VLOOKUP(Q$3&amp;"  "&amp;$J26,$A$3:$G$110,2,0))</f>
        <v/>
      </c>
      <c r="R26" s="26" t="str">
        <f>+IF(ISNA(VLOOKUP(R$3&amp;"  "&amp;$J26,$A$3:$G$110,2,0)),"",VLOOKUP(R$3&amp;"  "&amp;$J26,$A$3:$G$110,2,0))</f>
        <v/>
      </c>
      <c r="S26" s="26" t="str">
        <f>+IF(ISNA(VLOOKUP(S$3&amp;"  "&amp;$J26,$A$3:$G$110,2,0)),"",VLOOKUP(S$3&amp;"  "&amp;$J26,$A$3:$G$110,2,0))</f>
        <v/>
      </c>
      <c r="T26" s="26" t="str">
        <f>+IF(ISNA(VLOOKUP(T$3&amp;"  "&amp;$J26,$A$3:$G$110,2,0)),"",VLOOKUP(T$3&amp;"  "&amp;$J26,$A$3:$G$110,2,0))</f>
        <v/>
      </c>
      <c r="U26" s="26" t="str">
        <f>+IF(ISNA(VLOOKUP(U$3&amp;"  "&amp;$J26,$A$3:$G$110,2,0)),"",VLOOKUP(U$3&amp;"  "&amp;$J26,$A$3:$G$110,2,0))</f>
        <v/>
      </c>
      <c r="V26" s="26" t="str">
        <f>+IF(ISNA(VLOOKUP(V$3&amp;"  "&amp;$J26,$A$3:$G$110,2,0)),"",VLOOKUP(V$3&amp;"  "&amp;$J26,$A$3:$G$110,2,0))</f>
        <v/>
      </c>
      <c r="W26" s="26" t="str">
        <f>+IF(ISNA(VLOOKUP(W$3&amp;"  "&amp;$J26,$A$3:$G$110,2,0)),"",VLOOKUP(W$3&amp;"  "&amp;$J26,$A$3:$G$110,2,0))</f>
        <v/>
      </c>
      <c r="X26" s="26" t="str">
        <f>+IF(ISNA(VLOOKUP(X$3&amp;"  "&amp;$J26,$A$3:$G$110,2,0)),"",VLOOKUP(X$3&amp;"  "&amp;$J26,$A$3:$G$110,2,0))</f>
        <v/>
      </c>
      <c r="Y26" s="26" t="str">
        <f>+IF(ISNA(VLOOKUP(Y$3&amp;"  "&amp;$J26,$A$3:$G$110,2,0)),"",VLOOKUP(Y$3&amp;"  "&amp;$J26,$A$3:$G$110,2,0))</f>
        <v/>
      </c>
      <c r="Z26" s="26" t="str">
        <f>+IF(ISNA(VLOOKUP(Z$3&amp;"  "&amp;$J26,$A$3:$G$110,2,0)),"",VLOOKUP(Z$3&amp;"  "&amp;$J26,$A$3:$G$110,2,0))</f>
        <v/>
      </c>
      <c r="AA26" s="26" t="str">
        <f>+IF(ISNA(VLOOKUP(AA$3&amp;"  "&amp;$J26,$A$3:$G$110,2,0)),"",VLOOKUP(AA$3&amp;"  "&amp;$J26,$A$3:$G$110,2,0))</f>
        <v/>
      </c>
      <c r="AB26" s="26" t="str">
        <f>+IF(ISNA(VLOOKUP(AB$3&amp;"  "&amp;$J26,$A$3:$G$110,2,0)),"",VLOOKUP(AB$3&amp;"  "&amp;$J26,$A$3:$G$110,2,0))</f>
        <v/>
      </c>
      <c r="AC26" s="26" t="str">
        <f>+IF(ISNA(VLOOKUP(AC$3&amp;"  "&amp;$J26,$A$3:$G$110,2,0)),"",VLOOKUP(AC$3&amp;"  "&amp;$J26,$A$3:$G$110,2,0))</f>
        <v/>
      </c>
      <c r="AD26" s="26" t="str">
        <f>+IF(ISNA(VLOOKUP(AD$3&amp;"  "&amp;$J26,$A$3:$G$110,2,0)),"",VLOOKUP(AD$3&amp;"  "&amp;$J26,$A$3:$G$110,2,0))</f>
        <v/>
      </c>
      <c r="AE26" s="26" t="str">
        <f>+IF(ISNA(VLOOKUP(AE$3&amp;"  "&amp;$J26,$A$3:$G$110,2,0)),"",VLOOKUP(AE$3&amp;"  "&amp;$J26,$A$3:$G$110,2,0))</f>
        <v/>
      </c>
      <c r="AF26" s="26" t="str">
        <f>+IF(ISNA(VLOOKUP(AF$3&amp;"  "&amp;$J26,$A$3:$G$110,2,0)),"",VLOOKUP(AF$3&amp;"  "&amp;$J26,$A$3:$G$110,2,0))</f>
        <v/>
      </c>
      <c r="AG26" s="26" t="str">
        <f>+IF(ISNA(VLOOKUP(AG$3&amp;"  "&amp;$J26,$A$3:$G$110,2,0)),"",VLOOKUP(AG$3&amp;"  "&amp;$J26,$A$3:$G$110,2,0))</f>
        <v/>
      </c>
      <c r="AH26" s="26" t="str">
        <f>+IF(ISNA(VLOOKUP(AH$3&amp;"  "&amp;$J26,$A$3:$G$110,2,0)),"",VLOOKUP(AH$3&amp;"  "&amp;$J26,$A$3:$G$110,2,0))</f>
        <v/>
      </c>
      <c r="AI26" s="26" t="str">
        <f>+IF(ISNA(VLOOKUP(AI$3&amp;"  "&amp;$J26,$A$3:$G$110,2,0)),"",VLOOKUP(AI$3&amp;"  "&amp;$J26,$A$3:$G$110,2,0))</f>
        <v/>
      </c>
      <c r="AJ26" s="26" t="str">
        <f>+IF(ISNA(VLOOKUP(AJ$3&amp;"  "&amp;$J26,$A$3:$G$110,2,0)),"",VLOOKUP(AJ$3&amp;"  "&amp;$J26,$A$3:$G$110,2,0))</f>
        <v/>
      </c>
    </row>
    <row r="27" spans="1:36" x14ac:dyDescent="0.3">
      <c r="A27">
        <v>23</v>
      </c>
      <c r="B27" s="2" t="s">
        <v>1717</v>
      </c>
      <c r="C27" s="48">
        <v>47</v>
      </c>
      <c r="D27" t="s">
        <v>1480</v>
      </c>
      <c r="E27" t="s">
        <v>869</v>
      </c>
      <c r="F27" t="s">
        <v>647</v>
      </c>
      <c r="G27" t="s">
        <v>1402</v>
      </c>
      <c r="H27" s="1">
        <v>18</v>
      </c>
      <c r="K27" s="26" t="str">
        <f>+IF(ISNA(VLOOKUP(K$3&amp;"  "&amp;$J27,$A$3:$G$110,2,0)),"",VLOOKUP(K$3&amp;"  "&amp;$J27,$A$3:$G$110,2,0))</f>
        <v/>
      </c>
      <c r="L27" s="26" t="str">
        <f>+IF(ISNA(VLOOKUP(L$3&amp;"  "&amp;$J27,$A$3:$G$110,2,0)),"",VLOOKUP(L$3&amp;"  "&amp;$J27,$A$3:$G$110,2,0))</f>
        <v/>
      </c>
      <c r="M27" s="26" t="str">
        <f>+IF(ISNA(VLOOKUP(M$3&amp;"  "&amp;$J27,$A$3:$G$110,2,0)),"",VLOOKUP(M$3&amp;"  "&amp;$J27,$A$3:$G$110,2,0))</f>
        <v/>
      </c>
      <c r="N27" s="26" t="str">
        <f>+IF(ISNA(VLOOKUP(N$3&amp;"  "&amp;$J27,$A$3:$G$110,2,0)),"",VLOOKUP(N$3&amp;"  "&amp;$J27,$A$3:$G$110,2,0))</f>
        <v/>
      </c>
      <c r="O27" s="26" t="str">
        <f>+IF(ISNA(VLOOKUP(O$3&amp;"  "&amp;$J27,$A$3:$G$110,2,0)),"",VLOOKUP(O$3&amp;"  "&amp;$J27,$A$3:$G$110,2,0))</f>
        <v/>
      </c>
      <c r="P27" s="26" t="str">
        <f>+IF(ISNA(VLOOKUP(P$3&amp;"  "&amp;$J27,$A$3:$G$110,2,0)),"",VLOOKUP(P$3&amp;"  "&amp;$J27,$A$3:$G$110,2,0))</f>
        <v/>
      </c>
      <c r="Q27" s="26" t="str">
        <f>+IF(ISNA(VLOOKUP(Q$3&amp;"  "&amp;$J27,$A$3:$G$110,2,0)),"",VLOOKUP(Q$3&amp;"  "&amp;$J27,$A$3:$G$110,2,0))</f>
        <v/>
      </c>
      <c r="R27" s="26" t="str">
        <f>+IF(ISNA(VLOOKUP(R$3&amp;"  "&amp;$J27,$A$3:$G$110,2,0)),"",VLOOKUP(R$3&amp;"  "&amp;$J27,$A$3:$G$110,2,0))</f>
        <v/>
      </c>
      <c r="S27" s="26" t="str">
        <f>+IF(ISNA(VLOOKUP(S$3&amp;"  "&amp;$J27,$A$3:$G$110,2,0)),"",VLOOKUP(S$3&amp;"  "&amp;$J27,$A$3:$G$110,2,0))</f>
        <v/>
      </c>
      <c r="T27" s="26" t="str">
        <f>+IF(ISNA(VLOOKUP(T$3&amp;"  "&amp;$J27,$A$3:$G$110,2,0)),"",VLOOKUP(T$3&amp;"  "&amp;$J27,$A$3:$G$110,2,0))</f>
        <v/>
      </c>
      <c r="U27" s="26" t="str">
        <f>+IF(ISNA(VLOOKUP(U$3&amp;"  "&amp;$J27,$A$3:$G$110,2,0)),"",VLOOKUP(U$3&amp;"  "&amp;$J27,$A$3:$G$110,2,0))</f>
        <v/>
      </c>
      <c r="V27" s="26" t="str">
        <f>+IF(ISNA(VLOOKUP(V$3&amp;"  "&amp;$J27,$A$3:$G$110,2,0)),"",VLOOKUP(V$3&amp;"  "&amp;$J27,$A$3:$G$110,2,0))</f>
        <v/>
      </c>
      <c r="W27" s="26" t="str">
        <f>+IF(ISNA(VLOOKUP(W$3&amp;"  "&amp;$J27,$A$3:$G$110,2,0)),"",VLOOKUP(W$3&amp;"  "&amp;$J27,$A$3:$G$110,2,0))</f>
        <v/>
      </c>
      <c r="X27" s="26" t="str">
        <f>+IF(ISNA(VLOOKUP(X$3&amp;"  "&amp;$J27,$A$3:$G$110,2,0)),"",VLOOKUP(X$3&amp;"  "&amp;$J27,$A$3:$G$110,2,0))</f>
        <v/>
      </c>
      <c r="Y27" s="26" t="str">
        <f>+IF(ISNA(VLOOKUP(Y$3&amp;"  "&amp;$J27,$A$3:$G$110,2,0)),"",VLOOKUP(Y$3&amp;"  "&amp;$J27,$A$3:$G$110,2,0))</f>
        <v/>
      </c>
      <c r="Z27" s="26" t="str">
        <f>+IF(ISNA(VLOOKUP(Z$3&amp;"  "&amp;$J27,$A$3:$G$110,2,0)),"",VLOOKUP(Z$3&amp;"  "&amp;$J27,$A$3:$G$110,2,0))</f>
        <v/>
      </c>
      <c r="AA27" s="26" t="str">
        <f>+IF(ISNA(VLOOKUP(AA$3&amp;"  "&amp;$J27,$A$3:$G$110,2,0)),"",VLOOKUP(AA$3&amp;"  "&amp;$J27,$A$3:$G$110,2,0))</f>
        <v/>
      </c>
      <c r="AB27" s="26" t="str">
        <f>+IF(ISNA(VLOOKUP(AB$3&amp;"  "&amp;$J27,$A$3:$G$110,2,0)),"",VLOOKUP(AB$3&amp;"  "&amp;$J27,$A$3:$G$110,2,0))</f>
        <v/>
      </c>
      <c r="AC27" s="26" t="str">
        <f>+IF(ISNA(VLOOKUP(AC$3&amp;"  "&amp;$J27,$A$3:$G$110,2,0)),"",VLOOKUP(AC$3&amp;"  "&amp;$J27,$A$3:$G$110,2,0))</f>
        <v/>
      </c>
      <c r="AD27" s="26" t="str">
        <f>+IF(ISNA(VLOOKUP(AD$3&amp;"  "&amp;$J27,$A$3:$G$110,2,0)),"",VLOOKUP(AD$3&amp;"  "&amp;$J27,$A$3:$G$110,2,0))</f>
        <v/>
      </c>
      <c r="AE27" s="26" t="str">
        <f>+IF(ISNA(VLOOKUP(AE$3&amp;"  "&amp;$J27,$A$3:$G$110,2,0)),"",VLOOKUP(AE$3&amp;"  "&amp;$J27,$A$3:$G$110,2,0))</f>
        <v/>
      </c>
      <c r="AF27" s="26" t="str">
        <f>+IF(ISNA(VLOOKUP(AF$3&amp;"  "&amp;$J27,$A$3:$G$110,2,0)),"",VLOOKUP(AF$3&amp;"  "&amp;$J27,$A$3:$G$110,2,0))</f>
        <v/>
      </c>
      <c r="AG27" s="26" t="str">
        <f>+IF(ISNA(VLOOKUP(AG$3&amp;"  "&amp;$J27,$A$3:$G$110,2,0)),"",VLOOKUP(AG$3&amp;"  "&amp;$J27,$A$3:$G$110,2,0))</f>
        <v/>
      </c>
      <c r="AH27" s="26" t="str">
        <f>+IF(ISNA(VLOOKUP(AH$3&amp;"  "&amp;$J27,$A$3:$G$110,2,0)),"",VLOOKUP(AH$3&amp;"  "&amp;$J27,$A$3:$G$110,2,0))</f>
        <v/>
      </c>
      <c r="AI27" s="26" t="str">
        <f>+IF(ISNA(VLOOKUP(AI$3&amp;"  "&amp;$J27,$A$3:$G$110,2,0)),"",VLOOKUP(AI$3&amp;"  "&amp;$J27,$A$3:$G$110,2,0))</f>
        <v/>
      </c>
      <c r="AJ27" s="26" t="str">
        <f>+IF(ISNA(VLOOKUP(AJ$3&amp;"  "&amp;$J27,$A$3:$G$110,2,0)),"",VLOOKUP(AJ$3&amp;"  "&amp;$J27,$A$3:$G$110,2,0))</f>
        <v/>
      </c>
    </row>
    <row r="28" spans="1:36" x14ac:dyDescent="0.3">
      <c r="A28">
        <v>24</v>
      </c>
      <c r="B28" s="2" t="s">
        <v>1685</v>
      </c>
      <c r="C28" s="48">
        <v>34</v>
      </c>
      <c r="D28" t="s">
        <v>372</v>
      </c>
      <c r="E28" t="s">
        <v>1414</v>
      </c>
      <c r="F28" t="s">
        <v>615</v>
      </c>
      <c r="G28" t="s">
        <v>1402</v>
      </c>
      <c r="H28" s="1">
        <v>19</v>
      </c>
      <c r="J28" s="11" t="s">
        <v>365</v>
      </c>
      <c r="K28" s="27">
        <f>IF(K24="",1000,SUM(K22:K24))</f>
        <v>1000</v>
      </c>
      <c r="L28" s="27">
        <f t="shared" ref="L28:AJ28" si="2">IF(L24="",1000,SUM(L22:L24))</f>
        <v>1000</v>
      </c>
      <c r="M28" s="27">
        <f t="shared" si="2"/>
        <v>1000</v>
      </c>
      <c r="N28" s="27">
        <f t="shared" si="2"/>
        <v>1000</v>
      </c>
      <c r="O28" s="27">
        <f t="shared" si="2"/>
        <v>1000</v>
      </c>
      <c r="P28" s="27">
        <f t="shared" si="2"/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</row>
    <row r="29" spans="1:36" x14ac:dyDescent="0.3">
      <c r="A29">
        <v>25</v>
      </c>
      <c r="B29" s="2" t="s">
        <v>1718</v>
      </c>
      <c r="C29" s="48">
        <v>32</v>
      </c>
      <c r="D29" t="s">
        <v>620</v>
      </c>
      <c r="E29" t="s">
        <v>757</v>
      </c>
      <c r="F29" t="s">
        <v>596</v>
      </c>
      <c r="G29" t="s">
        <v>1402</v>
      </c>
      <c r="H29" s="1">
        <v>20</v>
      </c>
      <c r="J29" s="11" t="s">
        <v>155</v>
      </c>
      <c r="K29" s="28">
        <f>RANK(K28,($K$10:$AJ$10,$K$19:$AJ$19,$K$28:$AJ$28, $K$37:$AJ$37),1)</f>
        <v>1</v>
      </c>
      <c r="L29" s="28">
        <f>RANK(L28,($K$10:$AJ$10,$K$19:$AJ$19,$K$28:$AJ$28, $K$37:$AJ$37),1)</f>
        <v>1</v>
      </c>
      <c r="M29" s="28">
        <f>RANK(M28,($K$10:$AJ$10,$K$19:$AJ$19,$K$28:$AJ$28, $K$37:$AJ$37),1)</f>
        <v>1</v>
      </c>
      <c r="N29" s="28">
        <f>RANK(N28,($K$10:$AJ$10,$K$19:$AJ$19,$K$28:$AJ$28, $K$37:$AJ$37),1)</f>
        <v>1</v>
      </c>
      <c r="O29" s="28">
        <f>RANK(O28,($K$10:$AJ$10,$K$19:$AJ$19,$K$28:$AJ$28, $K$37:$AJ$37),1)</f>
        <v>1</v>
      </c>
      <c r="P29" s="28">
        <f>RANK(P28,($K$10:$AJ$10,$K$19:$AJ$19,$K$28:$AJ$28, $K$37:$AJ$37),1)</f>
        <v>1</v>
      </c>
      <c r="Q29" s="28">
        <f>RANK(Q28,($K$10:$AJ$10,$K$19:$AJ$19,$K$28:$AJ$28, $K$37:$AJ$37),1)</f>
        <v>1</v>
      </c>
      <c r="R29" s="28">
        <f>RANK(R28,($K$10:$AJ$10,$K$19:$AJ$19,$K$28:$AJ$28, $K$37:$AJ$37),1)</f>
        <v>1</v>
      </c>
      <c r="S29" s="28">
        <f>RANK(S28,($K$10:$AJ$10,$K$19:$AJ$19,$K$28:$AJ$28, $K$37:$AJ$37),1)</f>
        <v>1</v>
      </c>
      <c r="T29" s="28">
        <f>RANK(T28,($K$10:$AJ$10,$K$19:$AJ$19,$K$28:$AJ$28, $K$37:$AJ$37),1)</f>
        <v>1</v>
      </c>
      <c r="U29" s="28">
        <f>RANK(U28,($K$10:$AJ$10,$K$19:$AJ$19,$K$28:$AJ$28, $K$37:$AJ$37),1)</f>
        <v>1</v>
      </c>
      <c r="V29" s="28">
        <f>RANK(V28,($K$10:$AJ$10,$K$19:$AJ$19,$K$28:$AJ$28, $K$37:$AJ$37),1)</f>
        <v>1</v>
      </c>
      <c r="W29" s="28">
        <f>RANK(W28,($K$10:$AJ$10,$K$19:$AJ$19,$K$28:$AJ$28, $K$37:$AJ$37),1)</f>
        <v>1</v>
      </c>
      <c r="X29" s="28">
        <f>RANK(X28,($K$10:$AJ$10,$K$19:$AJ$19,$K$28:$AJ$28, $K$37:$AJ$37),1)</f>
        <v>1</v>
      </c>
      <c r="Y29" s="28">
        <f>RANK(Y28,($K$10:$AJ$10,$K$19:$AJ$19,$K$28:$AJ$28, $K$37:$AJ$37),1)</f>
        <v>1</v>
      </c>
      <c r="Z29" s="28">
        <f>RANK(Z28,($K$10:$AJ$10,$K$19:$AJ$19,$K$28:$AJ$28, $K$37:$AJ$37),1)</f>
        <v>1</v>
      </c>
      <c r="AA29" s="28">
        <f>RANK(AA28,($K$10:$AJ$10,$K$19:$AJ$19,$K$28:$AJ$28, $K$37:$AJ$37),1)</f>
        <v>1</v>
      </c>
      <c r="AB29" s="28">
        <f>RANK(AB28,($K$10:$AJ$10,$K$19:$AJ$19,$K$28:$AJ$28, $K$37:$AJ$37),1)</f>
        <v>1</v>
      </c>
      <c r="AC29" s="28">
        <f>RANK(AC28,($K$10:$AJ$10,$K$19:$AJ$19,$K$28:$AJ$28, $K$37:$AJ$37),1)</f>
        <v>1</v>
      </c>
      <c r="AD29" s="28">
        <f>RANK(AD28,($K$10:$AJ$10,$K$19:$AJ$19,$K$28:$AJ$28, $K$37:$AJ$37),1)</f>
        <v>1</v>
      </c>
      <c r="AE29" s="28">
        <f>RANK(AE28,($K$10:$AJ$10,$K$19:$AJ$19,$K$28:$AJ$28, $K$37:$AJ$37),1)</f>
        <v>1</v>
      </c>
      <c r="AF29" s="28">
        <f>RANK(AF28,($K$10:$AJ$10,$K$19:$AJ$19,$K$28:$AJ$28, $K$37:$AJ$37),1)</f>
        <v>1</v>
      </c>
      <c r="AG29" s="28">
        <f>RANK(AG28,($K$10:$AJ$10,$K$19:$AJ$19,$K$28:$AJ$28, $K$37:$AJ$37),1)</f>
        <v>1</v>
      </c>
      <c r="AH29" s="28">
        <f>RANK(AH28,($K$10:$AJ$10,$K$19:$AJ$19,$K$28:$AJ$28, $K$37:$AJ$37),1)</f>
        <v>1</v>
      </c>
      <c r="AI29" s="28">
        <f>RANK(AI28,($K$10:$AJ$10,$K$19:$AJ$19,$K$28:$AJ$28, $K$37:$AJ$37),1)</f>
        <v>1</v>
      </c>
      <c r="AJ29" s="28">
        <f>RANK(AJ28,($K$10:$AJ$10,$K$19:$AJ$19,$K$28:$AJ$28, $K$37:$AJ$37),1)</f>
        <v>1</v>
      </c>
    </row>
    <row r="30" spans="1:36" x14ac:dyDescent="0.3">
      <c r="A30">
        <v>26</v>
      </c>
      <c r="B30" s="2" t="s">
        <v>1719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  <c r="H30" s="1">
        <v>21</v>
      </c>
    </row>
    <row r="31" spans="1:36" x14ac:dyDescent="0.3">
      <c r="A31">
        <v>27</v>
      </c>
      <c r="B31" s="2" t="s">
        <v>1720</v>
      </c>
      <c r="C31" s="48">
        <v>28</v>
      </c>
      <c r="D31" t="s">
        <v>134</v>
      </c>
      <c r="E31" t="s">
        <v>1558</v>
      </c>
      <c r="F31" t="s">
        <v>582</v>
      </c>
      <c r="G31" t="s">
        <v>1402</v>
      </c>
      <c r="H31" s="1">
        <v>22</v>
      </c>
      <c r="J31">
        <v>13</v>
      </c>
      <c r="K31" s="26" t="str">
        <f>+IF(ISNA(VLOOKUP(K$3&amp;"  "&amp;$J31,$A$3:$G$110,2,0)),"",VLOOKUP(K$3&amp;"  "&amp;$J31,$A$3:$G$110,2,0))</f>
        <v/>
      </c>
      <c r="L31" s="26" t="str">
        <f>+IF(ISNA(VLOOKUP(L$3&amp;"  "&amp;$J31,$A$3:$G$110,2,0)),"",VLOOKUP(L$3&amp;"  "&amp;$J31,$A$3:$G$110,2,0))</f>
        <v/>
      </c>
      <c r="M31" s="26" t="str">
        <f>+IF(ISNA(VLOOKUP(M$3&amp;"  "&amp;$J31,$A$3:$G$110,2,0)),"",VLOOKUP(M$3&amp;"  "&amp;$J31,$A$3:$G$110,2,0))</f>
        <v/>
      </c>
      <c r="N31" s="26" t="str">
        <f>+IF(ISNA(VLOOKUP(N$3&amp;"  "&amp;$J31,$A$3:$G$110,2,0)),"",VLOOKUP(N$3&amp;"  "&amp;$J31,$A$3:$G$110,2,0))</f>
        <v/>
      </c>
      <c r="O31" s="26" t="str">
        <f>+IF(ISNA(VLOOKUP(O$3&amp;"  "&amp;$J31,$A$3:$G$110,2,0)),"",VLOOKUP(O$3&amp;"  "&amp;$J31,$A$3:$G$110,2,0))</f>
        <v/>
      </c>
      <c r="P31" s="26" t="str">
        <f>+IF(ISNA(VLOOKUP(P$3&amp;"  "&amp;$J31,$A$3:$G$110,2,0)),"",VLOOKUP(P$3&amp;"  "&amp;$J31,$A$3:$G$110,2,0))</f>
        <v/>
      </c>
      <c r="Q31" s="26" t="str">
        <f>+IF(ISNA(VLOOKUP(Q$3&amp;"  "&amp;$J31,$A$3:$G$110,2,0)),"",VLOOKUP(Q$3&amp;"  "&amp;$J31,$A$3:$G$110,2,0))</f>
        <v/>
      </c>
      <c r="R31" s="26" t="str">
        <f>+IF(ISNA(VLOOKUP(R$3&amp;"  "&amp;$J31,$A$3:$G$110,2,0)),"",VLOOKUP(R$3&amp;"  "&amp;$J31,$A$3:$G$110,2,0))</f>
        <v/>
      </c>
      <c r="S31" s="26" t="str">
        <f>+IF(ISNA(VLOOKUP(S$3&amp;"  "&amp;$J31,$A$3:$G$110,2,0)),"",VLOOKUP(S$3&amp;"  "&amp;$J31,$A$3:$G$110,2,0))</f>
        <v/>
      </c>
      <c r="T31" s="26" t="str">
        <f>+IF(ISNA(VLOOKUP(T$3&amp;"  "&amp;$J31,$A$3:$G$110,2,0)),"",VLOOKUP(T$3&amp;"  "&amp;$J31,$A$3:$G$110,2,0))</f>
        <v/>
      </c>
      <c r="U31" s="26" t="str">
        <f>+IF(ISNA(VLOOKUP(U$3&amp;"  "&amp;$J31,$A$3:$G$110,2,0)),"",VLOOKUP(U$3&amp;"  "&amp;$J31,$A$3:$G$110,2,0))</f>
        <v/>
      </c>
      <c r="V31" s="26" t="str">
        <f>+IF(ISNA(VLOOKUP(V$3&amp;"  "&amp;$J31,$A$3:$G$110,2,0)),"",VLOOKUP(V$3&amp;"  "&amp;$J31,$A$3:$G$110,2,0))</f>
        <v/>
      </c>
      <c r="W31" s="26" t="str">
        <f>+IF(ISNA(VLOOKUP(W$3&amp;"  "&amp;$J31,$A$3:$G$110,2,0)),"",VLOOKUP(W$3&amp;"  "&amp;$J31,$A$3:$G$110,2,0))</f>
        <v/>
      </c>
      <c r="X31" s="26" t="str">
        <f>+IF(ISNA(VLOOKUP(X$3&amp;"  "&amp;$J31,$A$3:$G$110,2,0)),"",VLOOKUP(X$3&amp;"  "&amp;$J31,$A$3:$G$110,2,0))</f>
        <v/>
      </c>
      <c r="Y31" s="26" t="str">
        <f>+IF(ISNA(VLOOKUP(Y$3&amp;"  "&amp;$J31,$A$3:$G$110,2,0)),"",VLOOKUP(Y$3&amp;"  "&amp;$J31,$A$3:$G$110,2,0))</f>
        <v/>
      </c>
      <c r="Z31" s="26" t="str">
        <f>+IF(ISNA(VLOOKUP(Z$3&amp;"  "&amp;$J31,$A$3:$G$110,2,0)),"",VLOOKUP(Z$3&amp;"  "&amp;$J31,$A$3:$G$110,2,0))</f>
        <v/>
      </c>
      <c r="AA31" s="26" t="str">
        <f>+IF(ISNA(VLOOKUP(AA$3&amp;"  "&amp;$J31,$A$3:$G$110,2,0)),"",VLOOKUP(AA$3&amp;"  "&amp;$J31,$A$3:$G$110,2,0))</f>
        <v/>
      </c>
      <c r="AB31" s="26" t="str">
        <f>+IF(ISNA(VLOOKUP(AB$3&amp;"  "&amp;$J31,$A$3:$G$110,2,0)),"",VLOOKUP(AB$3&amp;"  "&amp;$J31,$A$3:$G$110,2,0))</f>
        <v/>
      </c>
      <c r="AC31" s="26" t="str">
        <f>+IF(ISNA(VLOOKUP(AC$3&amp;"  "&amp;$J31,$A$3:$G$110,2,0)),"",VLOOKUP(AC$3&amp;"  "&amp;$J31,$A$3:$G$110,2,0))</f>
        <v/>
      </c>
      <c r="AD31" s="26" t="str">
        <f>+IF(ISNA(VLOOKUP(AD$3&amp;"  "&amp;$J31,$A$3:$G$110,2,0)),"",VLOOKUP(AD$3&amp;"  "&amp;$J31,$A$3:$G$110,2,0))</f>
        <v/>
      </c>
      <c r="AE31" s="26" t="str">
        <f>+IF(ISNA(VLOOKUP(AE$3&amp;"  "&amp;$J31,$A$3:$G$110,2,0)),"",VLOOKUP(AE$3&amp;"  "&amp;$J31,$A$3:$G$110,2,0))</f>
        <v/>
      </c>
      <c r="AF31" s="26" t="str">
        <f>+IF(ISNA(VLOOKUP(AF$3&amp;"  "&amp;$J31,$A$3:$G$110,2,0)),"",VLOOKUP(AF$3&amp;"  "&amp;$J31,$A$3:$G$110,2,0))</f>
        <v/>
      </c>
      <c r="AG31" s="26" t="str">
        <f>+IF(ISNA(VLOOKUP(AG$3&amp;"  "&amp;$J31,$A$3:$G$110,2,0)),"",VLOOKUP(AG$3&amp;"  "&amp;$J31,$A$3:$G$110,2,0))</f>
        <v/>
      </c>
      <c r="AH31" s="26" t="str">
        <f>+IF(ISNA(VLOOKUP(AH$3&amp;"  "&amp;$J31,$A$3:$G$110,2,0)),"",VLOOKUP(AH$3&amp;"  "&amp;$J31,$A$3:$G$110,2,0))</f>
        <v/>
      </c>
      <c r="AI31" s="26" t="str">
        <f>+IF(ISNA(VLOOKUP(AI$3&amp;"  "&amp;$J31,$A$3:$G$110,2,0)),"",VLOOKUP(AI$3&amp;"  "&amp;$J31,$A$3:$G$110,2,0))</f>
        <v/>
      </c>
      <c r="AJ31" s="26" t="str">
        <f>+IF(ISNA(VLOOKUP(AJ$3&amp;"  "&amp;$J31,$A$3:$G$110,2,0)),"",VLOOKUP(AJ$3&amp;"  "&amp;$J31,$A$3:$G$110,2,0))</f>
        <v/>
      </c>
    </row>
    <row r="32" spans="1:36" x14ac:dyDescent="0.3">
      <c r="A32">
        <v>28</v>
      </c>
      <c r="B32" s="2" t="s">
        <v>1130</v>
      </c>
      <c r="C32" s="48">
        <v>27</v>
      </c>
      <c r="D32" t="s">
        <v>1556</v>
      </c>
      <c r="E32" t="s">
        <v>1557</v>
      </c>
      <c r="F32" t="s">
        <v>582</v>
      </c>
      <c r="G32" t="s">
        <v>1402</v>
      </c>
      <c r="H32" s="1">
        <v>23</v>
      </c>
      <c r="J32">
        <v>14</v>
      </c>
      <c r="K32" s="26" t="str">
        <f>+IF(ISNA(VLOOKUP(K$3&amp;"  "&amp;$J32,$A$3:$G$110,2,0)),"",VLOOKUP(K$3&amp;"  "&amp;$J32,$A$3:$G$110,2,0))</f>
        <v/>
      </c>
      <c r="L32" s="26" t="str">
        <f>+IF(ISNA(VLOOKUP(L$3&amp;"  "&amp;$J32,$A$3:$G$110,2,0)),"",VLOOKUP(L$3&amp;"  "&amp;$J32,$A$3:$G$110,2,0))</f>
        <v/>
      </c>
      <c r="M32" s="26" t="str">
        <f>+IF(ISNA(VLOOKUP(M$3&amp;"  "&amp;$J32,$A$3:$G$110,2,0)),"",VLOOKUP(M$3&amp;"  "&amp;$J32,$A$3:$G$110,2,0))</f>
        <v/>
      </c>
      <c r="N32" s="26" t="str">
        <f>+IF(ISNA(VLOOKUP(N$3&amp;"  "&amp;$J32,$A$3:$G$110,2,0)),"",VLOOKUP(N$3&amp;"  "&amp;$J32,$A$3:$G$110,2,0))</f>
        <v/>
      </c>
      <c r="O32" s="26" t="str">
        <f>+IF(ISNA(VLOOKUP(O$3&amp;"  "&amp;$J32,$A$3:$G$110,2,0)),"",VLOOKUP(O$3&amp;"  "&amp;$J32,$A$3:$G$110,2,0))</f>
        <v/>
      </c>
      <c r="P32" s="26" t="str">
        <f>+IF(ISNA(VLOOKUP(P$3&amp;"  "&amp;$J32,$A$3:$G$110,2,0)),"",VLOOKUP(P$3&amp;"  "&amp;$J32,$A$3:$G$110,2,0))</f>
        <v/>
      </c>
      <c r="Q32" s="26" t="str">
        <f>+IF(ISNA(VLOOKUP(Q$3&amp;"  "&amp;$J32,$A$3:$G$110,2,0)),"",VLOOKUP(Q$3&amp;"  "&amp;$J32,$A$3:$G$110,2,0))</f>
        <v/>
      </c>
      <c r="R32" s="26" t="str">
        <f>+IF(ISNA(VLOOKUP(R$3&amp;"  "&amp;$J32,$A$3:$G$110,2,0)),"",VLOOKUP(R$3&amp;"  "&amp;$J32,$A$3:$G$110,2,0))</f>
        <v/>
      </c>
      <c r="S32" s="26" t="str">
        <f>+IF(ISNA(VLOOKUP(S$3&amp;"  "&amp;$J32,$A$3:$G$110,2,0)),"",VLOOKUP(S$3&amp;"  "&amp;$J32,$A$3:$G$110,2,0))</f>
        <v/>
      </c>
      <c r="T32" s="26" t="str">
        <f>+IF(ISNA(VLOOKUP(T$3&amp;"  "&amp;$J32,$A$3:$G$110,2,0)),"",VLOOKUP(T$3&amp;"  "&amp;$J32,$A$3:$G$110,2,0))</f>
        <v/>
      </c>
      <c r="U32" s="26" t="str">
        <f>+IF(ISNA(VLOOKUP(U$3&amp;"  "&amp;$J32,$A$3:$G$110,2,0)),"",VLOOKUP(U$3&amp;"  "&amp;$J32,$A$3:$G$110,2,0))</f>
        <v/>
      </c>
      <c r="V32" s="26" t="str">
        <f>+IF(ISNA(VLOOKUP(V$3&amp;"  "&amp;$J32,$A$3:$G$110,2,0)),"",VLOOKUP(V$3&amp;"  "&amp;$J32,$A$3:$G$110,2,0))</f>
        <v/>
      </c>
      <c r="W32" s="26" t="str">
        <f>+IF(ISNA(VLOOKUP(W$3&amp;"  "&amp;$J32,$A$3:$G$110,2,0)),"",VLOOKUP(W$3&amp;"  "&amp;$J32,$A$3:$G$110,2,0))</f>
        <v/>
      </c>
      <c r="X32" s="26" t="str">
        <f>+IF(ISNA(VLOOKUP(X$3&amp;"  "&amp;$J32,$A$3:$G$110,2,0)),"",VLOOKUP(X$3&amp;"  "&amp;$J32,$A$3:$G$110,2,0))</f>
        <v/>
      </c>
      <c r="Y32" s="26" t="str">
        <f>+IF(ISNA(VLOOKUP(Y$3&amp;"  "&amp;$J32,$A$3:$G$110,2,0)),"",VLOOKUP(Y$3&amp;"  "&amp;$J32,$A$3:$G$110,2,0))</f>
        <v/>
      </c>
      <c r="Z32" s="26" t="str">
        <f>+IF(ISNA(VLOOKUP(Z$3&amp;"  "&amp;$J32,$A$3:$G$110,2,0)),"",VLOOKUP(Z$3&amp;"  "&amp;$J32,$A$3:$G$110,2,0))</f>
        <v/>
      </c>
      <c r="AA32" s="26" t="str">
        <f>+IF(ISNA(VLOOKUP(AA$3&amp;"  "&amp;$J32,$A$3:$G$110,2,0)),"",VLOOKUP(AA$3&amp;"  "&amp;$J32,$A$3:$G$110,2,0))</f>
        <v/>
      </c>
      <c r="AB32" s="26" t="str">
        <f>+IF(ISNA(VLOOKUP(AB$3&amp;"  "&amp;$J32,$A$3:$G$110,2,0)),"",VLOOKUP(AB$3&amp;"  "&amp;$J32,$A$3:$G$110,2,0))</f>
        <v/>
      </c>
      <c r="AC32" s="26" t="str">
        <f>+IF(ISNA(VLOOKUP(AC$3&amp;"  "&amp;$J32,$A$3:$G$110,2,0)),"",VLOOKUP(AC$3&amp;"  "&amp;$J32,$A$3:$G$110,2,0))</f>
        <v/>
      </c>
      <c r="AD32" s="26" t="str">
        <f>+IF(ISNA(VLOOKUP(AD$3&amp;"  "&amp;$J32,$A$3:$G$110,2,0)),"",VLOOKUP(AD$3&amp;"  "&amp;$J32,$A$3:$G$110,2,0))</f>
        <v/>
      </c>
      <c r="AE32" s="26" t="str">
        <f>+IF(ISNA(VLOOKUP(AE$3&amp;"  "&amp;$J32,$A$3:$G$110,2,0)),"",VLOOKUP(AE$3&amp;"  "&amp;$J32,$A$3:$G$110,2,0))</f>
        <v/>
      </c>
      <c r="AF32" s="26" t="str">
        <f>+IF(ISNA(VLOOKUP(AF$3&amp;"  "&amp;$J32,$A$3:$G$110,2,0)),"",VLOOKUP(AF$3&amp;"  "&amp;$J32,$A$3:$G$110,2,0))</f>
        <v/>
      </c>
      <c r="AG32" s="26" t="str">
        <f>+IF(ISNA(VLOOKUP(AG$3&amp;"  "&amp;$J32,$A$3:$G$110,2,0)),"",VLOOKUP(AG$3&amp;"  "&amp;$J32,$A$3:$G$110,2,0))</f>
        <v/>
      </c>
      <c r="AH32" s="26" t="str">
        <f>+IF(ISNA(VLOOKUP(AH$3&amp;"  "&amp;$J32,$A$3:$G$110,2,0)),"",VLOOKUP(AH$3&amp;"  "&amp;$J32,$A$3:$G$110,2,0))</f>
        <v/>
      </c>
      <c r="AI32" s="26" t="str">
        <f>+IF(ISNA(VLOOKUP(AI$3&amp;"  "&amp;$J32,$A$3:$G$110,2,0)),"",VLOOKUP(AI$3&amp;"  "&amp;$J32,$A$3:$G$110,2,0))</f>
        <v/>
      </c>
      <c r="AJ32" s="26" t="str">
        <f>+IF(ISNA(VLOOKUP(AJ$3&amp;"  "&amp;$J32,$A$3:$G$110,2,0)),"",VLOOKUP(AJ$3&amp;"  "&amp;$J32,$A$3:$G$110,2,0))</f>
        <v/>
      </c>
    </row>
    <row r="33" spans="1:36" x14ac:dyDescent="0.3">
      <c r="A33">
        <v>29</v>
      </c>
      <c r="B33" s="2" t="s">
        <v>1721</v>
      </c>
      <c r="C33" s="48">
        <v>25</v>
      </c>
      <c r="D33" t="s">
        <v>3</v>
      </c>
      <c r="E33" t="s">
        <v>1553</v>
      </c>
      <c r="F33" t="s">
        <v>582</v>
      </c>
      <c r="G33" t="s">
        <v>1402</v>
      </c>
      <c r="H33" s="1">
        <v>24</v>
      </c>
      <c r="J33">
        <v>15</v>
      </c>
      <c r="K33" s="26" t="str">
        <f>+IF(ISNA(VLOOKUP(K$3&amp;"  "&amp;$J33,$A$3:$G$110,2,0)),"",VLOOKUP(K$3&amp;"  "&amp;$J33,$A$3:$G$110,2,0))</f>
        <v/>
      </c>
      <c r="L33" s="26" t="str">
        <f>+IF(ISNA(VLOOKUP(L$3&amp;"  "&amp;$J33,$A$3:$G$110,2,0)),"",VLOOKUP(L$3&amp;"  "&amp;$J33,$A$3:$G$110,2,0))</f>
        <v/>
      </c>
      <c r="M33" s="26" t="str">
        <f>+IF(ISNA(VLOOKUP(M$3&amp;"  "&amp;$J33,$A$3:$G$110,2,0)),"",VLOOKUP(M$3&amp;"  "&amp;$J33,$A$3:$G$110,2,0))</f>
        <v/>
      </c>
      <c r="N33" s="26" t="str">
        <f>+IF(ISNA(VLOOKUP(N$3&amp;"  "&amp;$J33,$A$3:$G$110,2,0)),"",VLOOKUP(N$3&amp;"  "&amp;$J33,$A$3:$G$110,2,0))</f>
        <v/>
      </c>
      <c r="O33" s="26" t="str">
        <f>+IF(ISNA(VLOOKUP(O$3&amp;"  "&amp;$J33,$A$3:$G$110,2,0)),"",VLOOKUP(O$3&amp;"  "&amp;$J33,$A$3:$G$110,2,0))</f>
        <v/>
      </c>
      <c r="P33" s="26" t="str">
        <f>+IF(ISNA(VLOOKUP(P$3&amp;"  "&amp;$J33,$A$3:$G$110,2,0)),"",VLOOKUP(P$3&amp;"  "&amp;$J33,$A$3:$G$110,2,0))</f>
        <v/>
      </c>
      <c r="Q33" s="26" t="str">
        <f>+IF(ISNA(VLOOKUP(Q$3&amp;"  "&amp;$J33,$A$3:$G$110,2,0)),"",VLOOKUP(Q$3&amp;"  "&amp;$J33,$A$3:$G$110,2,0))</f>
        <v/>
      </c>
      <c r="R33" s="26" t="str">
        <f>+IF(ISNA(VLOOKUP(R$3&amp;"  "&amp;$J33,$A$3:$G$110,2,0)),"",VLOOKUP(R$3&amp;"  "&amp;$J33,$A$3:$G$110,2,0))</f>
        <v/>
      </c>
      <c r="S33" s="26" t="str">
        <f>+IF(ISNA(VLOOKUP(S$3&amp;"  "&amp;$J33,$A$3:$G$110,2,0)),"",VLOOKUP(S$3&amp;"  "&amp;$J33,$A$3:$G$110,2,0))</f>
        <v/>
      </c>
      <c r="T33" s="26" t="str">
        <f>+IF(ISNA(VLOOKUP(T$3&amp;"  "&amp;$J33,$A$3:$G$110,2,0)),"",VLOOKUP(T$3&amp;"  "&amp;$J33,$A$3:$G$110,2,0))</f>
        <v/>
      </c>
      <c r="U33" s="26" t="str">
        <f>+IF(ISNA(VLOOKUP(U$3&amp;"  "&amp;$J33,$A$3:$G$110,2,0)),"",VLOOKUP(U$3&amp;"  "&amp;$J33,$A$3:$G$110,2,0))</f>
        <v/>
      </c>
      <c r="V33" s="26" t="str">
        <f>+IF(ISNA(VLOOKUP(V$3&amp;"  "&amp;$J33,$A$3:$G$110,2,0)),"",VLOOKUP(V$3&amp;"  "&amp;$J33,$A$3:$G$110,2,0))</f>
        <v/>
      </c>
      <c r="W33" s="26" t="str">
        <f>+IF(ISNA(VLOOKUP(W$3&amp;"  "&amp;$J33,$A$3:$G$110,2,0)),"",VLOOKUP(W$3&amp;"  "&amp;$J33,$A$3:$G$110,2,0))</f>
        <v/>
      </c>
      <c r="X33" s="26" t="str">
        <f>+IF(ISNA(VLOOKUP(X$3&amp;"  "&amp;$J33,$A$3:$G$110,2,0)),"",VLOOKUP(X$3&amp;"  "&amp;$J33,$A$3:$G$110,2,0))</f>
        <v/>
      </c>
      <c r="Y33" s="26" t="str">
        <f>+IF(ISNA(VLOOKUP(Y$3&amp;"  "&amp;$J33,$A$3:$G$110,2,0)),"",VLOOKUP(Y$3&amp;"  "&amp;$J33,$A$3:$G$110,2,0))</f>
        <v/>
      </c>
      <c r="Z33" s="26" t="str">
        <f>+IF(ISNA(VLOOKUP(Z$3&amp;"  "&amp;$J33,$A$3:$G$110,2,0)),"",VLOOKUP(Z$3&amp;"  "&amp;$J33,$A$3:$G$110,2,0))</f>
        <v/>
      </c>
      <c r="AA33" s="26" t="str">
        <f>+IF(ISNA(VLOOKUP(AA$3&amp;"  "&amp;$J33,$A$3:$G$110,2,0)),"",VLOOKUP(AA$3&amp;"  "&amp;$J33,$A$3:$G$110,2,0))</f>
        <v/>
      </c>
      <c r="AB33" s="26" t="str">
        <f>+IF(ISNA(VLOOKUP(AB$3&amp;"  "&amp;$J33,$A$3:$G$110,2,0)),"",VLOOKUP(AB$3&amp;"  "&amp;$J33,$A$3:$G$110,2,0))</f>
        <v/>
      </c>
      <c r="AC33" s="26" t="str">
        <f>+IF(ISNA(VLOOKUP(AC$3&amp;"  "&amp;$J33,$A$3:$G$110,2,0)),"",VLOOKUP(AC$3&amp;"  "&amp;$J33,$A$3:$G$110,2,0))</f>
        <v/>
      </c>
      <c r="AD33" s="26" t="str">
        <f>+IF(ISNA(VLOOKUP(AD$3&amp;"  "&amp;$J33,$A$3:$G$110,2,0)),"",VLOOKUP(AD$3&amp;"  "&amp;$J33,$A$3:$G$110,2,0))</f>
        <v/>
      </c>
      <c r="AE33" s="26" t="str">
        <f>+IF(ISNA(VLOOKUP(AE$3&amp;"  "&amp;$J33,$A$3:$G$110,2,0)),"",VLOOKUP(AE$3&amp;"  "&amp;$J33,$A$3:$G$110,2,0))</f>
        <v/>
      </c>
      <c r="AF33" s="26" t="str">
        <f>+IF(ISNA(VLOOKUP(AF$3&amp;"  "&amp;$J33,$A$3:$G$110,2,0)),"",VLOOKUP(AF$3&amp;"  "&amp;$J33,$A$3:$G$110,2,0))</f>
        <v/>
      </c>
      <c r="AG33" s="26" t="str">
        <f>+IF(ISNA(VLOOKUP(AG$3&amp;"  "&amp;$J33,$A$3:$G$110,2,0)),"",VLOOKUP(AG$3&amp;"  "&amp;$J33,$A$3:$G$110,2,0))</f>
        <v/>
      </c>
      <c r="AH33" s="26" t="str">
        <f>+IF(ISNA(VLOOKUP(AH$3&amp;"  "&amp;$J33,$A$3:$G$110,2,0)),"",VLOOKUP(AH$3&amp;"  "&amp;$J33,$A$3:$G$110,2,0))</f>
        <v/>
      </c>
      <c r="AI33" s="26" t="str">
        <f>+IF(ISNA(VLOOKUP(AI$3&amp;"  "&amp;$J33,$A$3:$G$110,2,0)),"",VLOOKUP(AI$3&amp;"  "&amp;$J33,$A$3:$G$110,2,0))</f>
        <v/>
      </c>
      <c r="AJ33" s="26" t="str">
        <f>+IF(ISNA(VLOOKUP(AJ$3&amp;"  "&amp;$J33,$A$3:$G$110,2,0)),"",VLOOKUP(AJ$3&amp;"  "&amp;$J33,$A$3:$G$110,2,0))</f>
        <v/>
      </c>
    </row>
    <row r="34" spans="1:36" x14ac:dyDescent="0.3">
      <c r="A34">
        <v>30</v>
      </c>
      <c r="B34" s="2" t="s">
        <v>1722</v>
      </c>
      <c r="C34" s="1">
        <v>12</v>
      </c>
      <c r="D34" t="s">
        <v>14</v>
      </c>
      <c r="E34" t="s">
        <v>5</v>
      </c>
      <c r="F34" t="s">
        <v>581</v>
      </c>
      <c r="G34" t="s">
        <v>1402</v>
      </c>
      <c r="H34" s="1">
        <v>25</v>
      </c>
      <c r="J34">
        <v>16</v>
      </c>
      <c r="K34" s="26" t="str">
        <f>+IF(ISNA(VLOOKUP(K$3&amp;"  "&amp;$J34,$A$3:$G$110,2,0)),"",VLOOKUP(K$3&amp;"  "&amp;$J34,$A$3:$G$110,2,0))</f>
        <v/>
      </c>
      <c r="L34" s="26" t="str">
        <f>+IF(ISNA(VLOOKUP(L$3&amp;"  "&amp;$J34,$A$3:$G$110,2,0)),"",VLOOKUP(L$3&amp;"  "&amp;$J34,$A$3:$G$110,2,0))</f>
        <v/>
      </c>
      <c r="M34" s="26" t="str">
        <f>+IF(ISNA(VLOOKUP(M$3&amp;"  "&amp;$J34,$A$3:$G$110,2,0)),"",VLOOKUP(M$3&amp;"  "&amp;$J34,$A$3:$G$110,2,0))</f>
        <v/>
      </c>
      <c r="N34" s="26" t="str">
        <f>+IF(ISNA(VLOOKUP(N$3&amp;"  "&amp;$J34,$A$3:$G$110,2,0)),"",VLOOKUP(N$3&amp;"  "&amp;$J34,$A$3:$G$110,2,0))</f>
        <v/>
      </c>
      <c r="O34" s="26" t="str">
        <f>+IF(ISNA(VLOOKUP(O$3&amp;"  "&amp;$J34,$A$3:$G$110,2,0)),"",VLOOKUP(O$3&amp;"  "&amp;$J34,$A$3:$G$110,2,0))</f>
        <v/>
      </c>
      <c r="P34" s="26" t="str">
        <f>+IF(ISNA(VLOOKUP(P$3&amp;"  "&amp;$J34,$A$3:$G$110,2,0)),"",VLOOKUP(P$3&amp;"  "&amp;$J34,$A$3:$G$110,2,0))</f>
        <v/>
      </c>
      <c r="Q34" s="26" t="str">
        <f>+IF(ISNA(VLOOKUP(Q$3&amp;"  "&amp;$J34,$A$3:$G$110,2,0)),"",VLOOKUP(Q$3&amp;"  "&amp;$J34,$A$3:$G$110,2,0))</f>
        <v/>
      </c>
      <c r="R34" s="26" t="str">
        <f>+IF(ISNA(VLOOKUP(R$3&amp;"  "&amp;$J34,$A$3:$G$110,2,0)),"",VLOOKUP(R$3&amp;"  "&amp;$J34,$A$3:$G$110,2,0))</f>
        <v/>
      </c>
      <c r="S34" s="26" t="str">
        <f>+IF(ISNA(VLOOKUP(S$3&amp;"  "&amp;$J34,$A$3:$G$110,2,0)),"",VLOOKUP(S$3&amp;"  "&amp;$J34,$A$3:$G$110,2,0))</f>
        <v/>
      </c>
      <c r="T34" s="26" t="str">
        <f>+IF(ISNA(VLOOKUP(T$3&amp;"  "&amp;$J34,$A$3:$G$110,2,0)),"",VLOOKUP(T$3&amp;"  "&amp;$J34,$A$3:$G$110,2,0))</f>
        <v/>
      </c>
      <c r="U34" s="26" t="str">
        <f>+IF(ISNA(VLOOKUP(U$3&amp;"  "&amp;$J34,$A$3:$G$110,2,0)),"",VLOOKUP(U$3&amp;"  "&amp;$J34,$A$3:$G$110,2,0))</f>
        <v/>
      </c>
      <c r="V34" s="26" t="str">
        <f>+IF(ISNA(VLOOKUP(V$3&amp;"  "&amp;$J34,$A$3:$G$110,2,0)),"",VLOOKUP(V$3&amp;"  "&amp;$J34,$A$3:$G$110,2,0))</f>
        <v/>
      </c>
      <c r="W34" s="26" t="str">
        <f>+IF(ISNA(VLOOKUP(W$3&amp;"  "&amp;$J34,$A$3:$G$110,2,0)),"",VLOOKUP(W$3&amp;"  "&amp;$J34,$A$3:$G$110,2,0))</f>
        <v/>
      </c>
      <c r="X34" s="26" t="str">
        <f>+IF(ISNA(VLOOKUP(X$3&amp;"  "&amp;$J34,$A$3:$G$110,2,0)),"",VLOOKUP(X$3&amp;"  "&amp;$J34,$A$3:$G$110,2,0))</f>
        <v/>
      </c>
      <c r="Y34" s="26" t="str">
        <f>+IF(ISNA(VLOOKUP(Y$3&amp;"  "&amp;$J34,$A$3:$G$110,2,0)),"",VLOOKUP(Y$3&amp;"  "&amp;$J34,$A$3:$G$110,2,0))</f>
        <v/>
      </c>
      <c r="Z34" s="26" t="str">
        <f>+IF(ISNA(VLOOKUP(Z$3&amp;"  "&amp;$J34,$A$3:$G$110,2,0)),"",VLOOKUP(Z$3&amp;"  "&amp;$J34,$A$3:$G$110,2,0))</f>
        <v/>
      </c>
      <c r="AA34" s="26" t="str">
        <f>+IF(ISNA(VLOOKUP(AA$3&amp;"  "&amp;$J34,$A$3:$G$110,2,0)),"",VLOOKUP(AA$3&amp;"  "&amp;$J34,$A$3:$G$110,2,0))</f>
        <v/>
      </c>
      <c r="AB34" s="26" t="str">
        <f>+IF(ISNA(VLOOKUP(AB$3&amp;"  "&amp;$J34,$A$3:$G$110,2,0)),"",VLOOKUP(AB$3&amp;"  "&amp;$J34,$A$3:$G$110,2,0))</f>
        <v/>
      </c>
      <c r="AC34" s="26" t="str">
        <f>+IF(ISNA(VLOOKUP(AC$3&amp;"  "&amp;$J34,$A$3:$G$110,2,0)),"",VLOOKUP(AC$3&amp;"  "&amp;$J34,$A$3:$G$110,2,0))</f>
        <v/>
      </c>
      <c r="AD34" s="26" t="str">
        <f>+IF(ISNA(VLOOKUP(AD$3&amp;"  "&amp;$J34,$A$3:$G$110,2,0)),"",VLOOKUP(AD$3&amp;"  "&amp;$J34,$A$3:$G$110,2,0))</f>
        <v/>
      </c>
      <c r="AE34" s="26" t="str">
        <f>+IF(ISNA(VLOOKUP(AE$3&amp;"  "&amp;$J34,$A$3:$G$110,2,0)),"",VLOOKUP(AE$3&amp;"  "&amp;$J34,$A$3:$G$110,2,0))</f>
        <v/>
      </c>
      <c r="AF34" s="26" t="str">
        <f>+IF(ISNA(VLOOKUP(AF$3&amp;"  "&amp;$J34,$A$3:$G$110,2,0)),"",VLOOKUP(AF$3&amp;"  "&amp;$J34,$A$3:$G$110,2,0))</f>
        <v/>
      </c>
      <c r="AG34" s="26" t="str">
        <f>+IF(ISNA(VLOOKUP(AG$3&amp;"  "&amp;$J34,$A$3:$G$110,2,0)),"",VLOOKUP(AG$3&amp;"  "&amp;$J34,$A$3:$G$110,2,0))</f>
        <v/>
      </c>
      <c r="AH34" s="26" t="str">
        <f>+IF(ISNA(VLOOKUP(AH$3&amp;"  "&amp;$J34,$A$3:$G$110,2,0)),"",VLOOKUP(AH$3&amp;"  "&amp;$J34,$A$3:$G$110,2,0))</f>
        <v/>
      </c>
      <c r="AI34" s="26" t="str">
        <f>+IF(ISNA(VLOOKUP(AI$3&amp;"  "&amp;$J34,$A$3:$G$110,2,0)),"",VLOOKUP(AI$3&amp;"  "&amp;$J34,$A$3:$G$110,2,0))</f>
        <v/>
      </c>
      <c r="AJ34" s="26" t="str">
        <f>+IF(ISNA(VLOOKUP(AJ$3&amp;"  "&amp;$J34,$A$3:$G$110,2,0)),"",VLOOKUP(AJ$3&amp;"  "&amp;$J34,$A$3:$G$110,2,0))</f>
        <v/>
      </c>
    </row>
    <row r="35" spans="1:36" x14ac:dyDescent="0.3">
      <c r="A35">
        <v>31</v>
      </c>
      <c r="B35" s="2" t="s">
        <v>1723</v>
      </c>
      <c r="C35" s="1">
        <v>10</v>
      </c>
      <c r="D35" t="s">
        <v>1542</v>
      </c>
      <c r="E35" t="s">
        <v>393</v>
      </c>
      <c r="F35" t="s">
        <v>1406</v>
      </c>
      <c r="G35" t="s">
        <v>1402</v>
      </c>
      <c r="H35" s="1">
        <v>26</v>
      </c>
      <c r="K35" s="26" t="str">
        <f>+IF(ISNA(VLOOKUP(K$3&amp;"  "&amp;$J35,$A$3:$G$110,2,0)),"",VLOOKUP(K$3&amp;"  "&amp;$J35,$A$3:$G$110,2,0))</f>
        <v/>
      </c>
      <c r="L35" s="26" t="str">
        <f>+IF(ISNA(VLOOKUP(L$3&amp;"  "&amp;$J35,$A$3:$G$110,2,0)),"",VLOOKUP(L$3&amp;"  "&amp;$J35,$A$3:$G$110,2,0))</f>
        <v/>
      </c>
      <c r="M35" s="26" t="str">
        <f>+IF(ISNA(VLOOKUP(M$3&amp;"  "&amp;$J35,$A$3:$G$110,2,0)),"",VLOOKUP(M$3&amp;"  "&amp;$J35,$A$3:$G$110,2,0))</f>
        <v/>
      </c>
      <c r="N35" s="26" t="str">
        <f>+IF(ISNA(VLOOKUP(N$3&amp;"  "&amp;$J35,$A$3:$G$110,2,0)),"",VLOOKUP(N$3&amp;"  "&amp;$J35,$A$3:$G$110,2,0))</f>
        <v/>
      </c>
      <c r="O35" s="26" t="str">
        <f>+IF(ISNA(VLOOKUP(O$3&amp;"  "&amp;$J35,$A$3:$G$110,2,0)),"",VLOOKUP(O$3&amp;"  "&amp;$J35,$A$3:$G$110,2,0))</f>
        <v/>
      </c>
      <c r="P35" s="26" t="str">
        <f>+IF(ISNA(VLOOKUP(P$3&amp;"  "&amp;$J35,$A$3:$G$110,2,0)),"",VLOOKUP(P$3&amp;"  "&amp;$J35,$A$3:$G$110,2,0))</f>
        <v/>
      </c>
      <c r="Q35" s="26" t="str">
        <f>+IF(ISNA(VLOOKUP(Q$3&amp;"  "&amp;$J35,$A$3:$G$110,2,0)),"",VLOOKUP(Q$3&amp;"  "&amp;$J35,$A$3:$G$110,2,0))</f>
        <v/>
      </c>
      <c r="R35" s="26" t="str">
        <f>+IF(ISNA(VLOOKUP(R$3&amp;"  "&amp;$J35,$A$3:$G$110,2,0)),"",VLOOKUP(R$3&amp;"  "&amp;$J35,$A$3:$G$110,2,0))</f>
        <v/>
      </c>
      <c r="S35" s="26" t="str">
        <f>+IF(ISNA(VLOOKUP(S$3&amp;"  "&amp;$J35,$A$3:$G$110,2,0)),"",VLOOKUP(S$3&amp;"  "&amp;$J35,$A$3:$G$110,2,0))</f>
        <v/>
      </c>
      <c r="T35" s="26" t="str">
        <f>+IF(ISNA(VLOOKUP(T$3&amp;"  "&amp;$J35,$A$3:$G$110,2,0)),"",VLOOKUP(T$3&amp;"  "&amp;$J35,$A$3:$G$110,2,0))</f>
        <v/>
      </c>
      <c r="U35" s="26" t="str">
        <f>+IF(ISNA(VLOOKUP(U$3&amp;"  "&amp;$J35,$A$3:$G$110,2,0)),"",VLOOKUP(U$3&amp;"  "&amp;$J35,$A$3:$G$110,2,0))</f>
        <v/>
      </c>
      <c r="V35" s="26" t="str">
        <f>+IF(ISNA(VLOOKUP(V$3&amp;"  "&amp;$J35,$A$3:$G$110,2,0)),"",VLOOKUP(V$3&amp;"  "&amp;$J35,$A$3:$G$110,2,0))</f>
        <v/>
      </c>
      <c r="W35" s="26" t="str">
        <f>+IF(ISNA(VLOOKUP(W$3&amp;"  "&amp;$J35,$A$3:$G$110,2,0)),"",VLOOKUP(W$3&amp;"  "&amp;$J35,$A$3:$G$110,2,0))</f>
        <v/>
      </c>
      <c r="X35" s="26" t="str">
        <f>+IF(ISNA(VLOOKUP(X$3&amp;"  "&amp;$J35,$A$3:$G$110,2,0)),"",VLOOKUP(X$3&amp;"  "&amp;$J35,$A$3:$G$110,2,0))</f>
        <v/>
      </c>
      <c r="Y35" s="26" t="str">
        <f>+IF(ISNA(VLOOKUP(Y$3&amp;"  "&amp;$J35,$A$3:$G$110,2,0)),"",VLOOKUP(Y$3&amp;"  "&amp;$J35,$A$3:$G$110,2,0))</f>
        <v/>
      </c>
      <c r="Z35" s="26" t="str">
        <f>+IF(ISNA(VLOOKUP(Z$3&amp;"  "&amp;$J35,$A$3:$G$110,2,0)),"",VLOOKUP(Z$3&amp;"  "&amp;$J35,$A$3:$G$110,2,0))</f>
        <v/>
      </c>
      <c r="AA35" s="26" t="str">
        <f>+IF(ISNA(VLOOKUP(AA$3&amp;"  "&amp;$J35,$A$3:$G$110,2,0)),"",VLOOKUP(AA$3&amp;"  "&amp;$J35,$A$3:$G$110,2,0))</f>
        <v/>
      </c>
      <c r="AB35" s="26" t="str">
        <f>+IF(ISNA(VLOOKUP(AB$3&amp;"  "&amp;$J35,$A$3:$G$110,2,0)),"",VLOOKUP(AB$3&amp;"  "&amp;$J35,$A$3:$G$110,2,0))</f>
        <v/>
      </c>
      <c r="AC35" s="26" t="str">
        <f>+IF(ISNA(VLOOKUP(AC$3&amp;"  "&amp;$J35,$A$3:$G$110,2,0)),"",VLOOKUP(AC$3&amp;"  "&amp;$J35,$A$3:$G$110,2,0))</f>
        <v/>
      </c>
      <c r="AD35" s="26" t="str">
        <f>+IF(ISNA(VLOOKUP(AD$3&amp;"  "&amp;$J35,$A$3:$G$110,2,0)),"",VLOOKUP(AD$3&amp;"  "&amp;$J35,$A$3:$G$110,2,0))</f>
        <v/>
      </c>
      <c r="AE35" s="26" t="str">
        <f>+IF(ISNA(VLOOKUP(AE$3&amp;"  "&amp;$J35,$A$3:$G$110,2,0)),"",VLOOKUP(AE$3&amp;"  "&amp;$J35,$A$3:$G$110,2,0))</f>
        <v/>
      </c>
      <c r="AF35" s="26" t="str">
        <f>+IF(ISNA(VLOOKUP(AF$3&amp;"  "&amp;$J35,$A$3:$G$110,2,0)),"",VLOOKUP(AF$3&amp;"  "&amp;$J35,$A$3:$G$110,2,0))</f>
        <v/>
      </c>
      <c r="AG35" s="26" t="str">
        <f>+IF(ISNA(VLOOKUP(AG$3&amp;"  "&amp;$J35,$A$3:$G$110,2,0)),"",VLOOKUP(AG$3&amp;"  "&amp;$J35,$A$3:$G$110,2,0))</f>
        <v/>
      </c>
      <c r="AH35" s="26" t="str">
        <f>+IF(ISNA(VLOOKUP(AH$3&amp;"  "&amp;$J35,$A$3:$G$110,2,0)),"",VLOOKUP(AH$3&amp;"  "&amp;$J35,$A$3:$G$110,2,0))</f>
        <v/>
      </c>
      <c r="AI35" s="26" t="str">
        <f>+IF(ISNA(VLOOKUP(AI$3&amp;"  "&amp;$J35,$A$3:$G$110,2,0)),"",VLOOKUP(AI$3&amp;"  "&amp;$J35,$A$3:$G$110,2,0))</f>
        <v/>
      </c>
      <c r="AJ35" s="26" t="str">
        <f>+IF(ISNA(VLOOKUP(AJ$3&amp;"  "&amp;$J35,$A$3:$G$110,2,0)),"",VLOOKUP(AJ$3&amp;"  "&amp;$J35,$A$3:$G$110,2,0))</f>
        <v/>
      </c>
    </row>
    <row r="36" spans="1:36" x14ac:dyDescent="0.3">
      <c r="A36">
        <v>32</v>
      </c>
      <c r="B36" s="2" t="s">
        <v>1724</v>
      </c>
      <c r="C36" s="48">
        <v>30</v>
      </c>
      <c r="D36" t="s">
        <v>101</v>
      </c>
      <c r="E36" t="s">
        <v>1559</v>
      </c>
      <c r="F36" t="s">
        <v>590</v>
      </c>
      <c r="G36" t="s">
        <v>1402</v>
      </c>
      <c r="H36" s="1">
        <v>27</v>
      </c>
      <c r="K36" s="26" t="str">
        <f>+IF(ISNA(VLOOKUP(K$3&amp;"  "&amp;$J36,$A$3:$G$110,2,0)),"",VLOOKUP(K$3&amp;"  "&amp;$J36,$A$3:$G$110,2,0))</f>
        <v/>
      </c>
      <c r="L36" s="26" t="str">
        <f>+IF(ISNA(VLOOKUP(L$3&amp;"  "&amp;$J36,$A$3:$G$110,2,0)),"",VLOOKUP(L$3&amp;"  "&amp;$J36,$A$3:$G$110,2,0))</f>
        <v/>
      </c>
      <c r="M36" s="26" t="str">
        <f>+IF(ISNA(VLOOKUP(M$3&amp;"  "&amp;$J36,$A$3:$G$110,2,0)),"",VLOOKUP(M$3&amp;"  "&amp;$J36,$A$3:$G$110,2,0))</f>
        <v/>
      </c>
      <c r="N36" s="26" t="str">
        <f>+IF(ISNA(VLOOKUP(N$3&amp;"  "&amp;$J36,$A$3:$G$110,2,0)),"",VLOOKUP(N$3&amp;"  "&amp;$J36,$A$3:$G$110,2,0))</f>
        <v/>
      </c>
      <c r="O36" s="26" t="str">
        <f>+IF(ISNA(VLOOKUP(O$3&amp;"  "&amp;$J36,$A$3:$G$110,2,0)),"",VLOOKUP(O$3&amp;"  "&amp;$J36,$A$3:$G$110,2,0))</f>
        <v/>
      </c>
      <c r="P36" s="26" t="str">
        <f>+IF(ISNA(VLOOKUP(P$3&amp;"  "&amp;$J36,$A$3:$G$110,2,0)),"",VLOOKUP(P$3&amp;"  "&amp;$J36,$A$3:$G$110,2,0))</f>
        <v/>
      </c>
      <c r="Q36" s="26" t="str">
        <f>+IF(ISNA(VLOOKUP(Q$3&amp;"  "&amp;$J36,$A$3:$G$110,2,0)),"",VLOOKUP(Q$3&amp;"  "&amp;$J36,$A$3:$G$110,2,0))</f>
        <v/>
      </c>
      <c r="R36" s="26" t="str">
        <f>+IF(ISNA(VLOOKUP(R$3&amp;"  "&amp;$J36,$A$3:$G$110,2,0)),"",VLOOKUP(R$3&amp;"  "&amp;$J36,$A$3:$G$110,2,0))</f>
        <v/>
      </c>
      <c r="S36" s="26" t="str">
        <f>+IF(ISNA(VLOOKUP(S$3&amp;"  "&amp;$J36,$A$3:$G$110,2,0)),"",VLOOKUP(S$3&amp;"  "&amp;$J36,$A$3:$G$110,2,0))</f>
        <v/>
      </c>
      <c r="T36" s="26" t="str">
        <f>+IF(ISNA(VLOOKUP(T$3&amp;"  "&amp;$J36,$A$3:$G$110,2,0)),"",VLOOKUP(T$3&amp;"  "&amp;$J36,$A$3:$G$110,2,0))</f>
        <v/>
      </c>
      <c r="U36" s="26" t="str">
        <f>+IF(ISNA(VLOOKUP(U$3&amp;"  "&amp;$J36,$A$3:$G$110,2,0)),"",VLOOKUP(U$3&amp;"  "&amp;$J36,$A$3:$G$110,2,0))</f>
        <v/>
      </c>
      <c r="V36" s="26" t="str">
        <f>+IF(ISNA(VLOOKUP(V$3&amp;"  "&amp;$J36,$A$3:$G$110,2,0)),"",VLOOKUP(V$3&amp;"  "&amp;$J36,$A$3:$G$110,2,0))</f>
        <v/>
      </c>
      <c r="W36" s="26" t="str">
        <f>+IF(ISNA(VLOOKUP(W$3&amp;"  "&amp;$J36,$A$3:$G$110,2,0)),"",VLOOKUP(W$3&amp;"  "&amp;$J36,$A$3:$G$110,2,0))</f>
        <v/>
      </c>
      <c r="X36" s="26" t="str">
        <f>+IF(ISNA(VLOOKUP(X$3&amp;"  "&amp;$J36,$A$3:$G$110,2,0)),"",VLOOKUP(X$3&amp;"  "&amp;$J36,$A$3:$G$110,2,0))</f>
        <v/>
      </c>
      <c r="Y36" s="26" t="str">
        <f>+IF(ISNA(VLOOKUP(Y$3&amp;"  "&amp;$J36,$A$3:$G$110,2,0)),"",VLOOKUP(Y$3&amp;"  "&amp;$J36,$A$3:$G$110,2,0))</f>
        <v/>
      </c>
      <c r="Z36" s="26" t="str">
        <f>+IF(ISNA(VLOOKUP(Z$3&amp;"  "&amp;$J36,$A$3:$G$110,2,0)),"",VLOOKUP(Z$3&amp;"  "&amp;$J36,$A$3:$G$110,2,0))</f>
        <v/>
      </c>
      <c r="AA36" s="26" t="str">
        <f>+IF(ISNA(VLOOKUP(AA$3&amp;"  "&amp;$J36,$A$3:$G$110,2,0)),"",VLOOKUP(AA$3&amp;"  "&amp;$J36,$A$3:$G$110,2,0))</f>
        <v/>
      </c>
      <c r="AB36" s="26" t="str">
        <f>+IF(ISNA(VLOOKUP(AB$3&amp;"  "&amp;$J36,$A$3:$G$110,2,0)),"",VLOOKUP(AB$3&amp;"  "&amp;$J36,$A$3:$G$110,2,0))</f>
        <v/>
      </c>
      <c r="AC36" s="26" t="str">
        <f>+IF(ISNA(VLOOKUP(AC$3&amp;"  "&amp;$J36,$A$3:$G$110,2,0)),"",VLOOKUP(AC$3&amp;"  "&amp;$J36,$A$3:$G$110,2,0))</f>
        <v/>
      </c>
      <c r="AD36" s="26" t="str">
        <f>+IF(ISNA(VLOOKUP(AD$3&amp;"  "&amp;$J36,$A$3:$G$110,2,0)),"",VLOOKUP(AD$3&amp;"  "&amp;$J36,$A$3:$G$110,2,0))</f>
        <v/>
      </c>
      <c r="AE36" s="26" t="str">
        <f>+IF(ISNA(VLOOKUP(AE$3&amp;"  "&amp;$J36,$A$3:$G$110,2,0)),"",VLOOKUP(AE$3&amp;"  "&amp;$J36,$A$3:$G$110,2,0))</f>
        <v/>
      </c>
      <c r="AF36" s="26" t="str">
        <f>+IF(ISNA(VLOOKUP(AF$3&amp;"  "&amp;$J36,$A$3:$G$110,2,0)),"",VLOOKUP(AF$3&amp;"  "&amp;$J36,$A$3:$G$110,2,0))</f>
        <v/>
      </c>
      <c r="AG36" s="26" t="str">
        <f>+IF(ISNA(VLOOKUP(AG$3&amp;"  "&amp;$J36,$A$3:$G$110,2,0)),"",VLOOKUP(AG$3&amp;"  "&amp;$J36,$A$3:$G$110,2,0))</f>
        <v/>
      </c>
      <c r="AH36" s="26" t="str">
        <f>+IF(ISNA(VLOOKUP(AH$3&amp;"  "&amp;$J36,$A$3:$G$110,2,0)),"",VLOOKUP(AH$3&amp;"  "&amp;$J36,$A$3:$G$110,2,0))</f>
        <v/>
      </c>
      <c r="AI36" s="26" t="str">
        <f>+IF(ISNA(VLOOKUP(AI$3&amp;"  "&amp;$J36,$A$3:$G$110,2,0)),"",VLOOKUP(AI$3&amp;"  "&amp;$J36,$A$3:$G$110,2,0))</f>
        <v/>
      </c>
      <c r="AJ36" s="26" t="str">
        <f>+IF(ISNA(VLOOKUP(AJ$3&amp;"  "&amp;$J36,$A$3:$G$110,2,0)),"",VLOOKUP(AJ$3&amp;"  "&amp;$J36,$A$3:$G$110,2,0))</f>
        <v/>
      </c>
    </row>
    <row r="37" spans="1:36" x14ac:dyDescent="0.3">
      <c r="A37">
        <v>33</v>
      </c>
      <c r="B37" s="2" t="s">
        <v>1725</v>
      </c>
      <c r="C37" s="48">
        <v>31</v>
      </c>
      <c r="D37" t="s">
        <v>3</v>
      </c>
      <c r="E37" t="s">
        <v>1560</v>
      </c>
      <c r="F37" t="s">
        <v>587</v>
      </c>
      <c r="G37" t="s">
        <v>1402</v>
      </c>
      <c r="H37" s="1">
        <v>28</v>
      </c>
      <c r="J37" s="11" t="s">
        <v>365</v>
      </c>
      <c r="K37" s="27">
        <f>IF(K33="",1000,SUM(K31:K33))</f>
        <v>1000</v>
      </c>
      <c r="L37" s="27">
        <f t="shared" ref="L37:AJ37" si="3">IF(L33="",1000,SUM(L31:L33))</f>
        <v>1000</v>
      </c>
      <c r="M37" s="27">
        <f t="shared" si="3"/>
        <v>1000</v>
      </c>
      <c r="N37" s="27">
        <f t="shared" si="3"/>
        <v>1000</v>
      </c>
      <c r="O37" s="27">
        <f t="shared" si="3"/>
        <v>1000</v>
      </c>
      <c r="P37" s="27">
        <f t="shared" si="3"/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</row>
    <row r="38" spans="1:36" x14ac:dyDescent="0.3">
      <c r="A38">
        <v>34</v>
      </c>
      <c r="B38" s="2" t="s">
        <v>1347</v>
      </c>
      <c r="C38" s="48">
        <v>40</v>
      </c>
      <c r="D38" t="s">
        <v>131</v>
      </c>
      <c r="E38" t="s">
        <v>406</v>
      </c>
      <c r="F38" t="s">
        <v>577</v>
      </c>
      <c r="G38" t="s">
        <v>1402</v>
      </c>
      <c r="H38" s="1">
        <v>29</v>
      </c>
      <c r="J38" s="11" t="s">
        <v>155</v>
      </c>
      <c r="K38" s="28">
        <f>RANK(K37,($K$10:$AJ$10,$K$19:$AJ$19,$K$28:$AJ$28, $K$37:$AJ$37),1)</f>
        <v>1</v>
      </c>
      <c r="L38" s="28">
        <f>RANK(L37,($K$10:$AJ$10,$K$19:$AJ$19,$K$28:$AJ$28, $K$37:$AJ$37),1)</f>
        <v>1</v>
      </c>
      <c r="M38" s="28">
        <f>RANK(M37,($K$10:$AJ$10,$K$19:$AJ$19,$K$28:$AJ$28, $K$37:$AJ$37),1)</f>
        <v>1</v>
      </c>
      <c r="N38" s="28">
        <f>RANK(N37,($K$10:$AJ$10,$K$19:$AJ$19,$K$28:$AJ$28, $K$37:$AJ$37),1)</f>
        <v>1</v>
      </c>
      <c r="O38" s="28">
        <f>RANK(O37,($K$10:$AJ$10,$K$19:$AJ$19,$K$28:$AJ$28, $K$37:$AJ$37),1)</f>
        <v>1</v>
      </c>
      <c r="P38" s="28">
        <f>RANK(P37,($K$10:$AJ$10,$K$19:$AJ$19,$K$28:$AJ$28, $K$37:$AJ$37),1)</f>
        <v>1</v>
      </c>
      <c r="Q38" s="28">
        <f>RANK(Q37,($K$10:$AJ$10,$K$19:$AJ$19,$K$28:$AJ$28, $K$37:$AJ$37),1)</f>
        <v>1</v>
      </c>
      <c r="R38" s="28">
        <f>RANK(R37,($K$10:$AJ$10,$K$19:$AJ$19,$K$28:$AJ$28, $K$37:$AJ$37),1)</f>
        <v>1</v>
      </c>
      <c r="S38" s="28">
        <f>RANK(S37,($K$10:$AJ$10,$K$19:$AJ$19,$K$28:$AJ$28, $K$37:$AJ$37),1)</f>
        <v>1</v>
      </c>
      <c r="T38" s="28">
        <f>RANK(T37,($K$10:$AJ$10,$K$19:$AJ$19,$K$28:$AJ$28, $K$37:$AJ$37),1)</f>
        <v>1</v>
      </c>
      <c r="U38" s="28">
        <f>RANK(U37,($K$10:$AJ$10,$K$19:$AJ$19,$K$28:$AJ$28, $K$37:$AJ$37),1)</f>
        <v>1</v>
      </c>
      <c r="V38" s="28">
        <f>RANK(V37,($K$10:$AJ$10,$K$19:$AJ$19,$K$28:$AJ$28, $K$37:$AJ$37),1)</f>
        <v>1</v>
      </c>
      <c r="W38" s="28">
        <f>RANK(W37,($K$10:$AJ$10,$K$19:$AJ$19,$K$28:$AJ$28, $K$37:$AJ$37),1)</f>
        <v>1</v>
      </c>
      <c r="X38" s="28">
        <f>RANK(X37,($K$10:$AJ$10,$K$19:$AJ$19,$K$28:$AJ$28, $K$37:$AJ$37),1)</f>
        <v>1</v>
      </c>
      <c r="Y38" s="28">
        <f>RANK(Y37,($K$10:$AJ$10,$K$19:$AJ$19,$K$28:$AJ$28, $K$37:$AJ$37),1)</f>
        <v>1</v>
      </c>
      <c r="Z38" s="28">
        <f>RANK(Z37,($K$10:$AJ$10,$K$19:$AJ$19,$K$28:$AJ$28, $K$37:$AJ$37),1)</f>
        <v>1</v>
      </c>
      <c r="AA38" s="28">
        <f>RANK(AA37,($K$10:$AJ$10,$K$19:$AJ$19,$K$28:$AJ$28, $K$37:$AJ$37),1)</f>
        <v>1</v>
      </c>
      <c r="AB38" s="28">
        <f>RANK(AB37,($K$10:$AJ$10,$K$19:$AJ$19,$K$28:$AJ$28, $K$37:$AJ$37),1)</f>
        <v>1</v>
      </c>
      <c r="AC38" s="28">
        <f>RANK(AC37,($K$10:$AJ$10,$K$19:$AJ$19,$K$28:$AJ$28, $K$37:$AJ$37),1)</f>
        <v>1</v>
      </c>
      <c r="AD38" s="28">
        <f>RANK(AD37,($K$10:$AJ$10,$K$19:$AJ$19,$K$28:$AJ$28, $K$37:$AJ$37),1)</f>
        <v>1</v>
      </c>
      <c r="AE38" s="28">
        <f>RANK(AE37,($K$10:$AJ$10,$K$19:$AJ$19,$K$28:$AJ$28, $K$37:$AJ$37),1)</f>
        <v>1</v>
      </c>
      <c r="AF38" s="28">
        <f>RANK(AF37,($K$10:$AJ$10,$K$19:$AJ$19,$K$28:$AJ$28, $K$37:$AJ$37),1)</f>
        <v>1</v>
      </c>
      <c r="AG38" s="28">
        <f>RANK(AG37,($K$10:$AJ$10,$K$19:$AJ$19,$K$28:$AJ$28, $K$37:$AJ$37),1)</f>
        <v>1</v>
      </c>
      <c r="AH38" s="28">
        <f>RANK(AH37,($K$10:$AJ$10,$K$19:$AJ$19,$K$28:$AJ$28, $K$37:$AJ$37),1)</f>
        <v>1</v>
      </c>
      <c r="AI38" s="28">
        <f>RANK(AI37,($K$10:$AJ$10,$K$19:$AJ$19,$K$28:$AJ$28, $K$37:$AJ$37),1)</f>
        <v>1</v>
      </c>
      <c r="AJ38" s="28">
        <f>RANK(AJ37,($K$10:$AJ$10,$K$19:$AJ$19,$K$28:$AJ$28, $K$37:$AJ$37),1)</f>
        <v>1</v>
      </c>
    </row>
    <row r="39" spans="1:36" x14ac:dyDescent="0.3">
      <c r="A39">
        <v>35</v>
      </c>
      <c r="B39" s="2" t="s">
        <v>1588</v>
      </c>
      <c r="C39" s="48">
        <v>43</v>
      </c>
      <c r="D39" t="s">
        <v>1483</v>
      </c>
      <c r="E39" t="s">
        <v>1568</v>
      </c>
      <c r="F39" t="s">
        <v>638</v>
      </c>
      <c r="G39" t="s">
        <v>1402</v>
      </c>
      <c r="H39" s="1">
        <v>30</v>
      </c>
    </row>
    <row r="40" spans="1:36" x14ac:dyDescent="0.3">
      <c r="A40">
        <v>36</v>
      </c>
      <c r="B40" s="2" t="s">
        <v>1733</v>
      </c>
      <c r="C40" s="48">
        <v>42</v>
      </c>
      <c r="D40" t="s">
        <v>1480</v>
      </c>
      <c r="E40" t="s">
        <v>1567</v>
      </c>
      <c r="F40" t="s">
        <v>638</v>
      </c>
      <c r="G40" t="s">
        <v>1402</v>
      </c>
      <c r="H40" s="1">
        <v>31</v>
      </c>
    </row>
    <row r="41" spans="1:36" x14ac:dyDescent="0.3">
      <c r="A41">
        <v>37</v>
      </c>
      <c r="B41" s="2" t="s">
        <v>1353</v>
      </c>
      <c r="C41" s="48">
        <v>44</v>
      </c>
      <c r="D41" t="s">
        <v>1569</v>
      </c>
      <c r="E41" t="s">
        <v>1570</v>
      </c>
      <c r="F41" t="s">
        <v>638</v>
      </c>
      <c r="G41" t="s">
        <v>1402</v>
      </c>
      <c r="H41" s="1">
        <v>32</v>
      </c>
    </row>
    <row r="42" spans="1:36" x14ac:dyDescent="0.3">
      <c r="A42">
        <v>38</v>
      </c>
      <c r="B42" s="2" t="s">
        <v>1149</v>
      </c>
      <c r="C42" s="1">
        <v>19</v>
      </c>
      <c r="D42" t="s">
        <v>138</v>
      </c>
      <c r="E42" t="s">
        <v>685</v>
      </c>
      <c r="F42" t="s">
        <v>582</v>
      </c>
      <c r="G42" t="s">
        <v>1402</v>
      </c>
      <c r="H42" s="1">
        <v>33</v>
      </c>
    </row>
    <row r="43" spans="1:36" x14ac:dyDescent="0.3">
      <c r="A43">
        <v>39</v>
      </c>
      <c r="B43" s="2" t="s">
        <v>1734</v>
      </c>
      <c r="C43" s="48">
        <v>39</v>
      </c>
      <c r="D43" t="s">
        <v>610</v>
      </c>
      <c r="E43" t="s">
        <v>33</v>
      </c>
      <c r="F43" t="s">
        <v>623</v>
      </c>
      <c r="G43" t="s">
        <v>1402</v>
      </c>
      <c r="H43" s="1">
        <v>34</v>
      </c>
    </row>
    <row r="44" spans="1:36" x14ac:dyDescent="0.3">
      <c r="A44">
        <v>40</v>
      </c>
      <c r="B44" s="2" t="s">
        <v>1609</v>
      </c>
      <c r="C44" s="48">
        <v>33</v>
      </c>
      <c r="D44" t="s">
        <v>138</v>
      </c>
      <c r="E44" t="s">
        <v>1561</v>
      </c>
      <c r="F44" t="s">
        <v>600</v>
      </c>
      <c r="G44" t="s">
        <v>1402</v>
      </c>
      <c r="H44" s="1">
        <v>35</v>
      </c>
    </row>
    <row r="45" spans="1:36" x14ac:dyDescent="0.3">
      <c r="A45">
        <v>41</v>
      </c>
      <c r="B45" s="2" t="s">
        <v>1735</v>
      </c>
      <c r="C45" s="48">
        <v>48</v>
      </c>
      <c r="D45" t="s">
        <v>902</v>
      </c>
      <c r="E45" t="s">
        <v>1573</v>
      </c>
      <c r="F45" t="s">
        <v>647</v>
      </c>
      <c r="G45" t="s">
        <v>1402</v>
      </c>
      <c r="H45" s="1">
        <v>36</v>
      </c>
    </row>
    <row r="46" spans="1:36" x14ac:dyDescent="0.3">
      <c r="A46">
        <v>42</v>
      </c>
      <c r="B46" s="2" t="s">
        <v>1599</v>
      </c>
      <c r="C46" s="1">
        <v>9</v>
      </c>
      <c r="D46" t="s">
        <v>101</v>
      </c>
      <c r="E46" t="s">
        <v>856</v>
      </c>
      <c r="F46" t="s">
        <v>647</v>
      </c>
      <c r="G46" t="s">
        <v>1400</v>
      </c>
      <c r="H46" s="1">
        <v>6</v>
      </c>
    </row>
    <row r="47" spans="1:36" x14ac:dyDescent="0.3">
      <c r="A47">
        <v>43</v>
      </c>
      <c r="B47" s="2" t="s">
        <v>1618</v>
      </c>
      <c r="C47" s="48">
        <v>49</v>
      </c>
      <c r="D47" t="s">
        <v>131</v>
      </c>
      <c r="E47" t="s">
        <v>889</v>
      </c>
      <c r="F47" t="s">
        <v>647</v>
      </c>
      <c r="G47" t="s">
        <v>1402</v>
      </c>
      <c r="H47" s="1">
        <v>37</v>
      </c>
    </row>
    <row r="48" spans="1:36" x14ac:dyDescent="0.3">
      <c r="A48">
        <v>44</v>
      </c>
      <c r="B48" s="2" t="s">
        <v>1594</v>
      </c>
      <c r="C48" s="1">
        <v>3</v>
      </c>
      <c r="D48" t="s">
        <v>181</v>
      </c>
      <c r="E48" t="s">
        <v>1540</v>
      </c>
      <c r="F48" t="s">
        <v>615</v>
      </c>
      <c r="G48" t="s">
        <v>1400</v>
      </c>
      <c r="H48" s="1">
        <v>7</v>
      </c>
    </row>
    <row r="49" spans="2:7" x14ac:dyDescent="0.3">
      <c r="B49" s="2"/>
    </row>
    <row r="50" spans="2:7" x14ac:dyDescent="0.3">
      <c r="B50" s="2"/>
    </row>
    <row r="51" spans="2:7" x14ac:dyDescent="0.3">
      <c r="B51" s="2"/>
    </row>
    <row r="52" spans="2:7" x14ac:dyDescent="0.3">
      <c r="B52" s="2"/>
      <c r="C52" s="1"/>
      <c r="G52" s="1"/>
    </row>
    <row r="53" spans="2:7" x14ac:dyDescent="0.3">
      <c r="B53" s="2"/>
      <c r="C53" s="1"/>
    </row>
    <row r="54" spans="2:7" x14ac:dyDescent="0.3">
      <c r="B54" s="2"/>
      <c r="C54" s="1"/>
    </row>
    <row r="55" spans="2:7" x14ac:dyDescent="0.3">
      <c r="C55" s="48"/>
    </row>
    <row r="56" spans="2:7" x14ac:dyDescent="0.3">
      <c r="C56" s="48"/>
    </row>
    <row r="57" spans="2:7" x14ac:dyDescent="0.3">
      <c r="B57" s="2"/>
      <c r="C57" s="1"/>
    </row>
    <row r="58" spans="2:7" x14ac:dyDescent="0.3">
      <c r="B58" s="2"/>
      <c r="C58" s="48"/>
      <c r="D58" s="1"/>
      <c r="E58" s="1"/>
      <c r="F58" s="1"/>
      <c r="G58" s="1"/>
    </row>
    <row r="59" spans="2:7" x14ac:dyDescent="0.3">
      <c r="B59" s="2"/>
      <c r="C59" s="48"/>
      <c r="D59" s="1"/>
      <c r="E59" s="1"/>
      <c r="F59" s="1"/>
      <c r="G59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4">+B160+1</f>
        <v>3</v>
      </c>
      <c r="C161" s="3">
        <v>458</v>
      </c>
      <c r="D161" t="s">
        <v>1346</v>
      </c>
    </row>
    <row r="162" spans="2:8" x14ac:dyDescent="0.3">
      <c r="B162" s="3">
        <f t="shared" si="4"/>
        <v>4</v>
      </c>
      <c r="C162" s="3">
        <v>482</v>
      </c>
      <c r="D162" t="s">
        <v>1347</v>
      </c>
    </row>
    <row r="163" spans="2:8" x14ac:dyDescent="0.3">
      <c r="B163" s="3">
        <f t="shared" si="4"/>
        <v>5</v>
      </c>
      <c r="C163" s="3">
        <v>479</v>
      </c>
      <c r="D163" t="s">
        <v>1348</v>
      </c>
    </row>
    <row r="164" spans="2:8" x14ac:dyDescent="0.3">
      <c r="B164" s="3">
        <f t="shared" si="4"/>
        <v>6</v>
      </c>
      <c r="C164" s="3">
        <v>456</v>
      </c>
      <c r="D164" t="s">
        <v>1349</v>
      </c>
    </row>
    <row r="165" spans="2:8" x14ac:dyDescent="0.3">
      <c r="B165" s="3">
        <f t="shared" si="4"/>
        <v>7</v>
      </c>
      <c r="C165" s="3">
        <v>457</v>
      </c>
      <c r="D165" t="s">
        <v>1350</v>
      </c>
    </row>
    <row r="166" spans="2:8" x14ac:dyDescent="0.3">
      <c r="B166" s="3">
        <f t="shared" si="4"/>
        <v>8</v>
      </c>
      <c r="C166" s="3">
        <v>461</v>
      </c>
      <c r="D166" t="s">
        <v>1351</v>
      </c>
    </row>
    <row r="167" spans="2:8" x14ac:dyDescent="0.3">
      <c r="B167" s="3">
        <f t="shared" si="4"/>
        <v>9</v>
      </c>
      <c r="C167" s="3">
        <v>486</v>
      </c>
      <c r="D167" t="s">
        <v>1352</v>
      </c>
    </row>
    <row r="168" spans="2:8" x14ac:dyDescent="0.3">
      <c r="B168" s="3">
        <f t="shared" si="4"/>
        <v>10</v>
      </c>
      <c r="C168" s="3">
        <v>449</v>
      </c>
      <c r="D168" t="s">
        <v>1353</v>
      </c>
    </row>
    <row r="169" spans="2:8" x14ac:dyDescent="0.3">
      <c r="B169" s="3">
        <f t="shared" si="4"/>
        <v>11</v>
      </c>
      <c r="C169" s="3">
        <v>519</v>
      </c>
      <c r="D169" t="s">
        <v>1354</v>
      </c>
      <c r="H169"/>
    </row>
    <row r="170" spans="2:8" x14ac:dyDescent="0.3">
      <c r="B170" s="3">
        <f t="shared" si="4"/>
        <v>12</v>
      </c>
      <c r="C170" s="3">
        <v>319</v>
      </c>
      <c r="D170" t="s">
        <v>1355</v>
      </c>
      <c r="H170"/>
    </row>
    <row r="171" spans="2:8" x14ac:dyDescent="0.3">
      <c r="B171" s="3">
        <f t="shared" si="4"/>
        <v>13</v>
      </c>
      <c r="C171" s="3">
        <v>466</v>
      </c>
      <c r="D171" t="s">
        <v>1356</v>
      </c>
      <c r="H171"/>
    </row>
    <row r="172" spans="2:8" x14ac:dyDescent="0.3">
      <c r="B172" s="3">
        <f t="shared" si="4"/>
        <v>14</v>
      </c>
      <c r="C172" s="3">
        <v>314</v>
      </c>
      <c r="D172" t="s">
        <v>1357</v>
      </c>
      <c r="H172"/>
    </row>
    <row r="173" spans="2:8" x14ac:dyDescent="0.3">
      <c r="B173" s="3">
        <f t="shared" si="4"/>
        <v>15</v>
      </c>
      <c r="C173" s="3">
        <v>483</v>
      </c>
      <c r="D173" t="s">
        <v>1358</v>
      </c>
      <c r="H173"/>
    </row>
    <row r="174" spans="2:8" x14ac:dyDescent="0.3">
      <c r="B174" s="3">
        <f t="shared" si="4"/>
        <v>16</v>
      </c>
      <c r="C174" s="3">
        <v>473</v>
      </c>
      <c r="D174" t="s">
        <v>1359</v>
      </c>
      <c r="H174"/>
    </row>
    <row r="175" spans="2:8" x14ac:dyDescent="0.3">
      <c r="B175" s="3">
        <f t="shared" si="4"/>
        <v>17</v>
      </c>
      <c r="C175" s="3">
        <v>496</v>
      </c>
      <c r="D175" t="s">
        <v>1360</v>
      </c>
      <c r="H175"/>
    </row>
    <row r="176" spans="2:8" x14ac:dyDescent="0.3">
      <c r="B176" s="3">
        <f t="shared" si="4"/>
        <v>18</v>
      </c>
      <c r="C176" s="3">
        <v>489</v>
      </c>
      <c r="D176" t="s">
        <v>1361</v>
      </c>
      <c r="H176"/>
    </row>
    <row r="177" spans="2:8" x14ac:dyDescent="0.3">
      <c r="B177" s="3">
        <f t="shared" si="4"/>
        <v>19</v>
      </c>
      <c r="C177" s="3">
        <v>452</v>
      </c>
      <c r="D177" t="s">
        <v>1362</v>
      </c>
      <c r="H177"/>
    </row>
    <row r="178" spans="2:8" x14ac:dyDescent="0.3">
      <c r="B178" s="3">
        <f t="shared" si="4"/>
        <v>20</v>
      </c>
      <c r="C178" s="3">
        <v>469</v>
      </c>
      <c r="D178" t="s">
        <v>1363</v>
      </c>
      <c r="H178"/>
    </row>
    <row r="179" spans="2:8" x14ac:dyDescent="0.3">
      <c r="B179" s="3">
        <f t="shared" si="4"/>
        <v>21</v>
      </c>
      <c r="C179" s="3">
        <v>315</v>
      </c>
      <c r="D179" t="s">
        <v>1364</v>
      </c>
      <c r="H179"/>
    </row>
    <row r="180" spans="2:8" x14ac:dyDescent="0.3">
      <c r="B180" s="3">
        <f t="shared" si="4"/>
        <v>22</v>
      </c>
      <c r="C180" s="3">
        <v>470</v>
      </c>
      <c r="D180" t="s">
        <v>1365</v>
      </c>
      <c r="H180"/>
    </row>
    <row r="181" spans="2:8" x14ac:dyDescent="0.3">
      <c r="B181" s="3">
        <f t="shared" si="4"/>
        <v>23</v>
      </c>
      <c r="C181" s="3">
        <v>497</v>
      </c>
      <c r="D181" t="s">
        <v>1366</v>
      </c>
      <c r="H181"/>
    </row>
    <row r="182" spans="2:8" x14ac:dyDescent="0.3">
      <c r="B182" s="3">
        <f t="shared" si="4"/>
        <v>24</v>
      </c>
      <c r="C182" s="3">
        <v>453</v>
      </c>
      <c r="D182" t="s">
        <v>1367</v>
      </c>
      <c r="H182"/>
    </row>
    <row r="183" spans="2:8" x14ac:dyDescent="0.3">
      <c r="B183" s="3">
        <f t="shared" si="4"/>
        <v>25</v>
      </c>
      <c r="C183" s="3">
        <v>317</v>
      </c>
      <c r="D183" t="s">
        <v>1368</v>
      </c>
      <c r="H183"/>
    </row>
    <row r="184" spans="2:8" x14ac:dyDescent="0.3">
      <c r="B184" s="3">
        <f t="shared" si="4"/>
        <v>26</v>
      </c>
      <c r="C184" s="3">
        <v>286</v>
      </c>
      <c r="D184" t="s">
        <v>1369</v>
      </c>
      <c r="H184"/>
    </row>
    <row r="185" spans="2:8" x14ac:dyDescent="0.3">
      <c r="B185" s="3">
        <f t="shared" si="4"/>
        <v>27</v>
      </c>
      <c r="C185" s="3">
        <v>450</v>
      </c>
      <c r="D185" t="s">
        <v>1370</v>
      </c>
      <c r="H185"/>
    </row>
    <row r="186" spans="2:8" x14ac:dyDescent="0.3">
      <c r="B186" s="3">
        <f t="shared" si="4"/>
        <v>28</v>
      </c>
      <c r="C186" s="3">
        <v>474</v>
      </c>
      <c r="D186" t="s">
        <v>1371</v>
      </c>
      <c r="H186"/>
    </row>
    <row r="187" spans="2:8" x14ac:dyDescent="0.3">
      <c r="B187" s="3">
        <f t="shared" si="4"/>
        <v>29</v>
      </c>
      <c r="C187" s="3">
        <v>459</v>
      </c>
      <c r="D187" t="s">
        <v>1187</v>
      </c>
      <c r="H187"/>
    </row>
    <row r="188" spans="2:8" x14ac:dyDescent="0.3">
      <c r="B188" s="3">
        <f t="shared" si="4"/>
        <v>30</v>
      </c>
      <c r="C188" s="3">
        <v>485</v>
      </c>
      <c r="D188" t="s">
        <v>1199</v>
      </c>
      <c r="H188"/>
    </row>
    <row r="189" spans="2:8" x14ac:dyDescent="0.3">
      <c r="B189" s="3">
        <f t="shared" si="4"/>
        <v>31</v>
      </c>
      <c r="C189" s="3">
        <v>471</v>
      </c>
      <c r="D189" t="s">
        <v>1372</v>
      </c>
      <c r="H189"/>
    </row>
    <row r="190" spans="2:8" x14ac:dyDescent="0.3">
      <c r="B190" s="3">
        <f t="shared" si="4"/>
        <v>32</v>
      </c>
      <c r="C190" s="3">
        <v>491</v>
      </c>
      <c r="D190" t="s">
        <v>1201</v>
      </c>
      <c r="H190"/>
    </row>
    <row r="191" spans="2:8" x14ac:dyDescent="0.3">
      <c r="B191" s="3">
        <f t="shared" si="4"/>
        <v>33</v>
      </c>
      <c r="C191" s="3">
        <v>488</v>
      </c>
      <c r="D191" t="s">
        <v>1373</v>
      </c>
      <c r="H191"/>
    </row>
    <row r="192" spans="2:8" x14ac:dyDescent="0.3">
      <c r="B192" s="3">
        <f t="shared" si="4"/>
        <v>34</v>
      </c>
      <c r="C192" s="3">
        <v>484</v>
      </c>
      <c r="D192" t="s">
        <v>1374</v>
      </c>
      <c r="H192"/>
    </row>
    <row r="193" spans="2:8" x14ac:dyDescent="0.3">
      <c r="B193" s="3">
        <f t="shared" si="4"/>
        <v>35</v>
      </c>
      <c r="C193" s="3">
        <v>492</v>
      </c>
      <c r="D193" t="s">
        <v>1375</v>
      </c>
      <c r="H193"/>
    </row>
    <row r="194" spans="2:8" x14ac:dyDescent="0.3">
      <c r="B194" s="3">
        <f t="shared" si="4"/>
        <v>36</v>
      </c>
      <c r="C194" s="3">
        <v>495</v>
      </c>
      <c r="D194" t="s">
        <v>1212</v>
      </c>
      <c r="H194"/>
    </row>
    <row r="195" spans="2:8" x14ac:dyDescent="0.3">
      <c r="B195" s="3">
        <f t="shared" si="4"/>
        <v>37</v>
      </c>
      <c r="C195" s="3">
        <v>477</v>
      </c>
      <c r="D195" t="s">
        <v>1376</v>
      </c>
      <c r="H195"/>
    </row>
    <row r="196" spans="2:8" x14ac:dyDescent="0.3">
      <c r="B196" s="3">
        <f t="shared" si="4"/>
        <v>38</v>
      </c>
      <c r="C196" s="3">
        <v>312</v>
      </c>
      <c r="D196" t="s">
        <v>1377</v>
      </c>
      <c r="H196"/>
    </row>
    <row r="197" spans="2:8" x14ac:dyDescent="0.3">
      <c r="B197" s="3">
        <f t="shared" si="4"/>
        <v>39</v>
      </c>
      <c r="C197" s="3">
        <v>460</v>
      </c>
      <c r="D197" t="s">
        <v>1378</v>
      </c>
      <c r="H197"/>
    </row>
    <row r="198" spans="2:8" x14ac:dyDescent="0.3">
      <c r="B198" s="3">
        <f t="shared" si="4"/>
        <v>40</v>
      </c>
      <c r="C198" s="3">
        <v>487</v>
      </c>
      <c r="D198" t="s">
        <v>1379</v>
      </c>
      <c r="H198"/>
    </row>
    <row r="199" spans="2:8" x14ac:dyDescent="0.3">
      <c r="B199" s="3">
        <f t="shared" si="4"/>
        <v>41</v>
      </c>
      <c r="C199" s="3">
        <v>494</v>
      </c>
      <c r="D199" t="s">
        <v>1380</v>
      </c>
      <c r="H199"/>
    </row>
    <row r="200" spans="2:8" x14ac:dyDescent="0.3">
      <c r="B200" s="3">
        <f t="shared" si="4"/>
        <v>42</v>
      </c>
      <c r="C200" s="3">
        <v>481</v>
      </c>
      <c r="D200" t="s">
        <v>1381</v>
      </c>
      <c r="H200"/>
    </row>
    <row r="201" spans="2:8" x14ac:dyDescent="0.3">
      <c r="B201" s="3">
        <f t="shared" si="4"/>
        <v>43</v>
      </c>
      <c r="C201" s="3">
        <v>478</v>
      </c>
      <c r="D201" t="s">
        <v>1382</v>
      </c>
      <c r="H201"/>
    </row>
    <row r="202" spans="2:8" x14ac:dyDescent="0.3">
      <c r="B202" s="3">
        <f t="shared" si="4"/>
        <v>44</v>
      </c>
      <c r="C202" s="3">
        <v>498</v>
      </c>
      <c r="D202" t="s">
        <v>1383</v>
      </c>
      <c r="H202"/>
    </row>
    <row r="203" spans="2:8" x14ac:dyDescent="0.3">
      <c r="B203" s="3">
        <f t="shared" si="4"/>
        <v>45</v>
      </c>
      <c r="C203" s="3">
        <v>480</v>
      </c>
      <c r="D203" t="s">
        <v>1384</v>
      </c>
      <c r="H203"/>
    </row>
    <row r="204" spans="2:8" x14ac:dyDescent="0.3">
      <c r="B204" s="3">
        <f t="shared" si="4"/>
        <v>46</v>
      </c>
      <c r="C204" s="3">
        <v>472</v>
      </c>
      <c r="D204" t="s">
        <v>1385</v>
      </c>
      <c r="H204"/>
    </row>
    <row r="205" spans="2:8" x14ac:dyDescent="0.3">
      <c r="B205" s="3">
        <f t="shared" si="4"/>
        <v>47</v>
      </c>
      <c r="C205" s="3">
        <v>465</v>
      </c>
      <c r="D205" t="s">
        <v>1386</v>
      </c>
      <c r="H205"/>
    </row>
    <row r="206" spans="2:8" x14ac:dyDescent="0.3">
      <c r="B206" s="3">
        <f t="shared" si="4"/>
        <v>48</v>
      </c>
      <c r="C206" s="3">
        <v>467</v>
      </c>
      <c r="D206" t="s">
        <v>1387</v>
      </c>
      <c r="H206"/>
    </row>
    <row r="207" spans="2:8" x14ac:dyDescent="0.3">
      <c r="B207" s="3">
        <f t="shared" si="4"/>
        <v>49</v>
      </c>
      <c r="C207" s="3">
        <v>493</v>
      </c>
      <c r="D207" t="s">
        <v>1388</v>
      </c>
      <c r="H207"/>
    </row>
    <row r="208" spans="2:8" x14ac:dyDescent="0.3">
      <c r="B208" s="3">
        <f t="shared" si="4"/>
        <v>50</v>
      </c>
      <c r="C208" s="3">
        <v>520</v>
      </c>
      <c r="D208" t="s">
        <v>1389</v>
      </c>
      <c r="H208"/>
    </row>
    <row r="209" spans="2:8" x14ac:dyDescent="0.3">
      <c r="B209" s="3">
        <f t="shared" si="4"/>
        <v>51</v>
      </c>
      <c r="H209"/>
    </row>
    <row r="210" spans="2:8" x14ac:dyDescent="0.3">
      <c r="B210" s="3">
        <f t="shared" si="4"/>
        <v>52</v>
      </c>
      <c r="H210"/>
    </row>
    <row r="211" spans="2:8" x14ac:dyDescent="0.3">
      <c r="B211" s="3">
        <f t="shared" si="4"/>
        <v>53</v>
      </c>
      <c r="H211"/>
    </row>
    <row r="212" spans="2:8" x14ac:dyDescent="0.3">
      <c r="B212" s="3">
        <f t="shared" si="4"/>
        <v>54</v>
      </c>
      <c r="H212"/>
    </row>
    <row r="213" spans="2:8" x14ac:dyDescent="0.3">
      <c r="B213" s="3">
        <f t="shared" si="4"/>
        <v>55</v>
      </c>
      <c r="H213"/>
    </row>
    <row r="214" spans="2:8" x14ac:dyDescent="0.3">
      <c r="B214" s="3">
        <f t="shared" si="4"/>
        <v>56</v>
      </c>
      <c r="H214"/>
    </row>
    <row r="215" spans="2:8" x14ac:dyDescent="0.3">
      <c r="B215" s="3">
        <f t="shared" si="4"/>
        <v>57</v>
      </c>
      <c r="H215"/>
    </row>
    <row r="216" spans="2:8" x14ac:dyDescent="0.3">
      <c r="B216" s="3">
        <f t="shared" si="4"/>
        <v>58</v>
      </c>
      <c r="H216"/>
    </row>
    <row r="217" spans="2:8" x14ac:dyDescent="0.3">
      <c r="B217" s="3">
        <f t="shared" si="4"/>
        <v>59</v>
      </c>
      <c r="H217"/>
    </row>
    <row r="218" spans="2:8" x14ac:dyDescent="0.3">
      <c r="B218" s="3">
        <f t="shared" si="4"/>
        <v>60</v>
      </c>
      <c r="H218"/>
    </row>
    <row r="219" spans="2:8" x14ac:dyDescent="0.3">
      <c r="B219" s="3">
        <f t="shared" si="4"/>
        <v>61</v>
      </c>
      <c r="H219"/>
    </row>
    <row r="220" spans="2:8" x14ac:dyDescent="0.3">
      <c r="B220" s="3">
        <f t="shared" si="4"/>
        <v>62</v>
      </c>
      <c r="H220"/>
    </row>
    <row r="221" spans="2:8" x14ac:dyDescent="0.3">
      <c r="B221" s="3">
        <f t="shared" si="4"/>
        <v>63</v>
      </c>
      <c r="H221"/>
    </row>
    <row r="222" spans="2:8" x14ac:dyDescent="0.3">
      <c r="B222" s="3">
        <f t="shared" si="4"/>
        <v>64</v>
      </c>
      <c r="H222"/>
    </row>
    <row r="223" spans="2:8" x14ac:dyDescent="0.3">
      <c r="B223" s="3">
        <f t="shared" si="4"/>
        <v>65</v>
      </c>
      <c r="H223"/>
    </row>
    <row r="224" spans="2:8" x14ac:dyDescent="0.3">
      <c r="B224" s="3">
        <f t="shared" si="4"/>
        <v>66</v>
      </c>
      <c r="H224"/>
    </row>
    <row r="225" spans="2:8" x14ac:dyDescent="0.3">
      <c r="B225" s="3">
        <f t="shared" ref="B225:B288" si="5">+B224+1</f>
        <v>67</v>
      </c>
      <c r="H225"/>
    </row>
    <row r="226" spans="2:8" x14ac:dyDescent="0.3">
      <c r="B226" s="3">
        <f t="shared" si="5"/>
        <v>68</v>
      </c>
      <c r="H226"/>
    </row>
    <row r="227" spans="2:8" x14ac:dyDescent="0.3">
      <c r="B227" s="3">
        <f t="shared" si="5"/>
        <v>69</v>
      </c>
      <c r="H227"/>
    </row>
    <row r="228" spans="2:8" x14ac:dyDescent="0.3">
      <c r="B228" s="3">
        <f t="shared" si="5"/>
        <v>70</v>
      </c>
      <c r="H228"/>
    </row>
    <row r="229" spans="2:8" x14ac:dyDescent="0.3">
      <c r="B229" s="3">
        <f t="shared" si="5"/>
        <v>71</v>
      </c>
      <c r="H229"/>
    </row>
    <row r="230" spans="2:8" x14ac:dyDescent="0.3">
      <c r="B230" s="3">
        <f t="shared" si="5"/>
        <v>72</v>
      </c>
      <c r="H230"/>
    </row>
    <row r="231" spans="2:8" x14ac:dyDescent="0.3">
      <c r="B231" s="3">
        <f t="shared" si="5"/>
        <v>73</v>
      </c>
      <c r="H231"/>
    </row>
    <row r="232" spans="2:8" x14ac:dyDescent="0.3">
      <c r="B232" s="3">
        <f t="shared" si="5"/>
        <v>74</v>
      </c>
      <c r="H232"/>
    </row>
    <row r="233" spans="2:8" x14ac:dyDescent="0.3">
      <c r="B233" s="3">
        <f t="shared" si="5"/>
        <v>75</v>
      </c>
      <c r="H233"/>
    </row>
    <row r="234" spans="2:8" x14ac:dyDescent="0.3">
      <c r="B234" s="3">
        <f t="shared" si="5"/>
        <v>76</v>
      </c>
      <c r="H234"/>
    </row>
    <row r="235" spans="2:8" x14ac:dyDescent="0.3">
      <c r="B235" s="3">
        <f t="shared" si="5"/>
        <v>77</v>
      </c>
      <c r="H235"/>
    </row>
    <row r="236" spans="2:8" x14ac:dyDescent="0.3">
      <c r="B236" s="3">
        <f t="shared" si="5"/>
        <v>78</v>
      </c>
      <c r="H236"/>
    </row>
    <row r="237" spans="2:8" x14ac:dyDescent="0.3">
      <c r="B237" s="3">
        <f t="shared" si="5"/>
        <v>79</v>
      </c>
      <c r="H237"/>
    </row>
    <row r="238" spans="2:8" x14ac:dyDescent="0.3">
      <c r="B238" s="3">
        <f t="shared" si="5"/>
        <v>80</v>
      </c>
      <c r="H238"/>
    </row>
    <row r="239" spans="2:8" x14ac:dyDescent="0.3">
      <c r="B239" s="3">
        <f t="shared" si="5"/>
        <v>81</v>
      </c>
      <c r="H239"/>
    </row>
    <row r="240" spans="2:8" x14ac:dyDescent="0.3">
      <c r="B240" s="3">
        <f t="shared" si="5"/>
        <v>82</v>
      </c>
      <c r="H240"/>
    </row>
    <row r="241" spans="2:8" x14ac:dyDescent="0.3">
      <c r="B241" s="3">
        <f t="shared" si="5"/>
        <v>83</v>
      </c>
      <c r="H241"/>
    </row>
    <row r="242" spans="2:8" x14ac:dyDescent="0.3">
      <c r="B242" s="3">
        <f t="shared" si="5"/>
        <v>84</v>
      </c>
      <c r="H242"/>
    </row>
    <row r="243" spans="2:8" x14ac:dyDescent="0.3">
      <c r="B243" s="3">
        <f t="shared" si="5"/>
        <v>85</v>
      </c>
      <c r="H243"/>
    </row>
    <row r="244" spans="2:8" x14ac:dyDescent="0.3">
      <c r="B244" s="3">
        <f t="shared" si="5"/>
        <v>86</v>
      </c>
      <c r="H244"/>
    </row>
    <row r="245" spans="2:8" x14ac:dyDescent="0.3">
      <c r="B245" s="3">
        <f t="shared" si="5"/>
        <v>87</v>
      </c>
      <c r="H245"/>
    </row>
    <row r="246" spans="2:8" x14ac:dyDescent="0.3">
      <c r="B246" s="3">
        <f t="shared" si="5"/>
        <v>88</v>
      </c>
      <c r="H246"/>
    </row>
    <row r="247" spans="2:8" x14ac:dyDescent="0.3">
      <c r="B247" s="3">
        <f t="shared" si="5"/>
        <v>89</v>
      </c>
      <c r="H247"/>
    </row>
    <row r="248" spans="2:8" x14ac:dyDescent="0.3">
      <c r="B248" s="3">
        <f t="shared" si="5"/>
        <v>90</v>
      </c>
      <c r="H248"/>
    </row>
    <row r="249" spans="2:8" x14ac:dyDescent="0.3">
      <c r="B249" s="3">
        <f t="shared" si="5"/>
        <v>91</v>
      </c>
      <c r="H249"/>
    </row>
    <row r="250" spans="2:8" x14ac:dyDescent="0.3">
      <c r="B250" s="3">
        <f t="shared" si="5"/>
        <v>92</v>
      </c>
      <c r="H250"/>
    </row>
    <row r="251" spans="2:8" x14ac:dyDescent="0.3">
      <c r="B251" s="3">
        <f t="shared" si="5"/>
        <v>93</v>
      </c>
      <c r="H251"/>
    </row>
    <row r="252" spans="2:8" x14ac:dyDescent="0.3">
      <c r="B252" s="3">
        <f t="shared" si="5"/>
        <v>94</v>
      </c>
      <c r="H252"/>
    </row>
    <row r="253" spans="2:8" x14ac:dyDescent="0.3">
      <c r="B253" s="3">
        <f t="shared" si="5"/>
        <v>95</v>
      </c>
      <c r="H253"/>
    </row>
    <row r="254" spans="2:8" x14ac:dyDescent="0.3">
      <c r="B254" s="3">
        <f t="shared" si="5"/>
        <v>96</v>
      </c>
      <c r="H254"/>
    </row>
    <row r="255" spans="2:8" x14ac:dyDescent="0.3">
      <c r="B255" s="3">
        <f t="shared" si="5"/>
        <v>97</v>
      </c>
      <c r="H255"/>
    </row>
    <row r="256" spans="2:8" x14ac:dyDescent="0.3">
      <c r="B256" s="3">
        <f t="shared" si="5"/>
        <v>98</v>
      </c>
      <c r="H256"/>
    </row>
    <row r="257" spans="2:8" x14ac:dyDescent="0.3">
      <c r="B257" s="3">
        <f t="shared" si="5"/>
        <v>99</v>
      </c>
      <c r="H257"/>
    </row>
    <row r="258" spans="2:8" x14ac:dyDescent="0.3">
      <c r="B258" s="3">
        <f t="shared" si="5"/>
        <v>100</v>
      </c>
      <c r="H258"/>
    </row>
    <row r="259" spans="2:8" x14ac:dyDescent="0.3">
      <c r="B259" s="3">
        <f t="shared" si="5"/>
        <v>101</v>
      </c>
      <c r="H259"/>
    </row>
    <row r="260" spans="2:8" x14ac:dyDescent="0.3">
      <c r="B260" s="3">
        <f t="shared" si="5"/>
        <v>102</v>
      </c>
      <c r="H260"/>
    </row>
    <row r="261" spans="2:8" x14ac:dyDescent="0.3">
      <c r="B261" s="3">
        <f t="shared" si="5"/>
        <v>103</v>
      </c>
      <c r="H261"/>
    </row>
    <row r="262" spans="2:8" x14ac:dyDescent="0.3">
      <c r="B262" s="3">
        <f t="shared" si="5"/>
        <v>104</v>
      </c>
      <c r="H262"/>
    </row>
    <row r="263" spans="2:8" x14ac:dyDescent="0.3">
      <c r="B263" s="3">
        <f t="shared" si="5"/>
        <v>105</v>
      </c>
      <c r="H263"/>
    </row>
    <row r="264" spans="2:8" x14ac:dyDescent="0.3">
      <c r="B264" s="3">
        <f t="shared" si="5"/>
        <v>106</v>
      </c>
      <c r="H264"/>
    </row>
    <row r="265" spans="2:8" x14ac:dyDescent="0.3">
      <c r="B265" s="3">
        <f t="shared" si="5"/>
        <v>107</v>
      </c>
      <c r="H265"/>
    </row>
    <row r="266" spans="2:8" x14ac:dyDescent="0.3">
      <c r="B266" s="3">
        <f t="shared" si="5"/>
        <v>108</v>
      </c>
      <c r="H266"/>
    </row>
    <row r="267" spans="2:8" x14ac:dyDescent="0.3">
      <c r="B267" s="3">
        <f t="shared" si="5"/>
        <v>109</v>
      </c>
      <c r="H267"/>
    </row>
    <row r="268" spans="2:8" x14ac:dyDescent="0.3">
      <c r="B268" s="3">
        <f t="shared" si="5"/>
        <v>110</v>
      </c>
      <c r="H268"/>
    </row>
    <row r="269" spans="2:8" x14ac:dyDescent="0.3">
      <c r="B269" s="3">
        <f t="shared" si="5"/>
        <v>111</v>
      </c>
      <c r="H269"/>
    </row>
    <row r="270" spans="2:8" x14ac:dyDescent="0.3">
      <c r="B270" s="3">
        <f t="shared" si="5"/>
        <v>112</v>
      </c>
      <c r="H270"/>
    </row>
    <row r="271" spans="2:8" x14ac:dyDescent="0.3">
      <c r="B271" s="3">
        <f t="shared" si="5"/>
        <v>113</v>
      </c>
      <c r="H271"/>
    </row>
    <row r="272" spans="2:8" x14ac:dyDescent="0.3">
      <c r="B272" s="3">
        <f t="shared" si="5"/>
        <v>114</v>
      </c>
      <c r="H272"/>
    </row>
    <row r="273" spans="2:8" x14ac:dyDescent="0.3">
      <c r="B273" s="3">
        <f t="shared" si="5"/>
        <v>115</v>
      </c>
      <c r="H273"/>
    </row>
    <row r="274" spans="2:8" x14ac:dyDescent="0.3">
      <c r="B274" s="3">
        <f t="shared" si="5"/>
        <v>116</v>
      </c>
      <c r="H274"/>
    </row>
    <row r="275" spans="2:8" x14ac:dyDescent="0.3">
      <c r="B275" s="3">
        <f t="shared" si="5"/>
        <v>117</v>
      </c>
      <c r="H275"/>
    </row>
    <row r="276" spans="2:8" x14ac:dyDescent="0.3">
      <c r="B276" s="3">
        <f t="shared" si="5"/>
        <v>118</v>
      </c>
      <c r="H276"/>
    </row>
    <row r="277" spans="2:8" x14ac:dyDescent="0.3">
      <c r="B277" s="3">
        <f t="shared" si="5"/>
        <v>119</v>
      </c>
      <c r="H277"/>
    </row>
    <row r="278" spans="2:8" x14ac:dyDescent="0.3">
      <c r="B278" s="3">
        <f t="shared" si="5"/>
        <v>120</v>
      </c>
      <c r="H278"/>
    </row>
    <row r="279" spans="2:8" x14ac:dyDescent="0.3">
      <c r="B279" s="3">
        <f t="shared" si="5"/>
        <v>121</v>
      </c>
      <c r="H279"/>
    </row>
    <row r="280" spans="2:8" x14ac:dyDescent="0.3">
      <c r="B280" s="3">
        <f t="shared" si="5"/>
        <v>122</v>
      </c>
      <c r="H280"/>
    </row>
    <row r="281" spans="2:8" x14ac:dyDescent="0.3">
      <c r="B281" s="3">
        <f t="shared" si="5"/>
        <v>123</v>
      </c>
      <c r="C281"/>
      <c r="H281"/>
    </row>
    <row r="282" spans="2:8" x14ac:dyDescent="0.3">
      <c r="B282" s="3">
        <f t="shared" si="5"/>
        <v>124</v>
      </c>
      <c r="C282"/>
      <c r="H282"/>
    </row>
    <row r="283" spans="2:8" x14ac:dyDescent="0.3">
      <c r="B283" s="3">
        <f t="shared" si="5"/>
        <v>125</v>
      </c>
      <c r="C283"/>
      <c r="H283"/>
    </row>
    <row r="284" spans="2:8" x14ac:dyDescent="0.3">
      <c r="B284" s="3">
        <f t="shared" si="5"/>
        <v>126</v>
      </c>
      <c r="C284"/>
      <c r="H284"/>
    </row>
    <row r="285" spans="2:8" x14ac:dyDescent="0.3">
      <c r="B285" s="3">
        <f t="shared" si="5"/>
        <v>127</v>
      </c>
      <c r="C285"/>
      <c r="H285"/>
    </row>
    <row r="286" spans="2:8" x14ac:dyDescent="0.3">
      <c r="B286" s="3">
        <f t="shared" si="5"/>
        <v>128</v>
      </c>
      <c r="C286"/>
      <c r="H286"/>
    </row>
    <row r="287" spans="2:8" x14ac:dyDescent="0.3">
      <c r="B287" s="3">
        <f t="shared" si="5"/>
        <v>129</v>
      </c>
      <c r="C287"/>
      <c r="H287"/>
    </row>
    <row r="288" spans="2:8" x14ac:dyDescent="0.3">
      <c r="B288" s="3">
        <f t="shared" si="5"/>
        <v>130</v>
      </c>
      <c r="C288"/>
      <c r="H288"/>
    </row>
    <row r="289" spans="2:8" x14ac:dyDescent="0.3">
      <c r="B289" s="3">
        <f t="shared" ref="B289:B352" si="6">+B288+1</f>
        <v>131</v>
      </c>
      <c r="C289"/>
      <c r="H289"/>
    </row>
    <row r="290" spans="2:8" x14ac:dyDescent="0.3">
      <c r="B290" s="3">
        <f t="shared" si="6"/>
        <v>132</v>
      </c>
      <c r="C290"/>
      <c r="H290"/>
    </row>
    <row r="291" spans="2:8" x14ac:dyDescent="0.3">
      <c r="B291" s="3">
        <f t="shared" si="6"/>
        <v>133</v>
      </c>
      <c r="C291"/>
      <c r="H291"/>
    </row>
    <row r="292" spans="2:8" x14ac:dyDescent="0.3">
      <c r="B292" s="3">
        <f t="shared" si="6"/>
        <v>134</v>
      </c>
      <c r="C292"/>
      <c r="H292"/>
    </row>
    <row r="293" spans="2:8" x14ac:dyDescent="0.3">
      <c r="B293" s="3">
        <f t="shared" si="6"/>
        <v>135</v>
      </c>
      <c r="C293"/>
      <c r="H293"/>
    </row>
    <row r="294" spans="2:8" x14ac:dyDescent="0.3">
      <c r="B294" s="3">
        <f t="shared" si="6"/>
        <v>136</v>
      </c>
      <c r="C294"/>
      <c r="H294"/>
    </row>
    <row r="295" spans="2:8" x14ac:dyDescent="0.3">
      <c r="B295" s="3">
        <f t="shared" si="6"/>
        <v>137</v>
      </c>
      <c r="C295"/>
      <c r="H295"/>
    </row>
    <row r="296" spans="2:8" x14ac:dyDescent="0.3">
      <c r="B296" s="3">
        <f t="shared" si="6"/>
        <v>138</v>
      </c>
      <c r="C296"/>
      <c r="H296"/>
    </row>
    <row r="297" spans="2:8" x14ac:dyDescent="0.3">
      <c r="B297" s="3">
        <f t="shared" si="6"/>
        <v>139</v>
      </c>
      <c r="C297"/>
      <c r="H297"/>
    </row>
    <row r="298" spans="2:8" x14ac:dyDescent="0.3">
      <c r="B298" s="3">
        <f t="shared" si="6"/>
        <v>140</v>
      </c>
      <c r="C298"/>
      <c r="H298"/>
    </row>
    <row r="299" spans="2:8" x14ac:dyDescent="0.3">
      <c r="B299" s="3">
        <f t="shared" si="6"/>
        <v>141</v>
      </c>
      <c r="C299"/>
      <c r="H299"/>
    </row>
    <row r="300" spans="2:8" x14ac:dyDescent="0.3">
      <c r="B300" s="3">
        <f t="shared" si="6"/>
        <v>142</v>
      </c>
      <c r="C300"/>
      <c r="H300"/>
    </row>
    <row r="301" spans="2:8" x14ac:dyDescent="0.3">
      <c r="B301" s="3">
        <f t="shared" si="6"/>
        <v>143</v>
      </c>
      <c r="C301"/>
      <c r="H301"/>
    </row>
    <row r="302" spans="2:8" x14ac:dyDescent="0.3">
      <c r="B302" s="3">
        <f t="shared" si="6"/>
        <v>144</v>
      </c>
      <c r="C302"/>
      <c r="H302"/>
    </row>
    <row r="303" spans="2:8" x14ac:dyDescent="0.3">
      <c r="B303" s="3">
        <f t="shared" si="6"/>
        <v>145</v>
      </c>
      <c r="C303"/>
      <c r="H303"/>
    </row>
    <row r="304" spans="2:8" x14ac:dyDescent="0.3">
      <c r="B304" s="3">
        <f t="shared" si="6"/>
        <v>146</v>
      </c>
      <c r="C304"/>
      <c r="H304"/>
    </row>
    <row r="305" spans="2:8" x14ac:dyDescent="0.3">
      <c r="B305" s="3">
        <f t="shared" si="6"/>
        <v>147</v>
      </c>
      <c r="C305"/>
      <c r="H305"/>
    </row>
    <row r="306" spans="2:8" x14ac:dyDescent="0.3">
      <c r="B306" s="3">
        <f t="shared" si="6"/>
        <v>148</v>
      </c>
      <c r="C306"/>
      <c r="H306"/>
    </row>
    <row r="307" spans="2:8" x14ac:dyDescent="0.3">
      <c r="B307" s="3">
        <f t="shared" si="6"/>
        <v>149</v>
      </c>
      <c r="C307"/>
      <c r="H307"/>
    </row>
    <row r="308" spans="2:8" x14ac:dyDescent="0.3">
      <c r="B308" s="3">
        <f t="shared" si="6"/>
        <v>150</v>
      </c>
      <c r="C308"/>
      <c r="H308"/>
    </row>
    <row r="309" spans="2:8" x14ac:dyDescent="0.3">
      <c r="B309" s="3">
        <f t="shared" si="6"/>
        <v>151</v>
      </c>
      <c r="C309"/>
      <c r="H309"/>
    </row>
    <row r="310" spans="2:8" x14ac:dyDescent="0.3">
      <c r="B310" s="3">
        <f t="shared" si="6"/>
        <v>152</v>
      </c>
      <c r="C310"/>
      <c r="H310"/>
    </row>
    <row r="311" spans="2:8" x14ac:dyDescent="0.3">
      <c r="B311" s="3">
        <f t="shared" si="6"/>
        <v>153</v>
      </c>
      <c r="C311"/>
      <c r="H311"/>
    </row>
    <row r="312" spans="2:8" x14ac:dyDescent="0.3">
      <c r="B312" s="3">
        <f t="shared" si="6"/>
        <v>154</v>
      </c>
      <c r="C312"/>
      <c r="H312"/>
    </row>
    <row r="313" spans="2:8" x14ac:dyDescent="0.3">
      <c r="B313" s="3">
        <f t="shared" si="6"/>
        <v>155</v>
      </c>
      <c r="C313"/>
      <c r="H313"/>
    </row>
    <row r="314" spans="2:8" x14ac:dyDescent="0.3">
      <c r="B314" s="3">
        <f t="shared" si="6"/>
        <v>156</v>
      </c>
      <c r="C314"/>
      <c r="H314"/>
    </row>
    <row r="315" spans="2:8" x14ac:dyDescent="0.3">
      <c r="B315" s="3">
        <f t="shared" si="6"/>
        <v>157</v>
      </c>
      <c r="C315"/>
      <c r="H315"/>
    </row>
    <row r="316" spans="2:8" x14ac:dyDescent="0.3">
      <c r="B316" s="3">
        <f t="shared" si="6"/>
        <v>158</v>
      </c>
      <c r="C316"/>
      <c r="H316"/>
    </row>
    <row r="317" spans="2:8" x14ac:dyDescent="0.3">
      <c r="B317" s="3">
        <f t="shared" si="6"/>
        <v>159</v>
      </c>
      <c r="C317"/>
      <c r="H317"/>
    </row>
    <row r="318" spans="2:8" x14ac:dyDescent="0.3">
      <c r="B318" s="3">
        <f t="shared" si="6"/>
        <v>160</v>
      </c>
      <c r="C318"/>
      <c r="H318"/>
    </row>
    <row r="319" spans="2:8" x14ac:dyDescent="0.3">
      <c r="B319" s="3">
        <f t="shared" si="6"/>
        <v>161</v>
      </c>
      <c r="C319"/>
      <c r="H319"/>
    </row>
    <row r="320" spans="2:8" x14ac:dyDescent="0.3">
      <c r="B320" s="3">
        <f t="shared" si="6"/>
        <v>162</v>
      </c>
      <c r="C320"/>
      <c r="H320"/>
    </row>
    <row r="321" spans="2:8" x14ac:dyDescent="0.3">
      <c r="B321" s="3">
        <f t="shared" si="6"/>
        <v>163</v>
      </c>
      <c r="C321"/>
      <c r="H321"/>
    </row>
    <row r="322" spans="2:8" x14ac:dyDescent="0.3">
      <c r="B322" s="3">
        <f t="shared" si="6"/>
        <v>164</v>
      </c>
      <c r="C322"/>
      <c r="H322"/>
    </row>
    <row r="323" spans="2:8" x14ac:dyDescent="0.3">
      <c r="B323" s="3">
        <f t="shared" si="6"/>
        <v>165</v>
      </c>
      <c r="C323"/>
      <c r="H323"/>
    </row>
    <row r="324" spans="2:8" x14ac:dyDescent="0.3">
      <c r="B324" s="3">
        <f t="shared" si="6"/>
        <v>166</v>
      </c>
      <c r="C324"/>
      <c r="H324"/>
    </row>
    <row r="325" spans="2:8" x14ac:dyDescent="0.3">
      <c r="B325" s="3">
        <f t="shared" si="6"/>
        <v>167</v>
      </c>
      <c r="C325"/>
      <c r="H325"/>
    </row>
    <row r="326" spans="2:8" x14ac:dyDescent="0.3">
      <c r="B326" s="3">
        <f t="shared" si="6"/>
        <v>168</v>
      </c>
      <c r="C326"/>
      <c r="H326"/>
    </row>
    <row r="327" spans="2:8" x14ac:dyDescent="0.3">
      <c r="B327" s="3">
        <f t="shared" si="6"/>
        <v>169</v>
      </c>
      <c r="C327"/>
      <c r="H327"/>
    </row>
    <row r="328" spans="2:8" x14ac:dyDescent="0.3">
      <c r="B328" s="3">
        <f t="shared" si="6"/>
        <v>170</v>
      </c>
      <c r="C328"/>
      <c r="H328"/>
    </row>
    <row r="329" spans="2:8" x14ac:dyDescent="0.3">
      <c r="B329" s="3">
        <f t="shared" si="6"/>
        <v>171</v>
      </c>
      <c r="C329"/>
      <c r="H329"/>
    </row>
    <row r="330" spans="2:8" x14ac:dyDescent="0.3">
      <c r="B330" s="3">
        <f t="shared" si="6"/>
        <v>172</v>
      </c>
      <c r="C330"/>
      <c r="H330"/>
    </row>
    <row r="331" spans="2:8" x14ac:dyDescent="0.3">
      <c r="B331" s="3">
        <f t="shared" si="6"/>
        <v>173</v>
      </c>
      <c r="C331"/>
      <c r="H331"/>
    </row>
    <row r="332" spans="2:8" x14ac:dyDescent="0.3">
      <c r="B332" s="3">
        <f t="shared" si="6"/>
        <v>174</v>
      </c>
      <c r="C332"/>
      <c r="H332"/>
    </row>
    <row r="333" spans="2:8" x14ac:dyDescent="0.3">
      <c r="B333" s="3">
        <f t="shared" si="6"/>
        <v>175</v>
      </c>
      <c r="C333"/>
      <c r="H333"/>
    </row>
    <row r="334" spans="2:8" x14ac:dyDescent="0.3">
      <c r="B334" s="3">
        <f t="shared" si="6"/>
        <v>176</v>
      </c>
      <c r="C334"/>
      <c r="H334"/>
    </row>
    <row r="335" spans="2:8" x14ac:dyDescent="0.3">
      <c r="B335" s="3">
        <f t="shared" si="6"/>
        <v>177</v>
      </c>
      <c r="C335"/>
      <c r="H335"/>
    </row>
    <row r="336" spans="2:8" x14ac:dyDescent="0.3">
      <c r="B336" s="3">
        <f t="shared" si="6"/>
        <v>178</v>
      </c>
      <c r="C336"/>
      <c r="H336"/>
    </row>
    <row r="337" spans="2:8" x14ac:dyDescent="0.3">
      <c r="B337" s="3">
        <f t="shared" si="6"/>
        <v>179</v>
      </c>
      <c r="C337"/>
      <c r="H337"/>
    </row>
    <row r="338" spans="2:8" x14ac:dyDescent="0.3">
      <c r="B338" s="3">
        <f t="shared" si="6"/>
        <v>180</v>
      </c>
      <c r="C338"/>
      <c r="H338"/>
    </row>
    <row r="339" spans="2:8" x14ac:dyDescent="0.3">
      <c r="B339" s="3">
        <f t="shared" si="6"/>
        <v>181</v>
      </c>
      <c r="C339"/>
      <c r="H339"/>
    </row>
    <row r="340" spans="2:8" x14ac:dyDescent="0.3">
      <c r="B340" s="3">
        <f t="shared" si="6"/>
        <v>182</v>
      </c>
      <c r="C340"/>
      <c r="H340"/>
    </row>
    <row r="341" spans="2:8" x14ac:dyDescent="0.3">
      <c r="B341" s="3">
        <f t="shared" si="6"/>
        <v>183</v>
      </c>
      <c r="C341"/>
      <c r="H341"/>
    </row>
    <row r="342" spans="2:8" x14ac:dyDescent="0.3">
      <c r="B342" s="3">
        <f t="shared" si="6"/>
        <v>184</v>
      </c>
      <c r="C342"/>
      <c r="H342"/>
    </row>
    <row r="343" spans="2:8" x14ac:dyDescent="0.3">
      <c r="B343" s="3">
        <f t="shared" si="6"/>
        <v>185</v>
      </c>
      <c r="C343"/>
      <c r="H343"/>
    </row>
    <row r="344" spans="2:8" x14ac:dyDescent="0.3">
      <c r="B344" s="3">
        <f t="shared" si="6"/>
        <v>186</v>
      </c>
      <c r="C344"/>
      <c r="H344"/>
    </row>
    <row r="345" spans="2:8" x14ac:dyDescent="0.3">
      <c r="B345" s="3">
        <f t="shared" si="6"/>
        <v>187</v>
      </c>
      <c r="C345"/>
      <c r="H345"/>
    </row>
    <row r="346" spans="2:8" x14ac:dyDescent="0.3">
      <c r="B346" s="3">
        <f t="shared" si="6"/>
        <v>188</v>
      </c>
      <c r="C346"/>
      <c r="H346"/>
    </row>
    <row r="347" spans="2:8" x14ac:dyDescent="0.3">
      <c r="B347" s="3">
        <f t="shared" si="6"/>
        <v>189</v>
      </c>
      <c r="C347"/>
      <c r="H347"/>
    </row>
    <row r="348" spans="2:8" x14ac:dyDescent="0.3">
      <c r="B348" s="3">
        <f t="shared" si="6"/>
        <v>190</v>
      </c>
      <c r="C348"/>
      <c r="H348"/>
    </row>
    <row r="349" spans="2:8" x14ac:dyDescent="0.3">
      <c r="B349" s="3">
        <f t="shared" si="6"/>
        <v>191</v>
      </c>
      <c r="C349"/>
      <c r="H349"/>
    </row>
    <row r="350" spans="2:8" x14ac:dyDescent="0.3">
      <c r="B350" s="3">
        <f t="shared" si="6"/>
        <v>192</v>
      </c>
      <c r="C350"/>
      <c r="H350"/>
    </row>
    <row r="351" spans="2:8" x14ac:dyDescent="0.3">
      <c r="B351" s="3">
        <f t="shared" si="6"/>
        <v>193</v>
      </c>
      <c r="C351"/>
      <c r="H351"/>
    </row>
    <row r="352" spans="2:8" x14ac:dyDescent="0.3">
      <c r="B352" s="3">
        <f t="shared" si="6"/>
        <v>194</v>
      </c>
      <c r="C352"/>
      <c r="H352"/>
    </row>
    <row r="353" spans="2:8" x14ac:dyDescent="0.3">
      <c r="B353" s="3">
        <f t="shared" ref="B353:B416" si="7">+B352+1</f>
        <v>195</v>
      </c>
      <c r="C353"/>
      <c r="H353"/>
    </row>
    <row r="354" spans="2:8" x14ac:dyDescent="0.3">
      <c r="B354" s="3">
        <f t="shared" si="7"/>
        <v>196</v>
      </c>
      <c r="C354"/>
      <c r="H354"/>
    </row>
    <row r="355" spans="2:8" x14ac:dyDescent="0.3">
      <c r="B355" s="3">
        <f t="shared" si="7"/>
        <v>197</v>
      </c>
      <c r="C355"/>
      <c r="H355"/>
    </row>
    <row r="356" spans="2:8" x14ac:dyDescent="0.3">
      <c r="B356" s="3">
        <f t="shared" si="7"/>
        <v>198</v>
      </c>
      <c r="C356"/>
      <c r="H356"/>
    </row>
    <row r="357" spans="2:8" x14ac:dyDescent="0.3">
      <c r="B357" s="3">
        <f t="shared" si="7"/>
        <v>199</v>
      </c>
      <c r="C357"/>
      <c r="H357"/>
    </row>
    <row r="358" spans="2:8" x14ac:dyDescent="0.3">
      <c r="B358" s="3">
        <f t="shared" si="7"/>
        <v>200</v>
      </c>
      <c r="C358"/>
      <c r="H358"/>
    </row>
    <row r="359" spans="2:8" x14ac:dyDescent="0.3">
      <c r="B359" s="3">
        <f t="shared" si="7"/>
        <v>201</v>
      </c>
      <c r="C359"/>
      <c r="H359"/>
    </row>
    <row r="360" spans="2:8" x14ac:dyDescent="0.3">
      <c r="B360" s="3">
        <f t="shared" si="7"/>
        <v>202</v>
      </c>
      <c r="C360"/>
      <c r="H360"/>
    </row>
    <row r="361" spans="2:8" x14ac:dyDescent="0.3">
      <c r="B361" s="3">
        <f t="shared" si="7"/>
        <v>203</v>
      </c>
      <c r="C361"/>
      <c r="H361"/>
    </row>
    <row r="362" spans="2:8" x14ac:dyDescent="0.3">
      <c r="B362" s="3">
        <f t="shared" si="7"/>
        <v>204</v>
      </c>
      <c r="C362"/>
      <c r="H362"/>
    </row>
    <row r="363" spans="2:8" x14ac:dyDescent="0.3">
      <c r="B363" s="3">
        <f t="shared" si="7"/>
        <v>205</v>
      </c>
      <c r="C363"/>
      <c r="H363"/>
    </row>
    <row r="364" spans="2:8" x14ac:dyDescent="0.3">
      <c r="B364" s="3">
        <f t="shared" si="7"/>
        <v>206</v>
      </c>
      <c r="C364"/>
      <c r="H364"/>
    </row>
    <row r="365" spans="2:8" x14ac:dyDescent="0.3">
      <c r="B365" s="3">
        <f t="shared" si="7"/>
        <v>207</v>
      </c>
      <c r="C365"/>
      <c r="H365"/>
    </row>
    <row r="366" spans="2:8" x14ac:dyDescent="0.3">
      <c r="B366" s="3">
        <f t="shared" si="7"/>
        <v>208</v>
      </c>
      <c r="C366"/>
      <c r="H366"/>
    </row>
    <row r="367" spans="2:8" x14ac:dyDescent="0.3">
      <c r="B367" s="3">
        <f t="shared" si="7"/>
        <v>209</v>
      </c>
      <c r="C367"/>
      <c r="H367"/>
    </row>
    <row r="368" spans="2:8" x14ac:dyDescent="0.3">
      <c r="B368" s="3">
        <f t="shared" si="7"/>
        <v>210</v>
      </c>
      <c r="C368"/>
      <c r="H368"/>
    </row>
    <row r="369" spans="2:8" x14ac:dyDescent="0.3">
      <c r="B369" s="3">
        <f t="shared" si="7"/>
        <v>211</v>
      </c>
      <c r="C369"/>
      <c r="H369"/>
    </row>
    <row r="370" spans="2:8" x14ac:dyDescent="0.3">
      <c r="B370" s="3">
        <f t="shared" si="7"/>
        <v>212</v>
      </c>
      <c r="C370"/>
      <c r="H370"/>
    </row>
    <row r="371" spans="2:8" x14ac:dyDescent="0.3">
      <c r="B371" s="3">
        <f t="shared" si="7"/>
        <v>213</v>
      </c>
      <c r="C371"/>
      <c r="H371"/>
    </row>
    <row r="372" spans="2:8" x14ac:dyDescent="0.3">
      <c r="B372" s="3">
        <f t="shared" si="7"/>
        <v>214</v>
      </c>
      <c r="C372"/>
      <c r="H372"/>
    </row>
    <row r="373" spans="2:8" x14ac:dyDescent="0.3">
      <c r="B373" s="3">
        <f t="shared" si="7"/>
        <v>215</v>
      </c>
      <c r="C373"/>
      <c r="H373"/>
    </row>
    <row r="374" spans="2:8" x14ac:dyDescent="0.3">
      <c r="B374" s="3">
        <f t="shared" si="7"/>
        <v>216</v>
      </c>
      <c r="C374"/>
      <c r="H374"/>
    </row>
    <row r="375" spans="2:8" x14ac:dyDescent="0.3">
      <c r="B375" s="3">
        <f t="shared" si="7"/>
        <v>217</v>
      </c>
      <c r="C375"/>
      <c r="H375"/>
    </row>
    <row r="376" spans="2:8" x14ac:dyDescent="0.3">
      <c r="B376" s="3">
        <f t="shared" si="7"/>
        <v>218</v>
      </c>
      <c r="C376"/>
      <c r="H376"/>
    </row>
    <row r="377" spans="2:8" x14ac:dyDescent="0.3">
      <c r="B377" s="3">
        <f t="shared" si="7"/>
        <v>219</v>
      </c>
      <c r="C377"/>
      <c r="H377"/>
    </row>
    <row r="378" spans="2:8" x14ac:dyDescent="0.3">
      <c r="B378" s="3">
        <f t="shared" si="7"/>
        <v>220</v>
      </c>
      <c r="C378"/>
      <c r="H378"/>
    </row>
    <row r="379" spans="2:8" x14ac:dyDescent="0.3">
      <c r="B379" s="3">
        <f t="shared" si="7"/>
        <v>221</v>
      </c>
      <c r="C379"/>
      <c r="H379"/>
    </row>
    <row r="380" spans="2:8" x14ac:dyDescent="0.3">
      <c r="B380" s="3">
        <f t="shared" si="7"/>
        <v>222</v>
      </c>
      <c r="C380"/>
      <c r="H380"/>
    </row>
    <row r="381" spans="2:8" x14ac:dyDescent="0.3">
      <c r="B381" s="3">
        <f t="shared" si="7"/>
        <v>223</v>
      </c>
      <c r="C381"/>
      <c r="H381"/>
    </row>
    <row r="382" spans="2:8" x14ac:dyDescent="0.3">
      <c r="B382" s="3">
        <f t="shared" si="7"/>
        <v>224</v>
      </c>
      <c r="C382"/>
      <c r="H382"/>
    </row>
    <row r="383" spans="2:8" x14ac:dyDescent="0.3">
      <c r="B383" s="3">
        <f t="shared" si="7"/>
        <v>225</v>
      </c>
      <c r="C383"/>
      <c r="H383"/>
    </row>
    <row r="384" spans="2:8" x14ac:dyDescent="0.3">
      <c r="B384" s="3">
        <f t="shared" si="7"/>
        <v>226</v>
      </c>
      <c r="C384"/>
      <c r="H384"/>
    </row>
    <row r="385" spans="2:8" x14ac:dyDescent="0.3">
      <c r="B385" s="3">
        <f t="shared" si="7"/>
        <v>227</v>
      </c>
      <c r="C385"/>
      <c r="H385"/>
    </row>
    <row r="386" spans="2:8" x14ac:dyDescent="0.3">
      <c r="B386" s="3">
        <f t="shared" si="7"/>
        <v>228</v>
      </c>
      <c r="C386"/>
      <c r="H386"/>
    </row>
    <row r="387" spans="2:8" x14ac:dyDescent="0.3">
      <c r="B387" s="3">
        <f t="shared" si="7"/>
        <v>229</v>
      </c>
      <c r="C387"/>
      <c r="H387"/>
    </row>
    <row r="388" spans="2:8" x14ac:dyDescent="0.3">
      <c r="B388" s="3">
        <f t="shared" si="7"/>
        <v>230</v>
      </c>
      <c r="C388"/>
      <c r="H388"/>
    </row>
    <row r="389" spans="2:8" x14ac:dyDescent="0.3">
      <c r="B389" s="3">
        <f t="shared" si="7"/>
        <v>231</v>
      </c>
      <c r="C389"/>
      <c r="H389"/>
    </row>
    <row r="390" spans="2:8" x14ac:dyDescent="0.3">
      <c r="B390" s="3">
        <f t="shared" si="7"/>
        <v>232</v>
      </c>
      <c r="C390"/>
      <c r="H390"/>
    </row>
    <row r="391" spans="2:8" x14ac:dyDescent="0.3">
      <c r="B391" s="3">
        <f t="shared" si="7"/>
        <v>233</v>
      </c>
      <c r="C391"/>
      <c r="H391"/>
    </row>
    <row r="392" spans="2:8" x14ac:dyDescent="0.3">
      <c r="B392" s="3">
        <f t="shared" si="7"/>
        <v>234</v>
      </c>
      <c r="C392"/>
      <c r="H392"/>
    </row>
    <row r="393" spans="2:8" x14ac:dyDescent="0.3">
      <c r="B393" s="3">
        <f t="shared" si="7"/>
        <v>235</v>
      </c>
      <c r="C393"/>
      <c r="H393"/>
    </row>
    <row r="394" spans="2:8" x14ac:dyDescent="0.3">
      <c r="B394" s="3">
        <f t="shared" si="7"/>
        <v>236</v>
      </c>
      <c r="C394"/>
      <c r="H394"/>
    </row>
    <row r="395" spans="2:8" x14ac:dyDescent="0.3">
      <c r="B395" s="3">
        <f t="shared" si="7"/>
        <v>237</v>
      </c>
      <c r="C395"/>
      <c r="H395"/>
    </row>
    <row r="396" spans="2:8" x14ac:dyDescent="0.3">
      <c r="B396" s="3">
        <f t="shared" si="7"/>
        <v>238</v>
      </c>
      <c r="C396"/>
      <c r="H396"/>
    </row>
    <row r="397" spans="2:8" x14ac:dyDescent="0.3">
      <c r="B397" s="3">
        <f t="shared" si="7"/>
        <v>239</v>
      </c>
      <c r="C397"/>
      <c r="H397"/>
    </row>
    <row r="398" spans="2:8" x14ac:dyDescent="0.3">
      <c r="B398" s="3">
        <f t="shared" si="7"/>
        <v>240</v>
      </c>
      <c r="C398"/>
      <c r="H398"/>
    </row>
    <row r="399" spans="2:8" x14ac:dyDescent="0.3">
      <c r="B399" s="3">
        <f t="shared" si="7"/>
        <v>241</v>
      </c>
      <c r="C399"/>
      <c r="H399"/>
    </row>
    <row r="400" spans="2:8" x14ac:dyDescent="0.3">
      <c r="B400" s="3">
        <f t="shared" si="7"/>
        <v>242</v>
      </c>
      <c r="C400"/>
      <c r="H400"/>
    </row>
    <row r="401" spans="2:8" x14ac:dyDescent="0.3">
      <c r="B401" s="3">
        <f t="shared" si="7"/>
        <v>243</v>
      </c>
      <c r="C401"/>
      <c r="H401"/>
    </row>
    <row r="402" spans="2:8" x14ac:dyDescent="0.3">
      <c r="B402" s="3">
        <f t="shared" si="7"/>
        <v>244</v>
      </c>
      <c r="C402"/>
      <c r="H402"/>
    </row>
    <row r="403" spans="2:8" x14ac:dyDescent="0.3">
      <c r="B403" s="3">
        <f t="shared" si="7"/>
        <v>245</v>
      </c>
      <c r="C403"/>
      <c r="H403"/>
    </row>
    <row r="404" spans="2:8" x14ac:dyDescent="0.3">
      <c r="B404" s="3">
        <f t="shared" si="7"/>
        <v>246</v>
      </c>
      <c r="C404"/>
      <c r="H404"/>
    </row>
    <row r="405" spans="2:8" x14ac:dyDescent="0.3">
      <c r="B405" s="3">
        <f t="shared" si="7"/>
        <v>247</v>
      </c>
      <c r="C405"/>
      <c r="H405"/>
    </row>
    <row r="406" spans="2:8" x14ac:dyDescent="0.3">
      <c r="B406" s="3">
        <f t="shared" si="7"/>
        <v>248</v>
      </c>
      <c r="C406"/>
      <c r="H406"/>
    </row>
    <row r="407" spans="2:8" x14ac:dyDescent="0.3">
      <c r="B407" s="3">
        <f t="shared" si="7"/>
        <v>249</v>
      </c>
      <c r="C407"/>
      <c r="H407"/>
    </row>
    <row r="408" spans="2:8" x14ac:dyDescent="0.3">
      <c r="B408" s="3">
        <f t="shared" si="7"/>
        <v>250</v>
      </c>
      <c r="C408"/>
      <c r="H408"/>
    </row>
    <row r="409" spans="2:8" x14ac:dyDescent="0.3">
      <c r="B409" s="3">
        <f t="shared" si="7"/>
        <v>251</v>
      </c>
      <c r="C409"/>
      <c r="H409"/>
    </row>
    <row r="410" spans="2:8" x14ac:dyDescent="0.3">
      <c r="B410" s="3">
        <f t="shared" si="7"/>
        <v>252</v>
      </c>
      <c r="C410"/>
      <c r="H410"/>
    </row>
    <row r="411" spans="2:8" x14ac:dyDescent="0.3">
      <c r="B411" s="3">
        <f t="shared" si="7"/>
        <v>253</v>
      </c>
      <c r="C411"/>
      <c r="H411"/>
    </row>
    <row r="412" spans="2:8" x14ac:dyDescent="0.3">
      <c r="B412" s="3">
        <f t="shared" si="7"/>
        <v>254</v>
      </c>
      <c r="C412"/>
      <c r="H412"/>
    </row>
    <row r="413" spans="2:8" x14ac:dyDescent="0.3">
      <c r="B413" s="3">
        <f t="shared" si="7"/>
        <v>255</v>
      </c>
      <c r="C413"/>
      <c r="H413"/>
    </row>
    <row r="414" spans="2:8" x14ac:dyDescent="0.3">
      <c r="B414" s="3">
        <f t="shared" si="7"/>
        <v>256</v>
      </c>
      <c r="C414"/>
      <c r="H414"/>
    </row>
    <row r="415" spans="2:8" x14ac:dyDescent="0.3">
      <c r="B415" s="3">
        <f t="shared" si="7"/>
        <v>257</v>
      </c>
      <c r="C415"/>
      <c r="H415"/>
    </row>
    <row r="416" spans="2:8" x14ac:dyDescent="0.3">
      <c r="B416" s="3">
        <f t="shared" si="7"/>
        <v>258</v>
      </c>
      <c r="C416"/>
      <c r="H416"/>
    </row>
    <row r="417" spans="2:8" x14ac:dyDescent="0.3">
      <c r="B417" s="3">
        <f t="shared" ref="B417:B480" si="8">+B416+1</f>
        <v>259</v>
      </c>
      <c r="C417"/>
      <c r="H417"/>
    </row>
    <row r="418" spans="2:8" x14ac:dyDescent="0.3">
      <c r="B418" s="3">
        <f t="shared" si="8"/>
        <v>260</v>
      </c>
      <c r="C418"/>
      <c r="H418"/>
    </row>
    <row r="419" spans="2:8" x14ac:dyDescent="0.3">
      <c r="B419" s="3">
        <f t="shared" si="8"/>
        <v>261</v>
      </c>
      <c r="C419"/>
      <c r="H419"/>
    </row>
    <row r="420" spans="2:8" x14ac:dyDescent="0.3">
      <c r="B420" s="3">
        <f t="shared" si="8"/>
        <v>262</v>
      </c>
      <c r="C420"/>
      <c r="H420"/>
    </row>
    <row r="421" spans="2:8" x14ac:dyDescent="0.3">
      <c r="B421" s="3">
        <f t="shared" si="8"/>
        <v>263</v>
      </c>
      <c r="C421"/>
      <c r="H421"/>
    </row>
    <row r="422" spans="2:8" x14ac:dyDescent="0.3">
      <c r="B422" s="3">
        <f t="shared" si="8"/>
        <v>264</v>
      </c>
      <c r="C422"/>
      <c r="H422"/>
    </row>
    <row r="423" spans="2:8" x14ac:dyDescent="0.3">
      <c r="B423" s="3">
        <f t="shared" si="8"/>
        <v>265</v>
      </c>
      <c r="C423"/>
      <c r="H423"/>
    </row>
    <row r="424" spans="2:8" x14ac:dyDescent="0.3">
      <c r="B424" s="3">
        <f t="shared" si="8"/>
        <v>266</v>
      </c>
      <c r="C424"/>
      <c r="H424"/>
    </row>
    <row r="425" spans="2:8" x14ac:dyDescent="0.3">
      <c r="B425" s="3">
        <f t="shared" si="8"/>
        <v>267</v>
      </c>
      <c r="C425"/>
      <c r="H425"/>
    </row>
    <row r="426" spans="2:8" x14ac:dyDescent="0.3">
      <c r="B426" s="3">
        <f t="shared" si="8"/>
        <v>268</v>
      </c>
      <c r="C426"/>
      <c r="H426"/>
    </row>
    <row r="427" spans="2:8" x14ac:dyDescent="0.3">
      <c r="B427" s="3">
        <f t="shared" si="8"/>
        <v>269</v>
      </c>
      <c r="C427"/>
      <c r="H427"/>
    </row>
    <row r="428" spans="2:8" x14ac:dyDescent="0.3">
      <c r="B428" s="3">
        <f t="shared" si="8"/>
        <v>270</v>
      </c>
      <c r="C428"/>
      <c r="H428"/>
    </row>
    <row r="429" spans="2:8" x14ac:dyDescent="0.3">
      <c r="B429" s="3">
        <f t="shared" si="8"/>
        <v>271</v>
      </c>
      <c r="C429"/>
      <c r="H429"/>
    </row>
    <row r="430" spans="2:8" x14ac:dyDescent="0.3">
      <c r="B430" s="3">
        <f t="shared" si="8"/>
        <v>272</v>
      </c>
      <c r="C430"/>
      <c r="H430"/>
    </row>
    <row r="431" spans="2:8" x14ac:dyDescent="0.3">
      <c r="B431" s="3">
        <f t="shared" si="8"/>
        <v>273</v>
      </c>
      <c r="C431"/>
      <c r="H431"/>
    </row>
    <row r="432" spans="2:8" x14ac:dyDescent="0.3">
      <c r="B432" s="3">
        <f t="shared" si="8"/>
        <v>274</v>
      </c>
      <c r="C432"/>
      <c r="H432"/>
    </row>
    <row r="433" spans="2:8" x14ac:dyDescent="0.3">
      <c r="B433" s="3">
        <f t="shared" si="8"/>
        <v>275</v>
      </c>
      <c r="C433"/>
      <c r="H433"/>
    </row>
    <row r="434" spans="2:8" x14ac:dyDescent="0.3">
      <c r="B434" s="3">
        <f t="shared" si="8"/>
        <v>276</v>
      </c>
      <c r="C434"/>
      <c r="H434"/>
    </row>
    <row r="435" spans="2:8" x14ac:dyDescent="0.3">
      <c r="B435" s="3">
        <f t="shared" si="8"/>
        <v>277</v>
      </c>
      <c r="C435"/>
      <c r="H435"/>
    </row>
    <row r="436" spans="2:8" x14ac:dyDescent="0.3">
      <c r="B436" s="3">
        <f t="shared" si="8"/>
        <v>278</v>
      </c>
      <c r="C436"/>
      <c r="H436"/>
    </row>
    <row r="437" spans="2:8" x14ac:dyDescent="0.3">
      <c r="B437" s="3">
        <f t="shared" si="8"/>
        <v>279</v>
      </c>
      <c r="C437"/>
      <c r="H437"/>
    </row>
    <row r="438" spans="2:8" x14ac:dyDescent="0.3">
      <c r="B438" s="3">
        <f t="shared" si="8"/>
        <v>280</v>
      </c>
      <c r="C438"/>
      <c r="H438"/>
    </row>
    <row r="439" spans="2:8" x14ac:dyDescent="0.3">
      <c r="B439" s="3">
        <f t="shared" si="8"/>
        <v>281</v>
      </c>
      <c r="C439"/>
      <c r="H439"/>
    </row>
    <row r="440" spans="2:8" x14ac:dyDescent="0.3">
      <c r="B440" s="3">
        <f t="shared" si="8"/>
        <v>282</v>
      </c>
      <c r="C440"/>
      <c r="H440"/>
    </row>
    <row r="441" spans="2:8" x14ac:dyDescent="0.3">
      <c r="B441" s="3">
        <f t="shared" si="8"/>
        <v>283</v>
      </c>
      <c r="C441"/>
      <c r="H441"/>
    </row>
    <row r="442" spans="2:8" x14ac:dyDescent="0.3">
      <c r="B442" s="3">
        <f t="shared" si="8"/>
        <v>284</v>
      </c>
      <c r="C442"/>
      <c r="H442"/>
    </row>
    <row r="443" spans="2:8" x14ac:dyDescent="0.3">
      <c r="B443" s="3">
        <f t="shared" si="8"/>
        <v>285</v>
      </c>
      <c r="C443"/>
      <c r="H443"/>
    </row>
    <row r="444" spans="2:8" x14ac:dyDescent="0.3">
      <c r="B444" s="3">
        <f t="shared" si="8"/>
        <v>286</v>
      </c>
      <c r="C444"/>
      <c r="H444"/>
    </row>
    <row r="445" spans="2:8" x14ac:dyDescent="0.3">
      <c r="B445" s="3">
        <f t="shared" si="8"/>
        <v>287</v>
      </c>
      <c r="C445"/>
      <c r="H445"/>
    </row>
    <row r="446" spans="2:8" x14ac:dyDescent="0.3">
      <c r="B446" s="3">
        <f t="shared" si="8"/>
        <v>288</v>
      </c>
      <c r="C446"/>
      <c r="H446"/>
    </row>
    <row r="447" spans="2:8" x14ac:dyDescent="0.3">
      <c r="B447" s="3">
        <f t="shared" si="8"/>
        <v>289</v>
      </c>
      <c r="C447"/>
      <c r="H447"/>
    </row>
    <row r="448" spans="2:8" x14ac:dyDescent="0.3">
      <c r="B448" s="3">
        <f t="shared" si="8"/>
        <v>290</v>
      </c>
      <c r="C448"/>
      <c r="H448"/>
    </row>
    <row r="449" spans="2:8" x14ac:dyDescent="0.3">
      <c r="B449" s="3">
        <f t="shared" si="8"/>
        <v>291</v>
      </c>
      <c r="C449"/>
      <c r="H449"/>
    </row>
    <row r="450" spans="2:8" x14ac:dyDescent="0.3">
      <c r="B450" s="3">
        <f t="shared" si="8"/>
        <v>292</v>
      </c>
      <c r="C450"/>
      <c r="H450"/>
    </row>
    <row r="451" spans="2:8" x14ac:dyDescent="0.3">
      <c r="B451" s="3">
        <f t="shared" si="8"/>
        <v>293</v>
      </c>
      <c r="C451"/>
      <c r="H451"/>
    </row>
    <row r="452" spans="2:8" x14ac:dyDescent="0.3">
      <c r="B452" s="3">
        <f t="shared" si="8"/>
        <v>294</v>
      </c>
      <c r="C452"/>
      <c r="H452"/>
    </row>
    <row r="453" spans="2:8" x14ac:dyDescent="0.3">
      <c r="B453" s="3">
        <f t="shared" si="8"/>
        <v>295</v>
      </c>
      <c r="C453"/>
      <c r="H453"/>
    </row>
    <row r="454" spans="2:8" x14ac:dyDescent="0.3">
      <c r="B454" s="3">
        <f t="shared" si="8"/>
        <v>296</v>
      </c>
      <c r="C454"/>
      <c r="H454"/>
    </row>
    <row r="455" spans="2:8" x14ac:dyDescent="0.3">
      <c r="B455" s="3">
        <f t="shared" si="8"/>
        <v>297</v>
      </c>
      <c r="C455"/>
      <c r="H455"/>
    </row>
    <row r="456" spans="2:8" x14ac:dyDescent="0.3">
      <c r="B456" s="3">
        <f t="shared" si="8"/>
        <v>298</v>
      </c>
      <c r="C456"/>
      <c r="H456"/>
    </row>
    <row r="457" spans="2:8" x14ac:dyDescent="0.3">
      <c r="B457" s="3">
        <f t="shared" si="8"/>
        <v>299</v>
      </c>
      <c r="C457"/>
      <c r="H457"/>
    </row>
    <row r="458" spans="2:8" x14ac:dyDescent="0.3">
      <c r="B458" s="3">
        <f t="shared" si="8"/>
        <v>300</v>
      </c>
      <c r="C458"/>
      <c r="H458"/>
    </row>
    <row r="459" spans="2:8" x14ac:dyDescent="0.3">
      <c r="B459" s="3">
        <f t="shared" si="8"/>
        <v>301</v>
      </c>
      <c r="C459"/>
      <c r="H459"/>
    </row>
    <row r="460" spans="2:8" x14ac:dyDescent="0.3">
      <c r="B460" s="3">
        <f t="shared" si="8"/>
        <v>302</v>
      </c>
      <c r="C460"/>
      <c r="H460"/>
    </row>
    <row r="461" spans="2:8" x14ac:dyDescent="0.3">
      <c r="B461" s="3">
        <f t="shared" si="8"/>
        <v>303</v>
      </c>
      <c r="C461"/>
      <c r="H461"/>
    </row>
    <row r="462" spans="2:8" x14ac:dyDescent="0.3">
      <c r="B462" s="3">
        <f t="shared" si="8"/>
        <v>304</v>
      </c>
      <c r="C462"/>
      <c r="H462"/>
    </row>
    <row r="463" spans="2:8" x14ac:dyDescent="0.3">
      <c r="B463" s="3">
        <f t="shared" si="8"/>
        <v>305</v>
      </c>
      <c r="C463"/>
      <c r="H463"/>
    </row>
    <row r="464" spans="2:8" x14ac:dyDescent="0.3">
      <c r="B464" s="3">
        <f t="shared" si="8"/>
        <v>306</v>
      </c>
      <c r="C464"/>
      <c r="H464"/>
    </row>
    <row r="465" spans="2:8" x14ac:dyDescent="0.3">
      <c r="B465" s="3">
        <f t="shared" si="8"/>
        <v>307</v>
      </c>
      <c r="C465"/>
      <c r="H465"/>
    </row>
    <row r="466" spans="2:8" x14ac:dyDescent="0.3">
      <c r="B466" s="3">
        <f t="shared" si="8"/>
        <v>308</v>
      </c>
      <c r="C466"/>
      <c r="H466"/>
    </row>
    <row r="467" spans="2:8" x14ac:dyDescent="0.3">
      <c r="B467" s="3">
        <f t="shared" si="8"/>
        <v>309</v>
      </c>
      <c r="C467"/>
      <c r="H467"/>
    </row>
    <row r="468" spans="2:8" x14ac:dyDescent="0.3">
      <c r="B468" s="3">
        <f t="shared" si="8"/>
        <v>310</v>
      </c>
      <c r="C468"/>
      <c r="H468"/>
    </row>
    <row r="469" spans="2:8" x14ac:dyDescent="0.3">
      <c r="B469" s="3">
        <f t="shared" si="8"/>
        <v>311</v>
      </c>
      <c r="C469"/>
      <c r="H469"/>
    </row>
    <row r="470" spans="2:8" x14ac:dyDescent="0.3">
      <c r="B470" s="3">
        <f t="shared" si="8"/>
        <v>312</v>
      </c>
      <c r="C470"/>
      <c r="H470"/>
    </row>
    <row r="471" spans="2:8" x14ac:dyDescent="0.3">
      <c r="B471" s="3">
        <f t="shared" si="8"/>
        <v>313</v>
      </c>
      <c r="C471"/>
      <c r="H471"/>
    </row>
    <row r="472" spans="2:8" x14ac:dyDescent="0.3">
      <c r="B472" s="3">
        <f t="shared" si="8"/>
        <v>314</v>
      </c>
      <c r="C472"/>
      <c r="H472"/>
    </row>
    <row r="473" spans="2:8" x14ac:dyDescent="0.3">
      <c r="B473" s="3">
        <f t="shared" si="8"/>
        <v>315</v>
      </c>
      <c r="C473"/>
      <c r="H473"/>
    </row>
    <row r="474" spans="2:8" x14ac:dyDescent="0.3">
      <c r="B474" s="3">
        <f t="shared" si="8"/>
        <v>316</v>
      </c>
      <c r="C474"/>
      <c r="H474"/>
    </row>
    <row r="475" spans="2:8" x14ac:dyDescent="0.3">
      <c r="B475" s="3">
        <f t="shared" si="8"/>
        <v>317</v>
      </c>
      <c r="C475"/>
      <c r="H475"/>
    </row>
    <row r="476" spans="2:8" x14ac:dyDescent="0.3">
      <c r="B476" s="3">
        <f t="shared" si="8"/>
        <v>318</v>
      </c>
      <c r="C476"/>
      <c r="H476"/>
    </row>
    <row r="477" spans="2:8" x14ac:dyDescent="0.3">
      <c r="B477" s="3">
        <f t="shared" si="8"/>
        <v>319</v>
      </c>
      <c r="C477"/>
      <c r="H477"/>
    </row>
    <row r="478" spans="2:8" x14ac:dyDescent="0.3">
      <c r="B478" s="3">
        <f t="shared" si="8"/>
        <v>320</v>
      </c>
      <c r="C478"/>
      <c r="H478"/>
    </row>
    <row r="479" spans="2:8" x14ac:dyDescent="0.3">
      <c r="B479" s="3">
        <f t="shared" si="8"/>
        <v>321</v>
      </c>
      <c r="C479"/>
      <c r="H479"/>
    </row>
    <row r="480" spans="2:8" x14ac:dyDescent="0.3">
      <c r="B480" s="3">
        <f t="shared" si="8"/>
        <v>322</v>
      </c>
      <c r="C480"/>
      <c r="H480"/>
    </row>
    <row r="481" spans="2:8" x14ac:dyDescent="0.3">
      <c r="B481" s="3">
        <f t="shared" ref="B481:B508" si="9">+B480+1</f>
        <v>323</v>
      </c>
      <c r="C481"/>
      <c r="H481"/>
    </row>
    <row r="482" spans="2:8" x14ac:dyDescent="0.3">
      <c r="B482" s="3">
        <f t="shared" si="9"/>
        <v>324</v>
      </c>
      <c r="C482"/>
      <c r="H482"/>
    </row>
    <row r="483" spans="2:8" x14ac:dyDescent="0.3">
      <c r="B483" s="3">
        <f t="shared" si="9"/>
        <v>325</v>
      </c>
      <c r="C483"/>
      <c r="H483"/>
    </row>
    <row r="484" spans="2:8" x14ac:dyDescent="0.3">
      <c r="B484" s="3">
        <f t="shared" si="9"/>
        <v>326</v>
      </c>
      <c r="C484"/>
      <c r="H484"/>
    </row>
    <row r="485" spans="2:8" x14ac:dyDescent="0.3">
      <c r="B485" s="3">
        <f t="shared" si="9"/>
        <v>327</v>
      </c>
      <c r="C485"/>
      <c r="H485"/>
    </row>
    <row r="486" spans="2:8" x14ac:dyDescent="0.3">
      <c r="B486" s="3">
        <f t="shared" si="9"/>
        <v>328</v>
      </c>
      <c r="C486"/>
      <c r="H486"/>
    </row>
    <row r="487" spans="2:8" x14ac:dyDescent="0.3">
      <c r="B487" s="3">
        <f t="shared" si="9"/>
        <v>329</v>
      </c>
      <c r="C487"/>
      <c r="H487"/>
    </row>
    <row r="488" spans="2:8" x14ac:dyDescent="0.3">
      <c r="B488" s="3">
        <f t="shared" si="9"/>
        <v>330</v>
      </c>
      <c r="C488"/>
      <c r="H488"/>
    </row>
    <row r="489" spans="2:8" x14ac:dyDescent="0.3">
      <c r="B489" s="3">
        <f t="shared" si="9"/>
        <v>331</v>
      </c>
      <c r="C489"/>
      <c r="H489"/>
    </row>
    <row r="490" spans="2:8" x14ac:dyDescent="0.3">
      <c r="B490" s="3">
        <f t="shared" si="9"/>
        <v>332</v>
      </c>
      <c r="C490"/>
      <c r="H490"/>
    </row>
    <row r="491" spans="2:8" x14ac:dyDescent="0.3">
      <c r="B491" s="3">
        <f t="shared" si="9"/>
        <v>333</v>
      </c>
      <c r="C491"/>
      <c r="H491"/>
    </row>
    <row r="492" spans="2:8" x14ac:dyDescent="0.3">
      <c r="B492" s="3">
        <f t="shared" si="9"/>
        <v>334</v>
      </c>
      <c r="C492"/>
      <c r="H492"/>
    </row>
    <row r="493" spans="2:8" x14ac:dyDescent="0.3">
      <c r="B493" s="3">
        <f t="shared" si="9"/>
        <v>335</v>
      </c>
      <c r="C493"/>
      <c r="H493"/>
    </row>
    <row r="494" spans="2:8" x14ac:dyDescent="0.3">
      <c r="B494" s="3">
        <f t="shared" si="9"/>
        <v>336</v>
      </c>
      <c r="C494"/>
      <c r="H494"/>
    </row>
    <row r="495" spans="2:8" x14ac:dyDescent="0.3">
      <c r="B495" s="3">
        <f t="shared" si="9"/>
        <v>337</v>
      </c>
      <c r="C495"/>
      <c r="H495"/>
    </row>
    <row r="496" spans="2:8" x14ac:dyDescent="0.3">
      <c r="B496" s="3">
        <f t="shared" si="9"/>
        <v>338</v>
      </c>
      <c r="C496"/>
      <c r="H496"/>
    </row>
    <row r="497" spans="2:8" x14ac:dyDescent="0.3">
      <c r="B497" s="3">
        <f t="shared" si="9"/>
        <v>339</v>
      </c>
      <c r="C497"/>
      <c r="H497"/>
    </row>
    <row r="498" spans="2:8" x14ac:dyDescent="0.3">
      <c r="B498" s="3">
        <f t="shared" si="9"/>
        <v>340</v>
      </c>
      <c r="C498"/>
      <c r="H498"/>
    </row>
    <row r="499" spans="2:8" x14ac:dyDescent="0.3">
      <c r="B499" s="3">
        <f t="shared" si="9"/>
        <v>341</v>
      </c>
      <c r="C499"/>
      <c r="H499"/>
    </row>
    <row r="500" spans="2:8" x14ac:dyDescent="0.3">
      <c r="B500" s="3">
        <f t="shared" si="9"/>
        <v>342</v>
      </c>
      <c r="C500"/>
      <c r="H500"/>
    </row>
    <row r="501" spans="2:8" x14ac:dyDescent="0.3">
      <c r="B501" s="3">
        <f t="shared" si="9"/>
        <v>343</v>
      </c>
      <c r="C501"/>
      <c r="H501"/>
    </row>
    <row r="502" spans="2:8" x14ac:dyDescent="0.3">
      <c r="B502" s="3">
        <f t="shared" si="9"/>
        <v>344</v>
      </c>
      <c r="C502"/>
      <c r="H502"/>
    </row>
    <row r="503" spans="2:8" x14ac:dyDescent="0.3">
      <c r="B503" s="3">
        <f t="shared" si="9"/>
        <v>345</v>
      </c>
      <c r="C503"/>
      <c r="H503"/>
    </row>
    <row r="504" spans="2:8" x14ac:dyDescent="0.3">
      <c r="B504" s="3">
        <f t="shared" si="9"/>
        <v>346</v>
      </c>
      <c r="C504"/>
      <c r="H504"/>
    </row>
    <row r="505" spans="2:8" x14ac:dyDescent="0.3">
      <c r="B505" s="3">
        <f t="shared" si="9"/>
        <v>347</v>
      </c>
      <c r="C505"/>
      <c r="H505"/>
    </row>
    <row r="506" spans="2:8" x14ac:dyDescent="0.3">
      <c r="B506" s="3">
        <f t="shared" si="9"/>
        <v>348</v>
      </c>
      <c r="C506"/>
      <c r="H506"/>
    </row>
    <row r="507" spans="2:8" x14ac:dyDescent="0.3">
      <c r="B507" s="3">
        <f t="shared" si="9"/>
        <v>349</v>
      </c>
      <c r="C507"/>
      <c r="H507"/>
    </row>
    <row r="508" spans="2:8" x14ac:dyDescent="0.3">
      <c r="B508" s="3">
        <f t="shared" si="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5:H51">
    <sortCondition ref="A5:A51"/>
  </sortState>
  <mergeCells count="2">
    <mergeCell ref="B1:G1"/>
    <mergeCell ref="B2:G2"/>
  </mergeCells>
  <conditionalFormatting sqref="C159:C508">
    <cfRule type="duplicateValues" dxfId="7" priority="3"/>
  </conditionalFormatting>
  <conditionalFormatting sqref="K11:AJ11 K20:AJ20">
    <cfRule type="cellIs" dxfId="6" priority="1" operator="lessThanOrEqual">
      <formula>3</formula>
    </cfRule>
  </conditionalFormatting>
  <conditionalFormatting sqref="K29:AJ29 K38:AJ38">
    <cfRule type="cellIs" dxfId="5" priority="2" operator="lessThanOrEqual">
      <formula>3</formula>
    </cfRule>
  </conditionalFormatting>
  <conditionalFormatting sqref="G21:G22 A21:B25">
    <cfRule type="top10" dxfId="4" priority="8" bottom="1" rank="3"/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9B22-172B-44EE-AABA-929593ADD268}">
  <dimension ref="A1:AJ724"/>
  <sheetViews>
    <sheetView tabSelected="1"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59" t="s">
        <v>1394</v>
      </c>
      <c r="C1" s="59"/>
      <c r="D1" s="59"/>
      <c r="E1" s="59"/>
      <c r="F1" s="59"/>
      <c r="G1" s="59"/>
      <c r="H1" s="18"/>
      <c r="K1" s="34" t="s">
        <v>556</v>
      </c>
    </row>
    <row r="2" spans="1:36" x14ac:dyDescent="0.3">
      <c r="B2" s="58" t="s">
        <v>1402</v>
      </c>
      <c r="C2" s="58"/>
      <c r="D2" s="58"/>
      <c r="E2" s="58"/>
      <c r="F2" s="58"/>
      <c r="G2" s="58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/>
      <c r="I3" s="3"/>
      <c r="K3" s="11" t="s">
        <v>145</v>
      </c>
      <c r="L3" s="11" t="s">
        <v>1579</v>
      </c>
      <c r="M3" s="11" t="s">
        <v>1580</v>
      </c>
      <c r="N3" s="11" t="s">
        <v>148</v>
      </c>
      <c r="O3" s="11" t="s">
        <v>1577</v>
      </c>
      <c r="P3" s="11" t="s">
        <v>151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B4" s="2"/>
      <c r="C4" s="48"/>
      <c r="D4" s="1"/>
      <c r="E4" s="1"/>
      <c r="F4" s="1"/>
      <c r="G4" s="1"/>
      <c r="J4">
        <v>1</v>
      </c>
      <c r="K4" s="26">
        <v>1</v>
      </c>
      <c r="L4" s="26">
        <v>5</v>
      </c>
      <c r="M4" s="26">
        <v>13</v>
      </c>
      <c r="N4" s="26">
        <v>10</v>
      </c>
      <c r="O4" s="26">
        <v>15</v>
      </c>
      <c r="P4" s="26">
        <v>12</v>
      </c>
      <c r="Q4" s="26"/>
      <c r="R4" s="26"/>
      <c r="S4" s="26"/>
      <c r="T4" s="26"/>
      <c r="U4" s="26" t="str">
        <f>+IF(ISNA(VLOOKUP(U$3&amp;"  "&amp;$J4,$A$3:$G$110,2,0)),"",VLOOKUP(U$3&amp;"  "&amp;$J4,$A$3:$G$110,2,0))</f>
        <v/>
      </c>
      <c r="V4" s="26" t="str">
        <f>+IF(ISNA(VLOOKUP(V$3&amp;"  "&amp;$J4,$A$3:$G$110,2,0)),"",VLOOKUP(V$3&amp;"  "&amp;$J4,$A$3:$G$110,2,0))</f>
        <v/>
      </c>
      <c r="W4" s="26" t="str">
        <f>+IF(ISNA(VLOOKUP(W$3&amp;"  "&amp;$J4,$A$3:$G$110,2,0)),"",VLOOKUP(W$3&amp;"  "&amp;$J4,$A$3:$G$110,2,0))</f>
        <v/>
      </c>
      <c r="X4" s="26" t="str">
        <f>+IF(ISNA(VLOOKUP(X$3&amp;"  "&amp;$J4,$A$3:$G$110,2,0)),"",VLOOKUP(X$3&amp;"  "&amp;$J4,$A$3:$G$110,2,0))</f>
        <v/>
      </c>
      <c r="Y4" s="26" t="str">
        <f>+IF(ISNA(VLOOKUP(Y$3&amp;"  "&amp;$J4,$A$3:$G$110,2,0)),"",VLOOKUP(Y$3&amp;"  "&amp;$J4,$A$3:$G$110,2,0))</f>
        <v/>
      </c>
      <c r="Z4" s="26" t="str">
        <f>+IF(ISNA(VLOOKUP(Z$3&amp;"  "&amp;$J4,$A$3:$G$110,2,0)),"",VLOOKUP(Z$3&amp;"  "&amp;$J4,$A$3:$G$110,2,0))</f>
        <v/>
      </c>
      <c r="AA4" s="26" t="str">
        <f>+IF(ISNA(VLOOKUP(AA$3&amp;"  "&amp;$J4,$A$3:$G$110,2,0)),"",VLOOKUP(AA$3&amp;"  "&amp;$J4,$A$3:$G$110,2,0))</f>
        <v/>
      </c>
      <c r="AB4" s="26" t="str">
        <f>+IF(ISNA(VLOOKUP(AB$3&amp;"  "&amp;$J4,$A$3:$G$110,2,0)),"",VLOOKUP(AB$3&amp;"  "&amp;$J4,$A$3:$G$110,2,0))</f>
        <v/>
      </c>
      <c r="AC4" s="26" t="str">
        <f>+IF(ISNA(VLOOKUP(AC$3&amp;"  "&amp;$J4,$A$3:$G$110,2,0)),"",VLOOKUP(AC$3&amp;"  "&amp;$J4,$A$3:$G$110,2,0))</f>
        <v/>
      </c>
      <c r="AD4" s="26" t="str">
        <f>+IF(ISNA(VLOOKUP(AD$3&amp;"  "&amp;$J4,$A$3:$G$110,2,0)),"",VLOOKUP(AD$3&amp;"  "&amp;$J4,$A$3:$G$110,2,0))</f>
        <v/>
      </c>
      <c r="AE4" s="26" t="str">
        <f>+IF(ISNA(VLOOKUP(AE$3&amp;"  "&amp;$J4,$A$3:$G$110,2,0)),"",VLOOKUP(AE$3&amp;"  "&amp;$J4,$A$3:$G$110,2,0))</f>
        <v/>
      </c>
      <c r="AF4" s="26" t="str">
        <f>+IF(ISNA(VLOOKUP(AF$3&amp;"  "&amp;$J4,$A$3:$G$110,2,0)),"",VLOOKUP(AF$3&amp;"  "&amp;$J4,$A$3:$G$110,2,0))</f>
        <v/>
      </c>
      <c r="AG4" s="26" t="str">
        <f>+IF(ISNA(VLOOKUP(AG$3&amp;"  "&amp;$J4,$A$3:$G$110,2,0)),"",VLOOKUP(AG$3&amp;"  "&amp;$J4,$A$3:$G$110,2,0))</f>
        <v/>
      </c>
      <c r="AH4" s="26" t="str">
        <f>+IF(ISNA(VLOOKUP(AH$3&amp;"  "&amp;$J4,$A$3:$G$110,2,0)),"",VLOOKUP(AH$3&amp;"  "&amp;$J4,$A$3:$G$110,2,0))</f>
        <v/>
      </c>
      <c r="AI4" s="26" t="str">
        <f>+IF(ISNA(VLOOKUP(AI$3&amp;"  "&amp;$J4,$A$3:$G$110,2,0)),"",VLOOKUP(AI$3&amp;"  "&amp;$J4,$A$3:$G$110,2,0))</f>
        <v/>
      </c>
      <c r="AJ4" s="26" t="str">
        <f>+IF(ISNA(VLOOKUP(AJ$3&amp;"  "&amp;$J4,$A$3:$G$110,2,0)),"",VLOOKUP(AJ$3&amp;"  "&amp;$J4,$A$3:$G$110,2,0))</f>
        <v/>
      </c>
    </row>
    <row r="5" spans="1:36" x14ac:dyDescent="0.3">
      <c r="A5">
        <v>26</v>
      </c>
      <c r="B5" s="2" t="s">
        <v>1723</v>
      </c>
      <c r="C5" s="1">
        <v>10</v>
      </c>
      <c r="D5" t="s">
        <v>1542</v>
      </c>
      <c r="E5" t="s">
        <v>393</v>
      </c>
      <c r="F5" t="s">
        <v>1406</v>
      </c>
      <c r="G5" t="s">
        <v>1402</v>
      </c>
      <c r="J5">
        <v>2</v>
      </c>
      <c r="K5" s="26">
        <v>2</v>
      </c>
      <c r="L5" s="26">
        <v>6</v>
      </c>
      <c r="M5" s="26">
        <v>14</v>
      </c>
      <c r="N5" s="26">
        <v>17</v>
      </c>
      <c r="O5" s="26">
        <v>30</v>
      </c>
      <c r="P5" s="26">
        <v>18</v>
      </c>
      <c r="Q5" s="26"/>
      <c r="R5" s="26"/>
      <c r="S5" s="26"/>
      <c r="T5" s="26"/>
      <c r="U5" s="26" t="str">
        <f>+IF(ISNA(VLOOKUP(U$3&amp;"  "&amp;$J5,$A$3:$G$110,2,0)),"",VLOOKUP(U$3&amp;"  "&amp;$J5,$A$3:$G$110,2,0))</f>
        <v/>
      </c>
      <c r="V5" s="26" t="str">
        <f>+IF(ISNA(VLOOKUP(V$3&amp;"  "&amp;$J5,$A$3:$G$110,2,0)),"",VLOOKUP(V$3&amp;"  "&amp;$J5,$A$3:$G$110,2,0))</f>
        <v/>
      </c>
      <c r="W5" s="26" t="str">
        <f>+IF(ISNA(VLOOKUP(W$3&amp;"  "&amp;$J5,$A$3:$G$110,2,0)),"",VLOOKUP(W$3&amp;"  "&amp;$J5,$A$3:$G$110,2,0))</f>
        <v/>
      </c>
      <c r="X5" s="26" t="str">
        <f>+IF(ISNA(VLOOKUP(X$3&amp;"  "&amp;$J5,$A$3:$G$110,2,0)),"",VLOOKUP(X$3&amp;"  "&amp;$J5,$A$3:$G$110,2,0))</f>
        <v/>
      </c>
      <c r="Y5" s="26" t="str">
        <f>+IF(ISNA(VLOOKUP(Y$3&amp;"  "&amp;$J5,$A$3:$G$110,2,0)),"",VLOOKUP(Y$3&amp;"  "&amp;$J5,$A$3:$G$110,2,0))</f>
        <v/>
      </c>
      <c r="Z5" s="26" t="str">
        <f>+IF(ISNA(VLOOKUP(Z$3&amp;"  "&amp;$J5,$A$3:$G$110,2,0)),"",VLOOKUP(Z$3&amp;"  "&amp;$J5,$A$3:$G$110,2,0))</f>
        <v/>
      </c>
      <c r="AA5" s="26" t="str">
        <f>+IF(ISNA(VLOOKUP(AA$3&amp;"  "&amp;$J5,$A$3:$G$110,2,0)),"",VLOOKUP(AA$3&amp;"  "&amp;$J5,$A$3:$G$110,2,0))</f>
        <v/>
      </c>
      <c r="AB5" s="26" t="str">
        <f>+IF(ISNA(VLOOKUP(AB$3&amp;"  "&amp;$J5,$A$3:$G$110,2,0)),"",VLOOKUP(AB$3&amp;"  "&amp;$J5,$A$3:$G$110,2,0))</f>
        <v/>
      </c>
      <c r="AC5" s="26" t="str">
        <f>+IF(ISNA(VLOOKUP(AC$3&amp;"  "&amp;$J5,$A$3:$G$110,2,0)),"",VLOOKUP(AC$3&amp;"  "&amp;$J5,$A$3:$G$110,2,0))</f>
        <v/>
      </c>
      <c r="AD5" s="26" t="str">
        <f>+IF(ISNA(VLOOKUP(AD$3&amp;"  "&amp;$J5,$A$3:$G$110,2,0)),"",VLOOKUP(AD$3&amp;"  "&amp;$J5,$A$3:$G$110,2,0))</f>
        <v/>
      </c>
      <c r="AE5" s="26" t="str">
        <f>+IF(ISNA(VLOOKUP(AE$3&amp;"  "&amp;$J5,$A$3:$G$110,2,0)),"",VLOOKUP(AE$3&amp;"  "&amp;$J5,$A$3:$G$110,2,0))</f>
        <v/>
      </c>
      <c r="AF5" s="26" t="str">
        <f>+IF(ISNA(VLOOKUP(AF$3&amp;"  "&amp;$J5,$A$3:$G$110,2,0)),"",VLOOKUP(AF$3&amp;"  "&amp;$J5,$A$3:$G$110,2,0))</f>
        <v/>
      </c>
      <c r="AG5" s="26" t="str">
        <f>+IF(ISNA(VLOOKUP(AG$3&amp;"  "&amp;$J5,$A$3:$G$110,2,0)),"",VLOOKUP(AG$3&amp;"  "&amp;$J5,$A$3:$G$110,2,0))</f>
        <v/>
      </c>
      <c r="AH5" s="26" t="str">
        <f>+IF(ISNA(VLOOKUP(AH$3&amp;"  "&amp;$J5,$A$3:$G$110,2,0)),"",VLOOKUP(AH$3&amp;"  "&amp;$J5,$A$3:$G$110,2,0))</f>
        <v/>
      </c>
      <c r="AI5" s="26" t="str">
        <f>+IF(ISNA(VLOOKUP(AI$3&amp;"  "&amp;$J5,$A$3:$G$110,2,0)),"",VLOOKUP(AI$3&amp;"  "&amp;$J5,$A$3:$G$110,2,0))</f>
        <v/>
      </c>
      <c r="AJ5" s="26" t="str">
        <f>+IF(ISNA(VLOOKUP(AJ$3&amp;"  "&amp;$J5,$A$3:$G$110,2,0)),"",VLOOKUP(AJ$3&amp;"  "&amp;$J5,$A$3:$G$110,2,0))</f>
        <v/>
      </c>
    </row>
    <row r="6" spans="1:36" x14ac:dyDescent="0.3">
      <c r="A6">
        <v>1</v>
      </c>
      <c r="B6" s="2" t="s">
        <v>1726</v>
      </c>
      <c r="C6" s="1">
        <v>14</v>
      </c>
      <c r="D6" t="s">
        <v>136</v>
      </c>
      <c r="E6" t="s">
        <v>137</v>
      </c>
      <c r="F6" t="s">
        <v>581</v>
      </c>
      <c r="G6" t="s">
        <v>1402</v>
      </c>
      <c r="J6">
        <v>3</v>
      </c>
      <c r="K6" s="26">
        <v>3</v>
      </c>
      <c r="L6" s="26">
        <v>8</v>
      </c>
      <c r="M6" s="26">
        <v>16</v>
      </c>
      <c r="N6" s="26">
        <v>19</v>
      </c>
      <c r="O6" s="26">
        <v>31</v>
      </c>
      <c r="P6" s="26">
        <v>36</v>
      </c>
      <c r="Q6" s="26"/>
      <c r="R6" s="26"/>
      <c r="S6" s="26"/>
      <c r="T6" s="26"/>
      <c r="U6" s="26" t="str">
        <f>+IF(ISNA(VLOOKUP(U$3&amp;"  "&amp;$J6,$A$3:$G$110,2,0)),"",VLOOKUP(U$3&amp;"  "&amp;$J6,$A$3:$G$110,2,0))</f>
        <v/>
      </c>
      <c r="V6" s="26" t="str">
        <f>+IF(ISNA(VLOOKUP(V$3&amp;"  "&amp;$J6,$A$3:$G$110,2,0)),"",VLOOKUP(V$3&amp;"  "&amp;$J6,$A$3:$G$110,2,0))</f>
        <v/>
      </c>
      <c r="W6" s="26" t="str">
        <f>+IF(ISNA(VLOOKUP(W$3&amp;"  "&amp;$J6,$A$3:$G$110,2,0)),"",VLOOKUP(W$3&amp;"  "&amp;$J6,$A$3:$G$110,2,0))</f>
        <v/>
      </c>
      <c r="X6" s="26" t="str">
        <f>+IF(ISNA(VLOOKUP(X$3&amp;"  "&amp;$J6,$A$3:$G$110,2,0)),"",VLOOKUP(X$3&amp;"  "&amp;$J6,$A$3:$G$110,2,0))</f>
        <v/>
      </c>
      <c r="Y6" s="26" t="str">
        <f>+IF(ISNA(VLOOKUP(Y$3&amp;"  "&amp;$J6,$A$3:$G$110,2,0)),"",VLOOKUP(Y$3&amp;"  "&amp;$J6,$A$3:$G$110,2,0))</f>
        <v/>
      </c>
      <c r="Z6" s="26" t="str">
        <f>+IF(ISNA(VLOOKUP(Z$3&amp;"  "&amp;$J6,$A$3:$G$110,2,0)),"",VLOOKUP(Z$3&amp;"  "&amp;$J6,$A$3:$G$110,2,0))</f>
        <v/>
      </c>
      <c r="AA6" s="26" t="str">
        <f>+IF(ISNA(VLOOKUP(AA$3&amp;"  "&amp;$J6,$A$3:$G$110,2,0)),"",VLOOKUP(AA$3&amp;"  "&amp;$J6,$A$3:$G$110,2,0))</f>
        <v/>
      </c>
      <c r="AB6" s="26" t="str">
        <f>+IF(ISNA(VLOOKUP(AB$3&amp;"  "&amp;$J6,$A$3:$G$110,2,0)),"",VLOOKUP(AB$3&amp;"  "&amp;$J6,$A$3:$G$110,2,0))</f>
        <v/>
      </c>
      <c r="AC6" s="26" t="str">
        <f>+IF(ISNA(VLOOKUP(AC$3&amp;"  "&amp;$J6,$A$3:$G$110,2,0)),"",VLOOKUP(AC$3&amp;"  "&amp;$J6,$A$3:$G$110,2,0))</f>
        <v/>
      </c>
      <c r="AD6" s="26" t="str">
        <f>+IF(ISNA(VLOOKUP(AD$3&amp;"  "&amp;$J6,$A$3:$G$110,2,0)),"",VLOOKUP(AD$3&amp;"  "&amp;$J6,$A$3:$G$110,2,0))</f>
        <v/>
      </c>
      <c r="AE6" s="26" t="str">
        <f>+IF(ISNA(VLOOKUP(AE$3&amp;"  "&amp;$J6,$A$3:$G$110,2,0)),"",VLOOKUP(AE$3&amp;"  "&amp;$J6,$A$3:$G$110,2,0))</f>
        <v/>
      </c>
      <c r="AF6" s="26" t="str">
        <f>+IF(ISNA(VLOOKUP(AF$3&amp;"  "&amp;$J6,$A$3:$G$110,2,0)),"",VLOOKUP(AF$3&amp;"  "&amp;$J6,$A$3:$G$110,2,0))</f>
        <v/>
      </c>
      <c r="AG6" s="26" t="str">
        <f>+IF(ISNA(VLOOKUP(AG$3&amp;"  "&amp;$J6,$A$3:$G$110,2,0)),"",VLOOKUP(AG$3&amp;"  "&amp;$J6,$A$3:$G$110,2,0))</f>
        <v/>
      </c>
      <c r="AH6" s="26" t="str">
        <f>+IF(ISNA(VLOOKUP(AH$3&amp;"  "&amp;$J6,$A$3:$G$110,2,0)),"",VLOOKUP(AH$3&amp;"  "&amp;$J6,$A$3:$G$110,2,0))</f>
        <v/>
      </c>
      <c r="AI6" s="26" t="str">
        <f>+IF(ISNA(VLOOKUP(AI$3&amp;"  "&amp;$J6,$A$3:$G$110,2,0)),"",VLOOKUP(AI$3&amp;"  "&amp;$J6,$A$3:$G$110,2,0))</f>
        <v/>
      </c>
      <c r="AJ6" s="26" t="str">
        <f>+IF(ISNA(VLOOKUP(AJ$3&amp;"  "&amp;$J6,$A$3:$G$110,2,0)),"",VLOOKUP(AJ$3&amp;"  "&amp;$J6,$A$3:$G$110,2,0))</f>
        <v/>
      </c>
    </row>
    <row r="7" spans="1:36" x14ac:dyDescent="0.3">
      <c r="A7">
        <v>2</v>
      </c>
      <c r="B7" s="2" t="s">
        <v>1727</v>
      </c>
      <c r="C7" s="1">
        <v>13</v>
      </c>
      <c r="D7" t="s">
        <v>636</v>
      </c>
      <c r="E7" t="s">
        <v>1543</v>
      </c>
      <c r="F7" t="s">
        <v>581</v>
      </c>
      <c r="G7" t="s">
        <v>1402</v>
      </c>
      <c r="J7">
        <v>4</v>
      </c>
      <c r="K7" s="26">
        <v>4</v>
      </c>
      <c r="L7" s="26">
        <v>9</v>
      </c>
      <c r="M7" s="26">
        <v>22</v>
      </c>
      <c r="N7" s="26">
        <v>21</v>
      </c>
      <c r="O7" s="26">
        <v>32</v>
      </c>
      <c r="P7" s="26">
        <v>37</v>
      </c>
      <c r="Q7" s="26"/>
      <c r="R7" s="26"/>
      <c r="S7" s="26"/>
      <c r="T7" s="26"/>
      <c r="U7" s="26" t="str">
        <f>+IF(ISNA(VLOOKUP(U$3&amp;"  "&amp;$J7,$A$3:$G$110,2,0)),"",VLOOKUP(U$3&amp;"  "&amp;$J7,$A$3:$G$110,2,0))</f>
        <v/>
      </c>
      <c r="V7" s="26" t="str">
        <f>+IF(ISNA(VLOOKUP(V$3&amp;"  "&amp;$J7,$A$3:$G$110,2,0)),"",VLOOKUP(V$3&amp;"  "&amp;$J7,$A$3:$G$110,2,0))</f>
        <v/>
      </c>
      <c r="W7" s="26" t="str">
        <f>+IF(ISNA(VLOOKUP(W$3&amp;"  "&amp;$J7,$A$3:$G$110,2,0)),"",VLOOKUP(W$3&amp;"  "&amp;$J7,$A$3:$G$110,2,0))</f>
        <v/>
      </c>
      <c r="X7" s="26" t="str">
        <f>+IF(ISNA(VLOOKUP(X$3&amp;"  "&amp;$J7,$A$3:$G$110,2,0)),"",VLOOKUP(X$3&amp;"  "&amp;$J7,$A$3:$G$110,2,0))</f>
        <v/>
      </c>
      <c r="Y7" s="26" t="str">
        <f>+IF(ISNA(VLOOKUP(Y$3&amp;"  "&amp;$J7,$A$3:$G$110,2,0)),"",VLOOKUP(Y$3&amp;"  "&amp;$J7,$A$3:$G$110,2,0))</f>
        <v/>
      </c>
      <c r="Z7" s="26" t="str">
        <f>+IF(ISNA(VLOOKUP(Z$3&amp;"  "&amp;$J7,$A$3:$G$110,2,0)),"",VLOOKUP(Z$3&amp;"  "&amp;$J7,$A$3:$G$110,2,0))</f>
        <v/>
      </c>
      <c r="AA7" s="26" t="str">
        <f>+IF(ISNA(VLOOKUP(AA$3&amp;"  "&amp;$J7,$A$3:$G$110,2,0)),"",VLOOKUP(AA$3&amp;"  "&amp;$J7,$A$3:$G$110,2,0))</f>
        <v/>
      </c>
      <c r="AB7" s="26" t="str">
        <f>+IF(ISNA(VLOOKUP(AB$3&amp;"  "&amp;$J7,$A$3:$G$110,2,0)),"",VLOOKUP(AB$3&amp;"  "&amp;$J7,$A$3:$G$110,2,0))</f>
        <v/>
      </c>
      <c r="AC7" s="26" t="str">
        <f>+IF(ISNA(VLOOKUP(AC$3&amp;"  "&amp;$J7,$A$3:$G$110,2,0)),"",VLOOKUP(AC$3&amp;"  "&amp;$J7,$A$3:$G$110,2,0))</f>
        <v/>
      </c>
      <c r="AD7" s="26" t="str">
        <f>+IF(ISNA(VLOOKUP(AD$3&amp;"  "&amp;$J7,$A$3:$G$110,2,0)),"",VLOOKUP(AD$3&amp;"  "&amp;$J7,$A$3:$G$110,2,0))</f>
        <v/>
      </c>
      <c r="AE7" s="26" t="str">
        <f>+IF(ISNA(VLOOKUP(AE$3&amp;"  "&amp;$J7,$A$3:$G$110,2,0)),"",VLOOKUP(AE$3&amp;"  "&amp;$J7,$A$3:$G$110,2,0))</f>
        <v/>
      </c>
      <c r="AF7" s="26" t="str">
        <f>+IF(ISNA(VLOOKUP(AF$3&amp;"  "&amp;$J7,$A$3:$G$110,2,0)),"",VLOOKUP(AF$3&amp;"  "&amp;$J7,$A$3:$G$110,2,0))</f>
        <v/>
      </c>
      <c r="AG7" s="26" t="str">
        <f>+IF(ISNA(VLOOKUP(AG$3&amp;"  "&amp;$J7,$A$3:$G$110,2,0)),"",VLOOKUP(AG$3&amp;"  "&amp;$J7,$A$3:$G$110,2,0))</f>
        <v/>
      </c>
      <c r="AH7" s="26" t="str">
        <f>+IF(ISNA(VLOOKUP(AH$3&amp;"  "&amp;$J7,$A$3:$G$110,2,0)),"",VLOOKUP(AH$3&amp;"  "&amp;$J7,$A$3:$G$110,2,0))</f>
        <v/>
      </c>
      <c r="AI7" s="26" t="str">
        <f>+IF(ISNA(VLOOKUP(AI$3&amp;"  "&amp;$J7,$A$3:$G$110,2,0)),"",VLOOKUP(AI$3&amp;"  "&amp;$J7,$A$3:$G$110,2,0))</f>
        <v/>
      </c>
      <c r="AJ7" s="26" t="str">
        <f>+IF(ISNA(VLOOKUP(AJ$3&amp;"  "&amp;$J7,$A$3:$G$110,2,0)),"",VLOOKUP(AJ$3&amp;"  "&amp;$J7,$A$3:$G$110,2,0))</f>
        <v/>
      </c>
    </row>
    <row r="8" spans="1:36" x14ac:dyDescent="0.3">
      <c r="A8">
        <v>3</v>
      </c>
      <c r="B8" s="2" t="s">
        <v>1728</v>
      </c>
      <c r="C8" s="1">
        <v>11</v>
      </c>
      <c r="D8" t="s">
        <v>371</v>
      </c>
      <c r="E8" t="s">
        <v>132</v>
      </c>
      <c r="F8" t="s">
        <v>581</v>
      </c>
      <c r="G8" t="s">
        <v>1402</v>
      </c>
      <c r="K8" s="26" t="str">
        <f>+IF(ISNA(VLOOKUP(K$3&amp;"  "&amp;$J8,$A$3:$G$110,2,0)),"",VLOOKUP(K$3&amp;"  "&amp;$J8,$A$3:$G$110,2,0))</f>
        <v/>
      </c>
      <c r="L8" s="26" t="str">
        <f>+IF(ISNA(VLOOKUP(L$3&amp;"  "&amp;$J8,$A$3:$G$110,2,0)),"",VLOOKUP(L$3&amp;"  "&amp;$J8,$A$3:$G$110,2,0))</f>
        <v/>
      </c>
      <c r="M8" s="26" t="str">
        <f>+IF(ISNA(VLOOKUP(M$3&amp;"  "&amp;$J8,$A$3:$G$110,2,0)),"",VLOOKUP(M$3&amp;"  "&amp;$J8,$A$3:$G$110,2,0))</f>
        <v/>
      </c>
      <c r="N8" s="26" t="str">
        <f>+IF(ISNA(VLOOKUP(N$3&amp;"  "&amp;$J8,$A$3:$G$110,2,0)),"",VLOOKUP(N$3&amp;"  "&amp;$J8,$A$3:$G$110,2,0))</f>
        <v/>
      </c>
      <c r="O8" s="26" t="str">
        <f>+IF(ISNA(VLOOKUP(O$3&amp;"  "&amp;$J8,$A$3:$G$110,2,0)),"",VLOOKUP(O$3&amp;"  "&amp;$J8,$A$3:$G$110,2,0))</f>
        <v/>
      </c>
      <c r="P8" s="26" t="str">
        <f>+IF(ISNA(VLOOKUP(P$3&amp;"  "&amp;$J8,$A$3:$G$110,2,0)),"",VLOOKUP(P$3&amp;"  "&amp;$J8,$A$3:$G$110,2,0))</f>
        <v/>
      </c>
      <c r="Q8" s="26" t="str">
        <f>+IF(ISNA(VLOOKUP(Q$3&amp;"  "&amp;$J8,$A$3:$G$110,2,0)),"",VLOOKUP(Q$3&amp;"  "&amp;$J8,$A$3:$G$110,2,0))</f>
        <v/>
      </c>
      <c r="R8" s="26" t="str">
        <f>+IF(ISNA(VLOOKUP(R$3&amp;"  "&amp;$J8,$A$3:$G$110,2,0)),"",VLOOKUP(R$3&amp;"  "&amp;$J8,$A$3:$G$110,2,0))</f>
        <v/>
      </c>
      <c r="S8" s="26" t="str">
        <f>+IF(ISNA(VLOOKUP(S$3&amp;"  "&amp;$J8,$A$3:$G$110,2,0)),"",VLOOKUP(S$3&amp;"  "&amp;$J8,$A$3:$G$110,2,0))</f>
        <v/>
      </c>
      <c r="T8" s="26" t="str">
        <f>+IF(ISNA(VLOOKUP(T$3&amp;"  "&amp;$J8,$A$3:$G$110,2,0)),"",VLOOKUP(T$3&amp;"  "&amp;$J8,$A$3:$G$110,2,0))</f>
        <v/>
      </c>
      <c r="U8" s="26" t="str">
        <f>+IF(ISNA(VLOOKUP(U$3&amp;"  "&amp;$J8,$A$3:$G$110,2,0)),"",VLOOKUP(U$3&amp;"  "&amp;$J8,$A$3:$G$110,2,0))</f>
        <v/>
      </c>
      <c r="V8" s="26" t="str">
        <f>+IF(ISNA(VLOOKUP(V$3&amp;"  "&amp;$J8,$A$3:$G$110,2,0)),"",VLOOKUP(V$3&amp;"  "&amp;$J8,$A$3:$G$110,2,0))</f>
        <v/>
      </c>
      <c r="W8" s="26" t="str">
        <f>+IF(ISNA(VLOOKUP(W$3&amp;"  "&amp;$J8,$A$3:$G$110,2,0)),"",VLOOKUP(W$3&amp;"  "&amp;$J8,$A$3:$G$110,2,0))</f>
        <v/>
      </c>
      <c r="X8" s="26" t="str">
        <f>+IF(ISNA(VLOOKUP(X$3&amp;"  "&amp;$J8,$A$3:$G$110,2,0)),"",VLOOKUP(X$3&amp;"  "&amp;$J8,$A$3:$G$110,2,0))</f>
        <v/>
      </c>
      <c r="Y8" s="26" t="str">
        <f>+IF(ISNA(VLOOKUP(Y$3&amp;"  "&amp;$J8,$A$3:$G$110,2,0)),"",VLOOKUP(Y$3&amp;"  "&amp;$J8,$A$3:$G$110,2,0))</f>
        <v/>
      </c>
      <c r="Z8" s="26" t="str">
        <f>+IF(ISNA(VLOOKUP(Z$3&amp;"  "&amp;$J8,$A$3:$G$110,2,0)),"",VLOOKUP(Z$3&amp;"  "&amp;$J8,$A$3:$G$110,2,0))</f>
        <v/>
      </c>
      <c r="AA8" s="26" t="str">
        <f>+IF(ISNA(VLOOKUP(AA$3&amp;"  "&amp;$J8,$A$3:$G$110,2,0)),"",VLOOKUP(AA$3&amp;"  "&amp;$J8,$A$3:$G$110,2,0))</f>
        <v/>
      </c>
      <c r="AB8" s="26" t="str">
        <f>+IF(ISNA(VLOOKUP(AB$3&amp;"  "&amp;$J8,$A$3:$G$110,2,0)),"",VLOOKUP(AB$3&amp;"  "&amp;$J8,$A$3:$G$110,2,0))</f>
        <v/>
      </c>
      <c r="AC8" s="26" t="str">
        <f>+IF(ISNA(VLOOKUP(AC$3&amp;"  "&amp;$J8,$A$3:$G$110,2,0)),"",VLOOKUP(AC$3&amp;"  "&amp;$J8,$A$3:$G$110,2,0))</f>
        <v/>
      </c>
      <c r="AD8" s="26" t="str">
        <f>+IF(ISNA(VLOOKUP(AD$3&amp;"  "&amp;$J8,$A$3:$G$110,2,0)),"",VLOOKUP(AD$3&amp;"  "&amp;$J8,$A$3:$G$110,2,0))</f>
        <v/>
      </c>
      <c r="AE8" s="26" t="str">
        <f>+IF(ISNA(VLOOKUP(AE$3&amp;"  "&amp;$J8,$A$3:$G$110,2,0)),"",VLOOKUP(AE$3&amp;"  "&amp;$J8,$A$3:$G$110,2,0))</f>
        <v/>
      </c>
      <c r="AF8" s="26" t="str">
        <f>+IF(ISNA(VLOOKUP(AF$3&amp;"  "&amp;$J8,$A$3:$G$110,2,0)),"",VLOOKUP(AF$3&amp;"  "&amp;$J8,$A$3:$G$110,2,0))</f>
        <v/>
      </c>
      <c r="AG8" s="26" t="str">
        <f>+IF(ISNA(VLOOKUP(AG$3&amp;"  "&amp;$J8,$A$3:$G$110,2,0)),"",VLOOKUP(AG$3&amp;"  "&amp;$J8,$A$3:$G$110,2,0))</f>
        <v/>
      </c>
      <c r="AH8" s="26" t="str">
        <f>+IF(ISNA(VLOOKUP(AH$3&amp;"  "&amp;$J8,$A$3:$G$110,2,0)),"",VLOOKUP(AH$3&amp;"  "&amp;$J8,$A$3:$G$110,2,0))</f>
        <v/>
      </c>
      <c r="AI8" s="26" t="str">
        <f>+IF(ISNA(VLOOKUP(AI$3&amp;"  "&amp;$J8,$A$3:$G$110,2,0)),"",VLOOKUP(AI$3&amp;"  "&amp;$J8,$A$3:$G$110,2,0))</f>
        <v/>
      </c>
      <c r="AJ8" s="26" t="str">
        <f>+IF(ISNA(VLOOKUP(AJ$3&amp;"  "&amp;$J8,$A$3:$G$110,2,0)),"",VLOOKUP(AJ$3&amp;"  "&amp;$J8,$A$3:$G$110,2,0))</f>
        <v/>
      </c>
    </row>
    <row r="9" spans="1:36" x14ac:dyDescent="0.3">
      <c r="A9">
        <v>4</v>
      </c>
      <c r="B9" s="2" t="s">
        <v>1729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I9" s="8"/>
      <c r="K9" s="26" t="str">
        <f>+IF(ISNA(VLOOKUP(K$3&amp;"  "&amp;$J9,$A$3:$G$110,2,0)),"",VLOOKUP(K$3&amp;"  "&amp;$J9,$A$3:$G$110,2,0))</f>
        <v/>
      </c>
      <c r="L9" s="26" t="str">
        <f>+IF(ISNA(VLOOKUP(L$3&amp;"  "&amp;$J9,$A$3:$G$110,2,0)),"",VLOOKUP(L$3&amp;"  "&amp;$J9,$A$3:$G$110,2,0))</f>
        <v/>
      </c>
      <c r="M9" s="26" t="str">
        <f>+IF(ISNA(VLOOKUP(M$3&amp;"  "&amp;$J9,$A$3:$G$110,2,0)),"",VLOOKUP(M$3&amp;"  "&amp;$J9,$A$3:$G$110,2,0))</f>
        <v/>
      </c>
      <c r="N9" s="26" t="str">
        <f>+IF(ISNA(VLOOKUP(N$3&amp;"  "&amp;$J9,$A$3:$G$110,2,0)),"",VLOOKUP(N$3&amp;"  "&amp;$J9,$A$3:$G$110,2,0))</f>
        <v/>
      </c>
      <c r="O9" s="26" t="str">
        <f>+IF(ISNA(VLOOKUP(O$3&amp;"  "&amp;$J9,$A$3:$G$110,2,0)),"",VLOOKUP(O$3&amp;"  "&amp;$J9,$A$3:$G$110,2,0))</f>
        <v/>
      </c>
      <c r="P9" s="26" t="str">
        <f>+IF(ISNA(VLOOKUP(P$3&amp;"  "&amp;$J9,$A$3:$G$110,2,0)),"",VLOOKUP(P$3&amp;"  "&amp;$J9,$A$3:$G$110,2,0))</f>
        <v/>
      </c>
      <c r="Q9" s="26" t="str">
        <f>+IF(ISNA(VLOOKUP(Q$3&amp;"  "&amp;$J9,$A$3:$G$110,2,0)),"",VLOOKUP(Q$3&amp;"  "&amp;$J9,$A$3:$G$110,2,0))</f>
        <v/>
      </c>
      <c r="R9" s="26" t="str">
        <f>+IF(ISNA(VLOOKUP(R$3&amp;"  "&amp;$J9,$A$3:$G$110,2,0)),"",VLOOKUP(R$3&amp;"  "&amp;$J9,$A$3:$G$110,2,0))</f>
        <v/>
      </c>
      <c r="S9" s="26" t="str">
        <f>+IF(ISNA(VLOOKUP(S$3&amp;"  "&amp;$J9,$A$3:$G$110,2,0)),"",VLOOKUP(S$3&amp;"  "&amp;$J9,$A$3:$G$110,2,0))</f>
        <v/>
      </c>
      <c r="T9" s="26" t="str">
        <f>+IF(ISNA(VLOOKUP(T$3&amp;"  "&amp;$J9,$A$3:$G$110,2,0)),"",VLOOKUP(T$3&amp;"  "&amp;$J9,$A$3:$G$110,2,0))</f>
        <v/>
      </c>
      <c r="U9" s="26" t="str">
        <f>+IF(ISNA(VLOOKUP(U$3&amp;"  "&amp;$J9,$A$3:$G$110,2,0)),"",VLOOKUP(U$3&amp;"  "&amp;$J9,$A$3:$G$110,2,0))</f>
        <v/>
      </c>
      <c r="V9" s="26" t="str">
        <f>+IF(ISNA(VLOOKUP(V$3&amp;"  "&amp;$J9,$A$3:$G$110,2,0)),"",VLOOKUP(V$3&amp;"  "&amp;$J9,$A$3:$G$110,2,0))</f>
        <v/>
      </c>
      <c r="W9" s="26" t="str">
        <f>+IF(ISNA(VLOOKUP(W$3&amp;"  "&amp;$J9,$A$3:$G$110,2,0)),"",VLOOKUP(W$3&amp;"  "&amp;$J9,$A$3:$G$110,2,0))</f>
        <v/>
      </c>
      <c r="X9" s="26" t="str">
        <f>+IF(ISNA(VLOOKUP(X$3&amp;"  "&amp;$J9,$A$3:$G$110,2,0)),"",VLOOKUP(X$3&amp;"  "&amp;$J9,$A$3:$G$110,2,0))</f>
        <v/>
      </c>
      <c r="Y9" s="26" t="str">
        <f>+IF(ISNA(VLOOKUP(Y$3&amp;"  "&amp;$J9,$A$3:$G$110,2,0)),"",VLOOKUP(Y$3&amp;"  "&amp;$J9,$A$3:$G$110,2,0))</f>
        <v/>
      </c>
      <c r="Z9" s="26" t="str">
        <f>+IF(ISNA(VLOOKUP(Z$3&amp;"  "&amp;$J9,$A$3:$G$110,2,0)),"",VLOOKUP(Z$3&amp;"  "&amp;$J9,$A$3:$G$110,2,0))</f>
        <v/>
      </c>
      <c r="AA9" s="26" t="str">
        <f>+IF(ISNA(VLOOKUP(AA$3&amp;"  "&amp;$J9,$A$3:$G$110,2,0)),"",VLOOKUP(AA$3&amp;"  "&amp;$J9,$A$3:$G$110,2,0))</f>
        <v/>
      </c>
      <c r="AB9" s="26" t="str">
        <f>+IF(ISNA(VLOOKUP(AB$3&amp;"  "&amp;$J9,$A$3:$G$110,2,0)),"",VLOOKUP(AB$3&amp;"  "&amp;$J9,$A$3:$G$110,2,0))</f>
        <v/>
      </c>
      <c r="AC9" s="26" t="str">
        <f>+IF(ISNA(VLOOKUP(AC$3&amp;"  "&amp;$J9,$A$3:$G$110,2,0)),"",VLOOKUP(AC$3&amp;"  "&amp;$J9,$A$3:$G$110,2,0))</f>
        <v/>
      </c>
      <c r="AD9" s="26" t="str">
        <f>+IF(ISNA(VLOOKUP(AD$3&amp;"  "&amp;$J9,$A$3:$G$110,2,0)),"",VLOOKUP(AD$3&amp;"  "&amp;$J9,$A$3:$G$110,2,0))</f>
        <v/>
      </c>
      <c r="AE9" s="26" t="str">
        <f>+IF(ISNA(VLOOKUP(AE$3&amp;"  "&amp;$J9,$A$3:$G$110,2,0)),"",VLOOKUP(AE$3&amp;"  "&amp;$J9,$A$3:$G$110,2,0))</f>
        <v/>
      </c>
      <c r="AF9" s="26" t="str">
        <f>+IF(ISNA(VLOOKUP(AF$3&amp;"  "&amp;$J9,$A$3:$G$110,2,0)),"",VLOOKUP(AF$3&amp;"  "&amp;$J9,$A$3:$G$110,2,0))</f>
        <v/>
      </c>
      <c r="AG9" s="26" t="str">
        <f>+IF(ISNA(VLOOKUP(AG$3&amp;"  "&amp;$J9,$A$3:$G$110,2,0)),"",VLOOKUP(AG$3&amp;"  "&amp;$J9,$A$3:$G$110,2,0))</f>
        <v/>
      </c>
      <c r="AH9" s="26" t="str">
        <f>+IF(ISNA(VLOOKUP(AH$3&amp;"  "&amp;$J9,$A$3:$G$110,2,0)),"",VLOOKUP(AH$3&amp;"  "&amp;$J9,$A$3:$G$110,2,0))</f>
        <v/>
      </c>
      <c r="AI9" s="26" t="str">
        <f>+IF(ISNA(VLOOKUP(AI$3&amp;"  "&amp;$J9,$A$3:$G$110,2,0)),"",VLOOKUP(AI$3&amp;"  "&amp;$J9,$A$3:$G$110,2,0))</f>
        <v/>
      </c>
      <c r="AJ9" s="26" t="str">
        <f>+IF(ISNA(VLOOKUP(AJ$3&amp;"  "&amp;$J9,$A$3:$G$110,2,0)),"",VLOOKUP(AJ$3&amp;"  "&amp;$J9,$A$3:$G$110,2,0))</f>
        <v/>
      </c>
    </row>
    <row r="10" spans="1:36" x14ac:dyDescent="0.3">
      <c r="A10">
        <v>7</v>
      </c>
      <c r="B10" s="2" t="s">
        <v>1732</v>
      </c>
      <c r="C10" s="1">
        <v>15</v>
      </c>
      <c r="D10" t="s">
        <v>41</v>
      </c>
      <c r="E10" t="s">
        <v>1544</v>
      </c>
      <c r="F10" t="s">
        <v>581</v>
      </c>
      <c r="G10" t="s">
        <v>1402</v>
      </c>
      <c r="J10" s="11" t="s">
        <v>365</v>
      </c>
      <c r="K10" s="27">
        <f>IF(K7="",1000,SUM(K4:K7))</f>
        <v>10</v>
      </c>
      <c r="L10" s="27">
        <f t="shared" ref="L10:AJ10" si="0">IF(L7="",1000,SUM(L4:L7))</f>
        <v>28</v>
      </c>
      <c r="M10" s="27">
        <f t="shared" si="0"/>
        <v>65</v>
      </c>
      <c r="N10" s="27">
        <f t="shared" si="0"/>
        <v>67</v>
      </c>
      <c r="O10" s="27">
        <f t="shared" si="0"/>
        <v>108</v>
      </c>
      <c r="P10" s="27">
        <f t="shared" si="0"/>
        <v>103</v>
      </c>
      <c r="Q10" s="27">
        <f t="shared" si="0"/>
        <v>1000</v>
      </c>
      <c r="R10" s="27">
        <f t="shared" si="0"/>
        <v>1000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</row>
    <row r="11" spans="1:36" x14ac:dyDescent="0.3">
      <c r="A11">
        <v>25</v>
      </c>
      <c r="B11" s="2" t="s">
        <v>1722</v>
      </c>
      <c r="C11" s="1">
        <v>12</v>
      </c>
      <c r="D11" t="s">
        <v>14</v>
      </c>
      <c r="E11" t="s">
        <v>5</v>
      </c>
      <c r="F11" t="s">
        <v>581</v>
      </c>
      <c r="G11" t="s">
        <v>1402</v>
      </c>
      <c r="J11" s="11" t="s">
        <v>155</v>
      </c>
      <c r="K11" s="28">
        <f>RANK(K10,($K$10:$AJ$10,$K$19:$AJ$19),1)</f>
        <v>1</v>
      </c>
      <c r="L11" s="28">
        <f>RANK(L10,($K$10:$AJ$10,$K$19:$AJ$19),1)</f>
        <v>2</v>
      </c>
      <c r="M11" s="28">
        <f>RANK(M10,($K$10:$AJ$10,$K$19:$AJ$19),1)</f>
        <v>3</v>
      </c>
      <c r="N11" s="28">
        <f>RANK(N10,($K$10:$AJ$10,$K$19:$AJ$19),1)</f>
        <v>4</v>
      </c>
      <c r="O11" s="28">
        <f>RANK(O10,($K$10:$AJ$10,$K$19:$AJ$19),1)</f>
        <v>6</v>
      </c>
      <c r="P11" s="28">
        <f>RANK(P10,($K$10:$AJ$10,$K$19:$AJ$19),1)</f>
        <v>5</v>
      </c>
      <c r="Q11" s="28">
        <f>RANK(Q10,($K$10:$AJ$10,$K$19:$AJ$19),1)</f>
        <v>7</v>
      </c>
      <c r="R11" s="28">
        <f>RANK(R10,($K$10:$AJ$10,$K$19:$AJ$19),1)</f>
        <v>7</v>
      </c>
      <c r="S11" s="28">
        <f>RANK(S10,($K$10:$AJ$10,$K$19:$AJ$19),1)</f>
        <v>7</v>
      </c>
      <c r="T11" s="28">
        <f>RANK(T10,($K$10:$AJ$10,$K$19:$AJ$19),1)</f>
        <v>7</v>
      </c>
      <c r="U11" s="28">
        <f>RANK(U10,($K$10:$AJ$10,$K$19:$AJ$19),1)</f>
        <v>7</v>
      </c>
      <c r="V11" s="28">
        <f>RANK(V10,($K$10:$AJ$10,$K$19:$AJ$19),1)</f>
        <v>7</v>
      </c>
      <c r="W11" s="28">
        <f>RANK(W10,($K$10:$AJ$10,$K$19:$AJ$19),1)</f>
        <v>7</v>
      </c>
      <c r="X11" s="28">
        <f>RANK(X10,($K$10:$AJ$10,$K$19:$AJ$19),1)</f>
        <v>7</v>
      </c>
      <c r="Y11" s="28">
        <f>RANK(Y10,($K$10:$AJ$10,$K$19:$AJ$19),1)</f>
        <v>7</v>
      </c>
      <c r="Z11" s="28">
        <f>RANK(Z10,($K$10:$AJ$10,$K$19:$AJ$19),1)</f>
        <v>7</v>
      </c>
      <c r="AA11" s="28">
        <f>RANK(AA10,($K$10:$AJ$10,$K$19:$AJ$19),1)</f>
        <v>7</v>
      </c>
      <c r="AB11" s="28">
        <f>RANK(AB10,($K$10:$AJ$10,$K$19:$AJ$19),1)</f>
        <v>7</v>
      </c>
      <c r="AC11" s="28">
        <f>RANK(AC10,($K$10:$AJ$10,$K$19:$AJ$19),1)</f>
        <v>7</v>
      </c>
      <c r="AD11" s="28">
        <f>RANK(AD10,($K$10:$AJ$10,$K$19:$AJ$19),1)</f>
        <v>7</v>
      </c>
      <c r="AE11" s="28">
        <f>RANK(AE10,($K$10:$AJ$10,$K$19:$AJ$19),1)</f>
        <v>7</v>
      </c>
      <c r="AF11" s="28">
        <f>RANK(AF10,($K$10:$AJ$10,$K$19:$AJ$19),1)</f>
        <v>7</v>
      </c>
      <c r="AG11" s="28">
        <f>RANK(AG10,($K$10:$AJ$10,$K$19:$AJ$19),1)</f>
        <v>7</v>
      </c>
      <c r="AH11" s="28">
        <f>RANK(AH10,($K$10:$AJ$10,$K$19:$AJ$19),1)</f>
        <v>7</v>
      </c>
      <c r="AI11" s="28">
        <f>RANK(AI10,($K$10:$AJ$10,$K$19:$AJ$19),1)</f>
        <v>7</v>
      </c>
      <c r="AJ11" s="28">
        <f>RANK(AJ10,($K$10:$AJ$10,$K$19:$AJ$19),1)</f>
        <v>7</v>
      </c>
    </row>
    <row r="12" spans="1:36" x14ac:dyDescent="0.3">
      <c r="A12">
        <v>5</v>
      </c>
      <c r="B12" s="2" t="s">
        <v>1730</v>
      </c>
      <c r="C12" s="48">
        <v>24</v>
      </c>
      <c r="D12" t="s">
        <v>208</v>
      </c>
      <c r="E12" t="s">
        <v>380</v>
      </c>
      <c r="F12" t="s">
        <v>582</v>
      </c>
      <c r="G12" t="s">
        <v>1402</v>
      </c>
    </row>
    <row r="13" spans="1:36" x14ac:dyDescent="0.3">
      <c r="A13">
        <v>6</v>
      </c>
      <c r="B13" s="2" t="s">
        <v>1731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J13">
        <v>5</v>
      </c>
      <c r="K13" s="26"/>
      <c r="L13" s="26" t="str">
        <f>+IF(ISNA(VLOOKUP(L$3&amp;"  "&amp;$J13,$A$3:$G$110,2,0)),"",VLOOKUP(L$3&amp;"  "&amp;$J13,$A$3:$G$110,2,0))</f>
        <v/>
      </c>
      <c r="M13" s="26" t="str">
        <f>+IF(ISNA(VLOOKUP(M$3&amp;"  "&amp;$J13,$A$3:$G$110,2,0)),"",VLOOKUP(M$3&amp;"  "&amp;$J13,$A$3:$G$110,2,0))</f>
        <v/>
      </c>
      <c r="N13" s="26" t="str">
        <f>+IF(ISNA(VLOOKUP(N$3&amp;"  "&amp;$J13,$A$3:$G$110,2,0)),"",VLOOKUP(N$3&amp;"  "&amp;$J13,$A$3:$G$110,2,0))</f>
        <v/>
      </c>
      <c r="O13" s="26" t="str">
        <f>+IF(ISNA(VLOOKUP(O$3&amp;"  "&amp;$J13,$A$3:$G$110,2,0)),"",VLOOKUP(O$3&amp;"  "&amp;$J13,$A$3:$G$110,2,0))</f>
        <v/>
      </c>
      <c r="P13" s="26" t="str">
        <f>+IF(ISNA(VLOOKUP(P$3&amp;"  "&amp;$J13,$A$3:$G$110,2,0)),"",VLOOKUP(P$3&amp;"  "&amp;$J13,$A$3:$G$110,2,0))</f>
        <v/>
      </c>
      <c r="Q13" s="26"/>
      <c r="R13" s="26" t="str">
        <f>+IF(ISNA(VLOOKUP(R$3&amp;"  "&amp;$J13,$A$3:$G$110,2,0)),"",VLOOKUP(R$3&amp;"  "&amp;$J13,$A$3:$G$110,2,0))</f>
        <v/>
      </c>
      <c r="S13" s="26" t="str">
        <f>+IF(ISNA(VLOOKUP(S$3&amp;"  "&amp;$J13,$A$3:$G$110,2,0)),"",VLOOKUP(S$3&amp;"  "&amp;$J13,$A$3:$G$110,2,0))</f>
        <v/>
      </c>
      <c r="T13" s="26" t="str">
        <f>+IF(ISNA(VLOOKUP(T$3&amp;"  "&amp;$J13,$A$3:$G$110,2,0)),"",VLOOKUP(T$3&amp;"  "&amp;$J13,$A$3:$G$110,2,0))</f>
        <v/>
      </c>
      <c r="U13" s="26" t="str">
        <f>+IF(ISNA(VLOOKUP(U$3&amp;"  "&amp;$J13,$A$3:$G$110,2,0)),"",VLOOKUP(U$3&amp;"  "&amp;$J13,$A$3:$G$110,2,0))</f>
        <v/>
      </c>
      <c r="V13" s="26" t="str">
        <f>+IF(ISNA(VLOOKUP(V$3&amp;"  "&amp;$J13,$A$3:$G$110,2,0)),"",VLOOKUP(V$3&amp;"  "&amp;$J13,$A$3:$G$110,2,0))</f>
        <v/>
      </c>
      <c r="W13" s="26" t="str">
        <f>+IF(ISNA(VLOOKUP(W$3&amp;"  "&amp;$J13,$A$3:$G$110,2,0)),"",VLOOKUP(W$3&amp;"  "&amp;$J13,$A$3:$G$110,2,0))</f>
        <v/>
      </c>
      <c r="X13" s="26" t="str">
        <f>+IF(ISNA(VLOOKUP(X$3&amp;"  "&amp;$J13,$A$3:$G$110,2,0)),"",VLOOKUP(X$3&amp;"  "&amp;$J13,$A$3:$G$110,2,0))</f>
        <v/>
      </c>
      <c r="Y13" s="26" t="str">
        <f>+IF(ISNA(VLOOKUP(Y$3&amp;"  "&amp;$J13,$A$3:$G$110,2,0)),"",VLOOKUP(Y$3&amp;"  "&amp;$J13,$A$3:$G$110,2,0))</f>
        <v/>
      </c>
      <c r="Z13" s="26" t="str">
        <f>+IF(ISNA(VLOOKUP(Z$3&amp;"  "&amp;$J13,$A$3:$G$110,2,0)),"",VLOOKUP(Z$3&amp;"  "&amp;$J13,$A$3:$G$110,2,0))</f>
        <v/>
      </c>
      <c r="AA13" s="26" t="str">
        <f>+IF(ISNA(VLOOKUP(AA$3&amp;"  "&amp;$J13,$A$3:$G$110,2,0)),"",VLOOKUP(AA$3&amp;"  "&amp;$J13,$A$3:$G$110,2,0))</f>
        <v/>
      </c>
      <c r="AB13" s="26" t="str">
        <f>+IF(ISNA(VLOOKUP(AB$3&amp;"  "&amp;$J13,$A$3:$G$110,2,0)),"",VLOOKUP(AB$3&amp;"  "&amp;$J13,$A$3:$G$110,2,0))</f>
        <v/>
      </c>
      <c r="AC13" s="26" t="str">
        <f>+IF(ISNA(VLOOKUP(AC$3&amp;"  "&amp;$J13,$A$3:$G$110,2,0)),"",VLOOKUP(AC$3&amp;"  "&amp;$J13,$A$3:$G$110,2,0))</f>
        <v/>
      </c>
      <c r="AD13" s="26" t="str">
        <f>+IF(ISNA(VLOOKUP(AD$3&amp;"  "&amp;$J13,$A$3:$G$110,2,0)),"",VLOOKUP(AD$3&amp;"  "&amp;$J13,$A$3:$G$110,2,0))</f>
        <v/>
      </c>
      <c r="AE13" s="26" t="str">
        <f>+IF(ISNA(VLOOKUP(AE$3&amp;"  "&amp;$J13,$A$3:$G$110,2,0)),"",VLOOKUP(AE$3&amp;"  "&amp;$J13,$A$3:$G$110,2,0))</f>
        <v/>
      </c>
      <c r="AF13" s="26" t="str">
        <f>+IF(ISNA(VLOOKUP(AF$3&amp;"  "&amp;$J13,$A$3:$G$110,2,0)),"",VLOOKUP(AF$3&amp;"  "&amp;$J13,$A$3:$G$110,2,0))</f>
        <v/>
      </c>
      <c r="AG13" s="26" t="str">
        <f>+IF(ISNA(VLOOKUP(AG$3&amp;"  "&amp;$J13,$A$3:$G$110,2,0)),"",VLOOKUP(AG$3&amp;"  "&amp;$J13,$A$3:$G$110,2,0))</f>
        <v/>
      </c>
      <c r="AH13" s="26" t="str">
        <f>+IF(ISNA(VLOOKUP(AH$3&amp;"  "&amp;$J13,$A$3:$G$110,2,0)),"",VLOOKUP(AH$3&amp;"  "&amp;$J13,$A$3:$G$110,2,0))</f>
        <v/>
      </c>
      <c r="AI13" s="26" t="str">
        <f>+IF(ISNA(VLOOKUP(AI$3&amp;"  "&amp;$J13,$A$3:$G$110,2,0)),"",VLOOKUP(AI$3&amp;"  "&amp;$J13,$A$3:$G$110,2,0))</f>
        <v/>
      </c>
      <c r="AJ13" s="26" t="str">
        <f>+IF(ISNA(VLOOKUP(AJ$3&amp;"  "&amp;$J13,$A$3:$G$110,2,0)),"",VLOOKUP(AJ$3&amp;"  "&amp;$J13,$A$3:$G$110,2,0))</f>
        <v/>
      </c>
    </row>
    <row r="14" spans="1:36" x14ac:dyDescent="0.3">
      <c r="A14">
        <v>8</v>
      </c>
      <c r="B14" s="2" t="s">
        <v>1708</v>
      </c>
      <c r="C14" s="1">
        <v>23</v>
      </c>
      <c r="D14" t="s">
        <v>112</v>
      </c>
      <c r="E14" t="s">
        <v>1552</v>
      </c>
      <c r="F14" t="s">
        <v>582</v>
      </c>
      <c r="G14" t="s">
        <v>1402</v>
      </c>
      <c r="J14">
        <v>6</v>
      </c>
      <c r="K14" s="26"/>
      <c r="L14" s="26" t="str">
        <f>+IF(ISNA(VLOOKUP(L$3&amp;"  "&amp;$J14,$A$3:$G$110,2,0)),"",VLOOKUP(L$3&amp;"  "&amp;$J14,$A$3:$G$110,2,0))</f>
        <v/>
      </c>
      <c r="M14" s="26" t="str">
        <f>+IF(ISNA(VLOOKUP(M$3&amp;"  "&amp;$J14,$A$3:$G$110,2,0)),"",VLOOKUP(M$3&amp;"  "&amp;$J14,$A$3:$G$110,2,0))</f>
        <v/>
      </c>
      <c r="N14" s="26" t="str">
        <f>+IF(ISNA(VLOOKUP(N$3&amp;"  "&amp;$J14,$A$3:$G$110,2,0)),"",VLOOKUP(N$3&amp;"  "&amp;$J14,$A$3:$G$110,2,0))</f>
        <v/>
      </c>
      <c r="O14" s="26" t="str">
        <f>+IF(ISNA(VLOOKUP(O$3&amp;"  "&amp;$J14,$A$3:$G$110,2,0)),"",VLOOKUP(O$3&amp;"  "&amp;$J14,$A$3:$G$110,2,0))</f>
        <v/>
      </c>
      <c r="P14" s="26" t="str">
        <f>+IF(ISNA(VLOOKUP(P$3&amp;"  "&amp;$J14,$A$3:$G$110,2,0)),"",VLOOKUP(P$3&amp;"  "&amp;$J14,$A$3:$G$110,2,0))</f>
        <v/>
      </c>
      <c r="Q14" s="26" t="str">
        <f>+IF(ISNA(VLOOKUP(Q$3&amp;"  "&amp;$J14,$A$3:$G$110,2,0)),"",VLOOKUP(Q$3&amp;"  "&amp;$J14,$A$3:$G$110,2,0))</f>
        <v/>
      </c>
      <c r="R14" s="26" t="str">
        <f>+IF(ISNA(VLOOKUP(R$3&amp;"  "&amp;$J14,$A$3:$G$110,2,0)),"",VLOOKUP(R$3&amp;"  "&amp;$J14,$A$3:$G$110,2,0))</f>
        <v/>
      </c>
      <c r="S14" s="26" t="str">
        <f>+IF(ISNA(VLOOKUP(S$3&amp;"  "&amp;$J14,$A$3:$G$110,2,0)),"",VLOOKUP(S$3&amp;"  "&amp;$J14,$A$3:$G$110,2,0))</f>
        <v/>
      </c>
      <c r="T14" s="26" t="str">
        <f>+IF(ISNA(VLOOKUP(T$3&amp;"  "&amp;$J14,$A$3:$G$110,2,0)),"",VLOOKUP(T$3&amp;"  "&amp;$J14,$A$3:$G$110,2,0))</f>
        <v/>
      </c>
      <c r="U14" s="26" t="str">
        <f>+IF(ISNA(VLOOKUP(U$3&amp;"  "&amp;$J14,$A$3:$G$110,2,0)),"",VLOOKUP(U$3&amp;"  "&amp;$J14,$A$3:$G$110,2,0))</f>
        <v/>
      </c>
      <c r="V14" s="26" t="str">
        <f>+IF(ISNA(VLOOKUP(V$3&amp;"  "&amp;$J14,$A$3:$G$110,2,0)),"",VLOOKUP(V$3&amp;"  "&amp;$J14,$A$3:$G$110,2,0))</f>
        <v/>
      </c>
      <c r="W14" s="26" t="str">
        <f>+IF(ISNA(VLOOKUP(W$3&amp;"  "&amp;$J14,$A$3:$G$110,2,0)),"",VLOOKUP(W$3&amp;"  "&amp;$J14,$A$3:$G$110,2,0))</f>
        <v/>
      </c>
      <c r="X14" s="26" t="str">
        <f>+IF(ISNA(VLOOKUP(X$3&amp;"  "&amp;$J14,$A$3:$G$110,2,0)),"",VLOOKUP(X$3&amp;"  "&amp;$J14,$A$3:$G$110,2,0))</f>
        <v/>
      </c>
      <c r="Y14" s="26" t="str">
        <f>+IF(ISNA(VLOOKUP(Y$3&amp;"  "&amp;$J14,$A$3:$G$110,2,0)),"",VLOOKUP(Y$3&amp;"  "&amp;$J14,$A$3:$G$110,2,0))</f>
        <v/>
      </c>
      <c r="Z14" s="26" t="str">
        <f>+IF(ISNA(VLOOKUP(Z$3&amp;"  "&amp;$J14,$A$3:$G$110,2,0)),"",VLOOKUP(Z$3&amp;"  "&amp;$J14,$A$3:$G$110,2,0))</f>
        <v/>
      </c>
      <c r="AA14" s="26" t="str">
        <f>+IF(ISNA(VLOOKUP(AA$3&amp;"  "&amp;$J14,$A$3:$G$110,2,0)),"",VLOOKUP(AA$3&amp;"  "&amp;$J14,$A$3:$G$110,2,0))</f>
        <v/>
      </c>
      <c r="AB14" s="26" t="str">
        <f>+IF(ISNA(VLOOKUP(AB$3&amp;"  "&amp;$J14,$A$3:$G$110,2,0)),"",VLOOKUP(AB$3&amp;"  "&amp;$J14,$A$3:$G$110,2,0))</f>
        <v/>
      </c>
      <c r="AC14" s="26" t="str">
        <f>+IF(ISNA(VLOOKUP(AC$3&amp;"  "&amp;$J14,$A$3:$G$110,2,0)),"",VLOOKUP(AC$3&amp;"  "&amp;$J14,$A$3:$G$110,2,0))</f>
        <v/>
      </c>
      <c r="AD14" s="26" t="str">
        <f>+IF(ISNA(VLOOKUP(AD$3&amp;"  "&amp;$J14,$A$3:$G$110,2,0)),"",VLOOKUP(AD$3&amp;"  "&amp;$J14,$A$3:$G$110,2,0))</f>
        <v/>
      </c>
      <c r="AE14" s="26" t="str">
        <f>+IF(ISNA(VLOOKUP(AE$3&amp;"  "&amp;$J14,$A$3:$G$110,2,0)),"",VLOOKUP(AE$3&amp;"  "&amp;$J14,$A$3:$G$110,2,0))</f>
        <v/>
      </c>
      <c r="AF14" s="26" t="str">
        <f>+IF(ISNA(VLOOKUP(AF$3&amp;"  "&amp;$J14,$A$3:$G$110,2,0)),"",VLOOKUP(AF$3&amp;"  "&amp;$J14,$A$3:$G$110,2,0))</f>
        <v/>
      </c>
      <c r="AG14" s="26" t="str">
        <f>+IF(ISNA(VLOOKUP(AG$3&amp;"  "&amp;$J14,$A$3:$G$110,2,0)),"",VLOOKUP(AG$3&amp;"  "&amp;$J14,$A$3:$G$110,2,0))</f>
        <v/>
      </c>
      <c r="AH14" s="26" t="str">
        <f>+IF(ISNA(VLOOKUP(AH$3&amp;"  "&amp;$J14,$A$3:$G$110,2,0)),"",VLOOKUP(AH$3&amp;"  "&amp;$J14,$A$3:$G$110,2,0))</f>
        <v/>
      </c>
      <c r="AI14" s="26" t="str">
        <f>+IF(ISNA(VLOOKUP(AI$3&amp;"  "&amp;$J14,$A$3:$G$110,2,0)),"",VLOOKUP(AI$3&amp;"  "&amp;$J14,$A$3:$G$110,2,0))</f>
        <v/>
      </c>
      <c r="AJ14" s="26" t="str">
        <f>+IF(ISNA(VLOOKUP(AJ$3&amp;"  "&amp;$J14,$A$3:$G$110,2,0)),"",VLOOKUP(AJ$3&amp;"  "&amp;$J14,$A$3:$G$110,2,0))</f>
        <v/>
      </c>
    </row>
    <row r="15" spans="1:36" x14ac:dyDescent="0.3">
      <c r="A15">
        <v>9</v>
      </c>
      <c r="B15" s="2" t="s">
        <v>1709</v>
      </c>
      <c r="C15" s="1">
        <v>22</v>
      </c>
      <c r="D15" t="s">
        <v>1550</v>
      </c>
      <c r="E15" t="s">
        <v>1551</v>
      </c>
      <c r="F15" t="s">
        <v>582</v>
      </c>
      <c r="G15" t="s">
        <v>1402</v>
      </c>
      <c r="J15">
        <v>7</v>
      </c>
      <c r="K15" s="26"/>
      <c r="L15" s="26" t="str">
        <f>+IF(ISNA(VLOOKUP(L$3&amp;"  "&amp;$J15,$A$3:$G$110,2,0)),"",VLOOKUP(L$3&amp;"  "&amp;$J15,$A$3:$G$110,2,0))</f>
        <v/>
      </c>
      <c r="M15" s="26" t="str">
        <f>+IF(ISNA(VLOOKUP(M$3&amp;"  "&amp;$J15,$A$3:$G$110,2,0)),"",VLOOKUP(M$3&amp;"  "&amp;$J15,$A$3:$G$110,2,0))</f>
        <v/>
      </c>
      <c r="N15" s="26" t="str">
        <f>+IF(ISNA(VLOOKUP(N$3&amp;"  "&amp;$J15,$A$3:$G$110,2,0)),"",VLOOKUP(N$3&amp;"  "&amp;$J15,$A$3:$G$110,2,0))</f>
        <v/>
      </c>
      <c r="O15" s="26" t="str">
        <f>+IF(ISNA(VLOOKUP(O$3&amp;"  "&amp;$J15,$A$3:$G$110,2,0)),"",VLOOKUP(O$3&amp;"  "&amp;$J15,$A$3:$G$110,2,0))</f>
        <v/>
      </c>
      <c r="P15" s="26" t="str">
        <f>+IF(ISNA(VLOOKUP(P$3&amp;"  "&amp;$J15,$A$3:$G$110,2,0)),"",VLOOKUP(P$3&amp;"  "&amp;$J15,$A$3:$G$110,2,0))</f>
        <v/>
      </c>
      <c r="Q15" s="26" t="str">
        <f>+IF(ISNA(VLOOKUP(Q$3&amp;"  "&amp;$J15,$A$3:$G$110,2,0)),"",VLOOKUP(Q$3&amp;"  "&amp;$J15,$A$3:$G$110,2,0))</f>
        <v/>
      </c>
      <c r="R15" s="26" t="str">
        <f>+IF(ISNA(VLOOKUP(R$3&amp;"  "&amp;$J15,$A$3:$G$110,2,0)),"",VLOOKUP(R$3&amp;"  "&amp;$J15,$A$3:$G$110,2,0))</f>
        <v/>
      </c>
      <c r="S15" s="26" t="str">
        <f>+IF(ISNA(VLOOKUP(S$3&amp;"  "&amp;$J15,$A$3:$G$110,2,0)),"",VLOOKUP(S$3&amp;"  "&amp;$J15,$A$3:$G$110,2,0))</f>
        <v/>
      </c>
      <c r="T15" s="26" t="str">
        <f>+IF(ISNA(VLOOKUP(T$3&amp;"  "&amp;$J15,$A$3:$G$110,2,0)),"",VLOOKUP(T$3&amp;"  "&amp;$J15,$A$3:$G$110,2,0))</f>
        <v/>
      </c>
      <c r="U15" s="26" t="str">
        <f>+IF(ISNA(VLOOKUP(U$3&amp;"  "&amp;$J15,$A$3:$G$110,2,0)),"",VLOOKUP(U$3&amp;"  "&amp;$J15,$A$3:$G$110,2,0))</f>
        <v/>
      </c>
      <c r="V15" s="26" t="str">
        <f>+IF(ISNA(VLOOKUP(V$3&amp;"  "&amp;$J15,$A$3:$G$110,2,0)),"",VLOOKUP(V$3&amp;"  "&amp;$J15,$A$3:$G$110,2,0))</f>
        <v/>
      </c>
      <c r="W15" s="26" t="str">
        <f>+IF(ISNA(VLOOKUP(W$3&amp;"  "&amp;$J15,$A$3:$G$110,2,0)),"",VLOOKUP(W$3&amp;"  "&amp;$J15,$A$3:$G$110,2,0))</f>
        <v/>
      </c>
      <c r="X15" s="26" t="str">
        <f>+IF(ISNA(VLOOKUP(X$3&amp;"  "&amp;$J15,$A$3:$G$110,2,0)),"",VLOOKUP(X$3&amp;"  "&amp;$J15,$A$3:$G$110,2,0))</f>
        <v/>
      </c>
      <c r="Y15" s="26" t="str">
        <f>+IF(ISNA(VLOOKUP(Y$3&amp;"  "&amp;$J15,$A$3:$G$110,2,0)),"",VLOOKUP(Y$3&amp;"  "&amp;$J15,$A$3:$G$110,2,0))</f>
        <v/>
      </c>
      <c r="Z15" s="26" t="str">
        <f>+IF(ISNA(VLOOKUP(Z$3&amp;"  "&amp;$J15,$A$3:$G$110,2,0)),"",VLOOKUP(Z$3&amp;"  "&amp;$J15,$A$3:$G$110,2,0))</f>
        <v/>
      </c>
      <c r="AA15" s="26" t="str">
        <f>+IF(ISNA(VLOOKUP(AA$3&amp;"  "&amp;$J15,$A$3:$G$110,2,0)),"",VLOOKUP(AA$3&amp;"  "&amp;$J15,$A$3:$G$110,2,0))</f>
        <v/>
      </c>
      <c r="AB15" s="26" t="str">
        <f>+IF(ISNA(VLOOKUP(AB$3&amp;"  "&amp;$J15,$A$3:$G$110,2,0)),"",VLOOKUP(AB$3&amp;"  "&amp;$J15,$A$3:$G$110,2,0))</f>
        <v/>
      </c>
      <c r="AC15" s="26" t="str">
        <f>+IF(ISNA(VLOOKUP(AC$3&amp;"  "&amp;$J15,$A$3:$G$110,2,0)),"",VLOOKUP(AC$3&amp;"  "&amp;$J15,$A$3:$G$110,2,0))</f>
        <v/>
      </c>
      <c r="AD15" s="26" t="str">
        <f>+IF(ISNA(VLOOKUP(AD$3&amp;"  "&amp;$J15,$A$3:$G$110,2,0)),"",VLOOKUP(AD$3&amp;"  "&amp;$J15,$A$3:$G$110,2,0))</f>
        <v/>
      </c>
      <c r="AE15" s="26" t="str">
        <f>+IF(ISNA(VLOOKUP(AE$3&amp;"  "&amp;$J15,$A$3:$G$110,2,0)),"",VLOOKUP(AE$3&amp;"  "&amp;$J15,$A$3:$G$110,2,0))</f>
        <v/>
      </c>
      <c r="AF15" s="26" t="str">
        <f>+IF(ISNA(VLOOKUP(AF$3&amp;"  "&amp;$J15,$A$3:$G$110,2,0)),"",VLOOKUP(AF$3&amp;"  "&amp;$J15,$A$3:$G$110,2,0))</f>
        <v/>
      </c>
      <c r="AG15" s="26" t="str">
        <f>+IF(ISNA(VLOOKUP(AG$3&amp;"  "&amp;$J15,$A$3:$G$110,2,0)),"",VLOOKUP(AG$3&amp;"  "&amp;$J15,$A$3:$G$110,2,0))</f>
        <v/>
      </c>
      <c r="AH15" s="26" t="str">
        <f>+IF(ISNA(VLOOKUP(AH$3&amp;"  "&amp;$J15,$A$3:$G$110,2,0)),"",VLOOKUP(AH$3&amp;"  "&amp;$J15,$A$3:$G$110,2,0))</f>
        <v/>
      </c>
      <c r="AI15" s="26" t="str">
        <f>+IF(ISNA(VLOOKUP(AI$3&amp;"  "&amp;$J15,$A$3:$G$110,2,0)),"",VLOOKUP(AI$3&amp;"  "&amp;$J15,$A$3:$G$110,2,0))</f>
        <v/>
      </c>
      <c r="AJ15" s="26" t="str">
        <f>+IF(ISNA(VLOOKUP(AJ$3&amp;"  "&amp;$J15,$A$3:$G$110,2,0)),"",VLOOKUP(AJ$3&amp;"  "&amp;$J15,$A$3:$G$110,2,0))</f>
        <v/>
      </c>
    </row>
    <row r="16" spans="1:36" x14ac:dyDescent="0.3">
      <c r="A16">
        <v>13</v>
      </c>
      <c r="B16" s="2" t="s">
        <v>1712</v>
      </c>
      <c r="C16" s="48">
        <v>26</v>
      </c>
      <c r="D16" t="s">
        <v>1554</v>
      </c>
      <c r="E16" t="s">
        <v>1555</v>
      </c>
      <c r="F16" t="s">
        <v>582</v>
      </c>
      <c r="G16" t="s">
        <v>1402</v>
      </c>
      <c r="J16">
        <v>8</v>
      </c>
      <c r="K16" s="26"/>
      <c r="L16" s="26" t="str">
        <f>+IF(ISNA(VLOOKUP(L$3&amp;"  "&amp;$J16,$A$3:$G$110,2,0)),"",VLOOKUP(L$3&amp;"  "&amp;$J16,$A$3:$G$110,2,0))</f>
        <v/>
      </c>
      <c r="M16" s="26" t="str">
        <f>+IF(ISNA(VLOOKUP(M$3&amp;"  "&amp;$J16,$A$3:$G$110,2,0)),"",VLOOKUP(M$3&amp;"  "&amp;$J16,$A$3:$G$110,2,0))</f>
        <v/>
      </c>
      <c r="N16" s="26" t="str">
        <f>+IF(ISNA(VLOOKUP(N$3&amp;"  "&amp;$J16,$A$3:$G$110,2,0)),"",VLOOKUP(N$3&amp;"  "&amp;$J16,$A$3:$G$110,2,0))</f>
        <v/>
      </c>
      <c r="O16" s="26" t="str">
        <f>+IF(ISNA(VLOOKUP(O$3&amp;"  "&amp;$J16,$A$3:$G$110,2,0)),"",VLOOKUP(O$3&amp;"  "&amp;$J16,$A$3:$G$110,2,0))</f>
        <v/>
      </c>
      <c r="P16" s="26" t="str">
        <f>+IF(ISNA(VLOOKUP(P$3&amp;"  "&amp;$J16,$A$3:$G$110,2,0)),"",VLOOKUP(P$3&amp;"  "&amp;$J16,$A$3:$G$110,2,0))</f>
        <v/>
      </c>
      <c r="Q16" s="26" t="str">
        <f>+IF(ISNA(VLOOKUP(Q$3&amp;"  "&amp;$J16,$A$3:$G$110,2,0)),"",VLOOKUP(Q$3&amp;"  "&amp;$J16,$A$3:$G$110,2,0))</f>
        <v/>
      </c>
      <c r="R16" s="26" t="str">
        <f>+IF(ISNA(VLOOKUP(R$3&amp;"  "&amp;$J16,$A$3:$G$110,2,0)),"",VLOOKUP(R$3&amp;"  "&amp;$J16,$A$3:$G$110,2,0))</f>
        <v/>
      </c>
      <c r="S16" s="26" t="str">
        <f>+IF(ISNA(VLOOKUP(S$3&amp;"  "&amp;$J16,$A$3:$G$110,2,0)),"",VLOOKUP(S$3&amp;"  "&amp;$J16,$A$3:$G$110,2,0))</f>
        <v/>
      </c>
      <c r="T16" s="26" t="str">
        <f>+IF(ISNA(VLOOKUP(T$3&amp;"  "&amp;$J16,$A$3:$G$110,2,0)),"",VLOOKUP(T$3&amp;"  "&amp;$J16,$A$3:$G$110,2,0))</f>
        <v/>
      </c>
      <c r="U16" s="26" t="str">
        <f>+IF(ISNA(VLOOKUP(U$3&amp;"  "&amp;$J16,$A$3:$G$110,2,0)),"",VLOOKUP(U$3&amp;"  "&amp;$J16,$A$3:$G$110,2,0))</f>
        <v/>
      </c>
      <c r="V16" s="26" t="str">
        <f>+IF(ISNA(VLOOKUP(V$3&amp;"  "&amp;$J16,$A$3:$G$110,2,0)),"",VLOOKUP(V$3&amp;"  "&amp;$J16,$A$3:$G$110,2,0))</f>
        <v/>
      </c>
      <c r="W16" s="26" t="str">
        <f>+IF(ISNA(VLOOKUP(W$3&amp;"  "&amp;$J16,$A$3:$G$110,2,0)),"",VLOOKUP(W$3&amp;"  "&amp;$J16,$A$3:$G$110,2,0))</f>
        <v/>
      </c>
      <c r="X16" s="26" t="str">
        <f>+IF(ISNA(VLOOKUP(X$3&amp;"  "&amp;$J16,$A$3:$G$110,2,0)),"",VLOOKUP(X$3&amp;"  "&amp;$J16,$A$3:$G$110,2,0))</f>
        <v/>
      </c>
      <c r="Y16" s="26" t="str">
        <f>+IF(ISNA(VLOOKUP(Y$3&amp;"  "&amp;$J16,$A$3:$G$110,2,0)),"",VLOOKUP(Y$3&amp;"  "&amp;$J16,$A$3:$G$110,2,0))</f>
        <v/>
      </c>
      <c r="Z16" s="26" t="str">
        <f>+IF(ISNA(VLOOKUP(Z$3&amp;"  "&amp;$J16,$A$3:$G$110,2,0)),"",VLOOKUP(Z$3&amp;"  "&amp;$J16,$A$3:$G$110,2,0))</f>
        <v/>
      </c>
      <c r="AA16" s="26" t="str">
        <f>+IF(ISNA(VLOOKUP(AA$3&amp;"  "&amp;$J16,$A$3:$G$110,2,0)),"",VLOOKUP(AA$3&amp;"  "&amp;$J16,$A$3:$G$110,2,0))</f>
        <v/>
      </c>
      <c r="AB16" s="26" t="str">
        <f>+IF(ISNA(VLOOKUP(AB$3&amp;"  "&amp;$J16,$A$3:$G$110,2,0)),"",VLOOKUP(AB$3&amp;"  "&amp;$J16,$A$3:$G$110,2,0))</f>
        <v/>
      </c>
      <c r="AC16" s="26" t="str">
        <f>+IF(ISNA(VLOOKUP(AC$3&amp;"  "&amp;$J16,$A$3:$G$110,2,0)),"",VLOOKUP(AC$3&amp;"  "&amp;$J16,$A$3:$G$110,2,0))</f>
        <v/>
      </c>
      <c r="AD16" s="26" t="str">
        <f>+IF(ISNA(VLOOKUP(AD$3&amp;"  "&amp;$J16,$A$3:$G$110,2,0)),"",VLOOKUP(AD$3&amp;"  "&amp;$J16,$A$3:$G$110,2,0))</f>
        <v/>
      </c>
      <c r="AE16" s="26" t="str">
        <f>+IF(ISNA(VLOOKUP(AE$3&amp;"  "&amp;$J16,$A$3:$G$110,2,0)),"",VLOOKUP(AE$3&amp;"  "&amp;$J16,$A$3:$G$110,2,0))</f>
        <v/>
      </c>
      <c r="AF16" s="26" t="str">
        <f>+IF(ISNA(VLOOKUP(AF$3&amp;"  "&amp;$J16,$A$3:$G$110,2,0)),"",VLOOKUP(AF$3&amp;"  "&amp;$J16,$A$3:$G$110,2,0))</f>
        <v/>
      </c>
      <c r="AG16" s="26" t="str">
        <f>+IF(ISNA(VLOOKUP(AG$3&amp;"  "&amp;$J16,$A$3:$G$110,2,0)),"",VLOOKUP(AG$3&amp;"  "&amp;$J16,$A$3:$G$110,2,0))</f>
        <v/>
      </c>
      <c r="AH16" s="26" t="str">
        <f>+IF(ISNA(VLOOKUP(AH$3&amp;"  "&amp;$J16,$A$3:$G$110,2,0)),"",VLOOKUP(AH$3&amp;"  "&amp;$J16,$A$3:$G$110,2,0))</f>
        <v/>
      </c>
      <c r="AI16" s="26" t="str">
        <f>+IF(ISNA(VLOOKUP(AI$3&amp;"  "&amp;$J16,$A$3:$G$110,2,0)),"",VLOOKUP(AI$3&amp;"  "&amp;$J16,$A$3:$G$110,2,0))</f>
        <v/>
      </c>
      <c r="AJ16" s="26" t="str">
        <f>+IF(ISNA(VLOOKUP(AJ$3&amp;"  "&amp;$J16,$A$3:$G$110,2,0)),"",VLOOKUP(AJ$3&amp;"  "&amp;$J16,$A$3:$G$110,2,0))</f>
        <v/>
      </c>
    </row>
    <row r="17" spans="1:36" x14ac:dyDescent="0.3">
      <c r="A17">
        <v>14</v>
      </c>
      <c r="B17" s="2" t="s">
        <v>1713</v>
      </c>
      <c r="C17" s="1">
        <v>21</v>
      </c>
      <c r="D17" t="s">
        <v>16</v>
      </c>
      <c r="E17" t="s">
        <v>1549</v>
      </c>
      <c r="F17" t="s">
        <v>582</v>
      </c>
      <c r="G17" t="s">
        <v>1402</v>
      </c>
      <c r="K17" s="26" t="str">
        <f>+IF(ISNA(VLOOKUP(K$3&amp;"  "&amp;$J17,$A$3:$G$110,2,0)),"",VLOOKUP(K$3&amp;"  "&amp;$J17,$A$3:$G$110,2,0))</f>
        <v/>
      </c>
      <c r="L17" s="26" t="str">
        <f>+IF(ISNA(VLOOKUP(L$3&amp;"  "&amp;$J17,$A$3:$G$110,2,0)),"",VLOOKUP(L$3&amp;"  "&amp;$J17,$A$3:$G$110,2,0))</f>
        <v/>
      </c>
      <c r="M17" s="26" t="str">
        <f>+IF(ISNA(VLOOKUP(M$3&amp;"  "&amp;$J17,$A$3:$G$110,2,0)),"",VLOOKUP(M$3&amp;"  "&amp;$J17,$A$3:$G$110,2,0))</f>
        <v/>
      </c>
      <c r="N17" s="26" t="str">
        <f>+IF(ISNA(VLOOKUP(N$3&amp;"  "&amp;$J17,$A$3:$G$110,2,0)),"",VLOOKUP(N$3&amp;"  "&amp;$J17,$A$3:$G$110,2,0))</f>
        <v/>
      </c>
      <c r="O17" s="26" t="str">
        <f>+IF(ISNA(VLOOKUP(O$3&amp;"  "&amp;$J17,$A$3:$G$110,2,0)),"",VLOOKUP(O$3&amp;"  "&amp;$J17,$A$3:$G$110,2,0))</f>
        <v/>
      </c>
      <c r="P17" s="26" t="str">
        <f>+IF(ISNA(VLOOKUP(P$3&amp;"  "&amp;$J17,$A$3:$G$110,2,0)),"",VLOOKUP(P$3&amp;"  "&amp;$J17,$A$3:$G$110,2,0))</f>
        <v/>
      </c>
      <c r="Q17" s="26" t="str">
        <f>+IF(ISNA(VLOOKUP(Q$3&amp;"  "&amp;$J17,$A$3:$G$110,2,0)),"",VLOOKUP(Q$3&amp;"  "&amp;$J17,$A$3:$G$110,2,0))</f>
        <v/>
      </c>
      <c r="R17" s="26" t="str">
        <f>+IF(ISNA(VLOOKUP(R$3&amp;"  "&amp;$J17,$A$3:$G$110,2,0)),"",VLOOKUP(R$3&amp;"  "&amp;$J17,$A$3:$G$110,2,0))</f>
        <v/>
      </c>
      <c r="S17" s="26" t="str">
        <f>+IF(ISNA(VLOOKUP(S$3&amp;"  "&amp;$J17,$A$3:$G$110,2,0)),"",VLOOKUP(S$3&amp;"  "&amp;$J17,$A$3:$G$110,2,0))</f>
        <v/>
      </c>
      <c r="T17" s="26" t="str">
        <f>+IF(ISNA(VLOOKUP(T$3&amp;"  "&amp;$J17,$A$3:$G$110,2,0)),"",VLOOKUP(T$3&amp;"  "&amp;$J17,$A$3:$G$110,2,0))</f>
        <v/>
      </c>
      <c r="U17" s="26" t="str">
        <f>+IF(ISNA(VLOOKUP(U$3&amp;"  "&amp;$J17,$A$3:$G$110,2,0)),"",VLOOKUP(U$3&amp;"  "&amp;$J17,$A$3:$G$110,2,0))</f>
        <v/>
      </c>
      <c r="V17" s="26" t="str">
        <f>+IF(ISNA(VLOOKUP(V$3&amp;"  "&amp;$J17,$A$3:$G$110,2,0)),"",VLOOKUP(V$3&amp;"  "&amp;$J17,$A$3:$G$110,2,0))</f>
        <v/>
      </c>
      <c r="W17" s="26" t="str">
        <f>+IF(ISNA(VLOOKUP(W$3&amp;"  "&amp;$J17,$A$3:$G$110,2,0)),"",VLOOKUP(W$3&amp;"  "&amp;$J17,$A$3:$G$110,2,0))</f>
        <v/>
      </c>
      <c r="X17" s="26" t="str">
        <f>+IF(ISNA(VLOOKUP(X$3&amp;"  "&amp;$J17,$A$3:$G$110,2,0)),"",VLOOKUP(X$3&amp;"  "&amp;$J17,$A$3:$G$110,2,0))</f>
        <v/>
      </c>
      <c r="Y17" s="26" t="str">
        <f>+IF(ISNA(VLOOKUP(Y$3&amp;"  "&amp;$J17,$A$3:$G$110,2,0)),"",VLOOKUP(Y$3&amp;"  "&amp;$J17,$A$3:$G$110,2,0))</f>
        <v/>
      </c>
      <c r="Z17" s="26" t="str">
        <f>+IF(ISNA(VLOOKUP(Z$3&amp;"  "&amp;$J17,$A$3:$G$110,2,0)),"",VLOOKUP(Z$3&amp;"  "&amp;$J17,$A$3:$G$110,2,0))</f>
        <v/>
      </c>
      <c r="AA17" s="26" t="str">
        <f>+IF(ISNA(VLOOKUP(AA$3&amp;"  "&amp;$J17,$A$3:$G$110,2,0)),"",VLOOKUP(AA$3&amp;"  "&amp;$J17,$A$3:$G$110,2,0))</f>
        <v/>
      </c>
      <c r="AB17" s="26" t="str">
        <f>+IF(ISNA(VLOOKUP(AB$3&amp;"  "&amp;$J17,$A$3:$G$110,2,0)),"",VLOOKUP(AB$3&amp;"  "&amp;$J17,$A$3:$G$110,2,0))</f>
        <v/>
      </c>
      <c r="AC17" s="26" t="str">
        <f>+IF(ISNA(VLOOKUP(AC$3&amp;"  "&amp;$J17,$A$3:$G$110,2,0)),"",VLOOKUP(AC$3&amp;"  "&amp;$J17,$A$3:$G$110,2,0))</f>
        <v/>
      </c>
      <c r="AD17" s="26" t="str">
        <f>+IF(ISNA(VLOOKUP(AD$3&amp;"  "&amp;$J17,$A$3:$G$110,2,0)),"",VLOOKUP(AD$3&amp;"  "&amp;$J17,$A$3:$G$110,2,0))</f>
        <v/>
      </c>
      <c r="AE17" s="26" t="str">
        <f>+IF(ISNA(VLOOKUP(AE$3&amp;"  "&amp;$J17,$A$3:$G$110,2,0)),"",VLOOKUP(AE$3&amp;"  "&amp;$J17,$A$3:$G$110,2,0))</f>
        <v/>
      </c>
      <c r="AF17" s="26" t="str">
        <f>+IF(ISNA(VLOOKUP(AF$3&amp;"  "&amp;$J17,$A$3:$G$110,2,0)),"",VLOOKUP(AF$3&amp;"  "&amp;$J17,$A$3:$G$110,2,0))</f>
        <v/>
      </c>
      <c r="AG17" s="26" t="str">
        <f>+IF(ISNA(VLOOKUP(AG$3&amp;"  "&amp;$J17,$A$3:$G$110,2,0)),"",VLOOKUP(AG$3&amp;"  "&amp;$J17,$A$3:$G$110,2,0))</f>
        <v/>
      </c>
      <c r="AH17" s="26" t="str">
        <f>+IF(ISNA(VLOOKUP(AH$3&amp;"  "&amp;$J17,$A$3:$G$110,2,0)),"",VLOOKUP(AH$3&amp;"  "&amp;$J17,$A$3:$G$110,2,0))</f>
        <v/>
      </c>
      <c r="AI17" s="26" t="str">
        <f>+IF(ISNA(VLOOKUP(AI$3&amp;"  "&amp;$J17,$A$3:$G$110,2,0)),"",VLOOKUP(AI$3&amp;"  "&amp;$J17,$A$3:$G$110,2,0))</f>
        <v/>
      </c>
      <c r="AJ17" s="26" t="str">
        <f>+IF(ISNA(VLOOKUP(AJ$3&amp;"  "&amp;$J17,$A$3:$G$110,2,0)),"",VLOOKUP(AJ$3&amp;"  "&amp;$J17,$A$3:$G$110,2,0))</f>
        <v/>
      </c>
    </row>
    <row r="18" spans="1:36" x14ac:dyDescent="0.3">
      <c r="A18">
        <v>16</v>
      </c>
      <c r="B18" s="2" t="s">
        <v>1715</v>
      </c>
      <c r="C18" s="1">
        <v>17</v>
      </c>
      <c r="D18" t="s">
        <v>1547</v>
      </c>
      <c r="E18" t="s">
        <v>1548</v>
      </c>
      <c r="F18" t="s">
        <v>582</v>
      </c>
      <c r="G18" t="s">
        <v>1402</v>
      </c>
      <c r="K18" s="26" t="str">
        <f>+IF(ISNA(VLOOKUP(K$3&amp;"  "&amp;$J18,$A$3:$G$110,2,0)),"",VLOOKUP(K$3&amp;"  "&amp;$J18,$A$3:$G$110,2,0))</f>
        <v/>
      </c>
      <c r="L18" s="26" t="str">
        <f>+IF(ISNA(VLOOKUP(L$3&amp;"  "&amp;$J18,$A$3:$G$110,2,0)),"",VLOOKUP(L$3&amp;"  "&amp;$J18,$A$3:$G$110,2,0))</f>
        <v/>
      </c>
      <c r="M18" s="26" t="str">
        <f>+IF(ISNA(VLOOKUP(M$3&amp;"  "&amp;$J18,$A$3:$G$110,2,0)),"",VLOOKUP(M$3&amp;"  "&amp;$J18,$A$3:$G$110,2,0))</f>
        <v/>
      </c>
      <c r="N18" s="26" t="str">
        <f>+IF(ISNA(VLOOKUP(N$3&amp;"  "&amp;$J18,$A$3:$G$110,2,0)),"",VLOOKUP(N$3&amp;"  "&amp;$J18,$A$3:$G$110,2,0))</f>
        <v/>
      </c>
      <c r="O18" s="26" t="str">
        <f>+IF(ISNA(VLOOKUP(O$3&amp;"  "&amp;$J18,$A$3:$G$110,2,0)),"",VLOOKUP(O$3&amp;"  "&amp;$J18,$A$3:$G$110,2,0))</f>
        <v/>
      </c>
      <c r="P18" s="26" t="str">
        <f>+IF(ISNA(VLOOKUP(P$3&amp;"  "&amp;$J18,$A$3:$G$110,2,0)),"",VLOOKUP(P$3&amp;"  "&amp;$J18,$A$3:$G$110,2,0))</f>
        <v/>
      </c>
      <c r="Q18" s="26" t="str">
        <f>+IF(ISNA(VLOOKUP(Q$3&amp;"  "&amp;$J18,$A$3:$G$110,2,0)),"",VLOOKUP(Q$3&amp;"  "&amp;$J18,$A$3:$G$110,2,0))</f>
        <v/>
      </c>
      <c r="R18" s="26" t="str">
        <f>+IF(ISNA(VLOOKUP(R$3&amp;"  "&amp;$J18,$A$3:$G$110,2,0)),"",VLOOKUP(R$3&amp;"  "&amp;$J18,$A$3:$G$110,2,0))</f>
        <v/>
      </c>
      <c r="S18" s="26" t="str">
        <f>+IF(ISNA(VLOOKUP(S$3&amp;"  "&amp;$J18,$A$3:$G$110,2,0)),"",VLOOKUP(S$3&amp;"  "&amp;$J18,$A$3:$G$110,2,0))</f>
        <v/>
      </c>
      <c r="T18" s="26" t="str">
        <f>+IF(ISNA(VLOOKUP(T$3&amp;"  "&amp;$J18,$A$3:$G$110,2,0)),"",VLOOKUP(T$3&amp;"  "&amp;$J18,$A$3:$G$110,2,0))</f>
        <v/>
      </c>
      <c r="U18" s="26" t="str">
        <f>+IF(ISNA(VLOOKUP(U$3&amp;"  "&amp;$J18,$A$3:$G$110,2,0)),"",VLOOKUP(U$3&amp;"  "&amp;$J18,$A$3:$G$110,2,0))</f>
        <v/>
      </c>
      <c r="V18" s="26" t="str">
        <f>+IF(ISNA(VLOOKUP(V$3&amp;"  "&amp;$J18,$A$3:$G$110,2,0)),"",VLOOKUP(V$3&amp;"  "&amp;$J18,$A$3:$G$110,2,0))</f>
        <v/>
      </c>
      <c r="W18" s="26" t="str">
        <f>+IF(ISNA(VLOOKUP(W$3&amp;"  "&amp;$J18,$A$3:$G$110,2,0)),"",VLOOKUP(W$3&amp;"  "&amp;$J18,$A$3:$G$110,2,0))</f>
        <v/>
      </c>
      <c r="X18" s="26" t="str">
        <f>+IF(ISNA(VLOOKUP(X$3&amp;"  "&amp;$J18,$A$3:$G$110,2,0)),"",VLOOKUP(X$3&amp;"  "&amp;$J18,$A$3:$G$110,2,0))</f>
        <v/>
      </c>
      <c r="Y18" s="26" t="str">
        <f>+IF(ISNA(VLOOKUP(Y$3&amp;"  "&amp;$J18,$A$3:$G$110,2,0)),"",VLOOKUP(Y$3&amp;"  "&amp;$J18,$A$3:$G$110,2,0))</f>
        <v/>
      </c>
      <c r="Z18" s="26" t="str">
        <f>+IF(ISNA(VLOOKUP(Z$3&amp;"  "&amp;$J18,$A$3:$G$110,2,0)),"",VLOOKUP(Z$3&amp;"  "&amp;$J18,$A$3:$G$110,2,0))</f>
        <v/>
      </c>
      <c r="AA18" s="26" t="str">
        <f>+IF(ISNA(VLOOKUP(AA$3&amp;"  "&amp;$J18,$A$3:$G$110,2,0)),"",VLOOKUP(AA$3&amp;"  "&amp;$J18,$A$3:$G$110,2,0))</f>
        <v/>
      </c>
      <c r="AB18" s="26" t="str">
        <f>+IF(ISNA(VLOOKUP(AB$3&amp;"  "&amp;$J18,$A$3:$G$110,2,0)),"",VLOOKUP(AB$3&amp;"  "&amp;$J18,$A$3:$G$110,2,0))</f>
        <v/>
      </c>
      <c r="AC18" s="26" t="str">
        <f>+IF(ISNA(VLOOKUP(AC$3&amp;"  "&amp;$J18,$A$3:$G$110,2,0)),"",VLOOKUP(AC$3&amp;"  "&amp;$J18,$A$3:$G$110,2,0))</f>
        <v/>
      </c>
      <c r="AD18" s="26" t="str">
        <f>+IF(ISNA(VLOOKUP(AD$3&amp;"  "&amp;$J18,$A$3:$G$110,2,0)),"",VLOOKUP(AD$3&amp;"  "&amp;$J18,$A$3:$G$110,2,0))</f>
        <v/>
      </c>
      <c r="AE18" s="26" t="str">
        <f>+IF(ISNA(VLOOKUP(AE$3&amp;"  "&amp;$J18,$A$3:$G$110,2,0)),"",VLOOKUP(AE$3&amp;"  "&amp;$J18,$A$3:$G$110,2,0))</f>
        <v/>
      </c>
      <c r="AF18" s="26" t="str">
        <f>+IF(ISNA(VLOOKUP(AF$3&amp;"  "&amp;$J18,$A$3:$G$110,2,0)),"",VLOOKUP(AF$3&amp;"  "&amp;$J18,$A$3:$G$110,2,0))</f>
        <v/>
      </c>
      <c r="AG18" s="26" t="str">
        <f>+IF(ISNA(VLOOKUP(AG$3&amp;"  "&amp;$J18,$A$3:$G$110,2,0)),"",VLOOKUP(AG$3&amp;"  "&amp;$J18,$A$3:$G$110,2,0))</f>
        <v/>
      </c>
      <c r="AH18" s="26" t="str">
        <f>+IF(ISNA(VLOOKUP(AH$3&amp;"  "&amp;$J18,$A$3:$G$110,2,0)),"",VLOOKUP(AH$3&amp;"  "&amp;$J18,$A$3:$G$110,2,0))</f>
        <v/>
      </c>
      <c r="AI18" s="26" t="str">
        <f>+IF(ISNA(VLOOKUP(AI$3&amp;"  "&amp;$J18,$A$3:$G$110,2,0)),"",VLOOKUP(AI$3&amp;"  "&amp;$J18,$A$3:$G$110,2,0))</f>
        <v/>
      </c>
      <c r="AJ18" s="26" t="str">
        <f>+IF(ISNA(VLOOKUP(AJ$3&amp;"  "&amp;$J18,$A$3:$G$110,2,0)),"",VLOOKUP(AJ$3&amp;"  "&amp;$J18,$A$3:$G$110,2,0))</f>
        <v/>
      </c>
    </row>
    <row r="19" spans="1:36" x14ac:dyDescent="0.3">
      <c r="A19">
        <v>22</v>
      </c>
      <c r="B19" s="2" t="s">
        <v>1720</v>
      </c>
      <c r="C19" s="48">
        <v>28</v>
      </c>
      <c r="D19" t="s">
        <v>134</v>
      </c>
      <c r="E19" t="s">
        <v>1558</v>
      </c>
      <c r="F19" t="s">
        <v>582</v>
      </c>
      <c r="G19" t="s">
        <v>1402</v>
      </c>
      <c r="J19" s="11" t="s">
        <v>365</v>
      </c>
      <c r="K19" s="27">
        <f>IF(K16="",1000,SUM(K13:K16))</f>
        <v>1000</v>
      </c>
      <c r="L19" s="27">
        <f t="shared" ref="L19:AJ19" si="1">IF(L16="",1000,SUM(L13:L16))</f>
        <v>1000</v>
      </c>
      <c r="M19" s="27">
        <f t="shared" si="1"/>
        <v>1000</v>
      </c>
      <c r="N19" s="27">
        <f t="shared" si="1"/>
        <v>1000</v>
      </c>
      <c r="O19" s="27">
        <f t="shared" si="1"/>
        <v>1000</v>
      </c>
      <c r="P19" s="27">
        <f t="shared" si="1"/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</row>
    <row r="20" spans="1:36" x14ac:dyDescent="0.3">
      <c r="A20">
        <v>23</v>
      </c>
      <c r="B20" s="2" t="s">
        <v>1130</v>
      </c>
      <c r="C20" s="48">
        <v>27</v>
      </c>
      <c r="D20" t="s">
        <v>1556</v>
      </c>
      <c r="E20" t="s">
        <v>1557</v>
      </c>
      <c r="F20" t="s">
        <v>582</v>
      </c>
      <c r="G20" t="s">
        <v>1402</v>
      </c>
      <c r="J20" s="11" t="s">
        <v>155</v>
      </c>
      <c r="K20" s="28">
        <f>RANK(K19,($K$10:$AJ$10,$K$19:$AJ$19),1)</f>
        <v>7</v>
      </c>
      <c r="L20" s="28">
        <f>RANK(L19,($K$10:$AJ$10,$K$19:$AJ$19),1)</f>
        <v>7</v>
      </c>
      <c r="M20" s="28">
        <f>RANK(M19,($K$10:$AJ$10,$K$19:$AJ$19),1)</f>
        <v>7</v>
      </c>
      <c r="N20" s="28">
        <f>RANK(N19,($K$10:$AJ$10,$K$19:$AJ$19),1)</f>
        <v>7</v>
      </c>
      <c r="O20" s="28">
        <f>RANK(O19,($K$10:$AJ$10,$K$19:$AJ$19),1)</f>
        <v>7</v>
      </c>
      <c r="P20" s="28">
        <f>RANK(P19,($K$10:$AJ$10,$K$19:$AJ$19),1)</f>
        <v>7</v>
      </c>
      <c r="Q20" s="28">
        <f>RANK(Q19,($K$10:$AJ$10,$K$19:$AJ$19),1)</f>
        <v>7</v>
      </c>
      <c r="R20" s="28">
        <f>RANK(R19,($K$10:$AJ$10,$K$19:$AJ$19),1)</f>
        <v>7</v>
      </c>
      <c r="S20" s="28">
        <f>RANK(S19,($K$10:$AJ$10,$K$19:$AJ$19),1)</f>
        <v>7</v>
      </c>
      <c r="T20" s="28">
        <f>RANK(T19,($K$10:$AJ$10,$K$19:$AJ$19),1)</f>
        <v>7</v>
      </c>
      <c r="U20" s="28">
        <f>RANK(U19,($K$10:$AJ$10,$K$19:$AJ$19),1)</f>
        <v>7</v>
      </c>
      <c r="V20" s="28">
        <f>RANK(V19,($K$10:$AJ$10,$K$19:$AJ$19),1)</f>
        <v>7</v>
      </c>
      <c r="W20" s="28">
        <f>RANK(W19,($K$10:$AJ$10,$K$19:$AJ$19),1)</f>
        <v>7</v>
      </c>
      <c r="X20" s="28">
        <f>RANK(X19,($K$10:$AJ$10,$K$19:$AJ$19),1)</f>
        <v>7</v>
      </c>
      <c r="Y20" s="28">
        <f>RANK(Y19,($K$10:$AJ$10,$K$19:$AJ$19),1)</f>
        <v>7</v>
      </c>
      <c r="Z20" s="28">
        <f>RANK(Z19,($K$10:$AJ$10,$K$19:$AJ$19),1)</f>
        <v>7</v>
      </c>
      <c r="AA20" s="28">
        <f>RANK(AA19,($K$10:$AJ$10,$K$19:$AJ$19),1)</f>
        <v>7</v>
      </c>
      <c r="AB20" s="28">
        <f>RANK(AB19,($K$10:$AJ$10,$K$19:$AJ$19),1)</f>
        <v>7</v>
      </c>
      <c r="AC20" s="28">
        <f>RANK(AC19,($K$10:$AJ$10,$K$19:$AJ$19),1)</f>
        <v>7</v>
      </c>
      <c r="AD20" s="28">
        <f>RANK(AD19,($K$10:$AJ$10,$K$19:$AJ$19),1)</f>
        <v>7</v>
      </c>
      <c r="AE20" s="28">
        <f>RANK(AE19,($K$10:$AJ$10,$K$19:$AJ$19),1)</f>
        <v>7</v>
      </c>
      <c r="AF20" s="28">
        <f>RANK(AF19,($K$10:$AJ$10,$K$19:$AJ$19),1)</f>
        <v>7</v>
      </c>
      <c r="AG20" s="28">
        <f>RANK(AG19,($K$10:$AJ$10,$K$19:$AJ$19),1)</f>
        <v>7</v>
      </c>
      <c r="AH20" s="28">
        <f>RANK(AH19,($K$10:$AJ$10,$K$19:$AJ$19),1)</f>
        <v>7</v>
      </c>
      <c r="AI20" s="28">
        <f>RANK(AI19,($K$10:$AJ$10,$K$19:$AJ$19),1)</f>
        <v>7</v>
      </c>
      <c r="AJ20" s="28">
        <f>RANK(AJ19,($K$10:$AJ$10,$K$19:$AJ$19),1)</f>
        <v>7</v>
      </c>
    </row>
    <row r="21" spans="1:36" x14ac:dyDescent="0.3">
      <c r="A21">
        <v>24</v>
      </c>
      <c r="B21" s="2" t="s">
        <v>1721</v>
      </c>
      <c r="C21" s="48">
        <v>25</v>
      </c>
      <c r="D21" t="s">
        <v>3</v>
      </c>
      <c r="E21" t="s">
        <v>1553</v>
      </c>
      <c r="F21" t="s">
        <v>582</v>
      </c>
      <c r="G21" t="s">
        <v>1402</v>
      </c>
    </row>
    <row r="22" spans="1:36" x14ac:dyDescent="0.3">
      <c r="A22">
        <v>33</v>
      </c>
      <c r="B22" s="2" t="s">
        <v>1149</v>
      </c>
      <c r="C22" s="1">
        <v>19</v>
      </c>
      <c r="D22" t="s">
        <v>138</v>
      </c>
      <c r="E22" t="s">
        <v>685</v>
      </c>
      <c r="F22" t="s">
        <v>582</v>
      </c>
      <c r="G22" t="s">
        <v>1402</v>
      </c>
      <c r="J22">
        <v>9</v>
      </c>
      <c r="K22" s="26" t="str">
        <f>+IF(ISNA(VLOOKUP(K$3&amp;"  "&amp;$J22,$A$3:$G$110,2,0)),"",VLOOKUP(K$3&amp;"  "&amp;$J22,$A$3:$G$110,2,0))</f>
        <v/>
      </c>
      <c r="L22" s="26" t="str">
        <f>+IF(ISNA(VLOOKUP(L$3&amp;"  "&amp;$J22,$A$3:$G$110,2,0)),"",VLOOKUP(L$3&amp;"  "&amp;$J22,$A$3:$G$110,2,0))</f>
        <v/>
      </c>
      <c r="M22" s="26" t="str">
        <f>+IF(ISNA(VLOOKUP(M$3&amp;"  "&amp;$J22,$A$3:$G$110,2,0)),"",VLOOKUP(M$3&amp;"  "&amp;$J22,$A$3:$G$110,2,0))</f>
        <v/>
      </c>
      <c r="N22" s="26" t="str">
        <f>+IF(ISNA(VLOOKUP(N$3&amp;"  "&amp;$J22,$A$3:$G$110,2,0)),"",VLOOKUP(N$3&amp;"  "&amp;$J22,$A$3:$G$110,2,0))</f>
        <v/>
      </c>
      <c r="O22" s="26" t="str">
        <f>+IF(ISNA(VLOOKUP(O$3&amp;"  "&amp;$J22,$A$3:$G$110,2,0)),"",VLOOKUP(O$3&amp;"  "&amp;$J22,$A$3:$G$110,2,0))</f>
        <v/>
      </c>
      <c r="P22" s="26" t="str">
        <f>+IF(ISNA(VLOOKUP(P$3&amp;"  "&amp;$J22,$A$3:$G$110,2,0)),"",VLOOKUP(P$3&amp;"  "&amp;$J22,$A$3:$G$110,2,0))</f>
        <v/>
      </c>
      <c r="Q22" s="26" t="str">
        <f>+IF(ISNA(VLOOKUP(Q$3&amp;"  "&amp;$J22,$A$3:$G$110,2,0)),"",VLOOKUP(Q$3&amp;"  "&amp;$J22,$A$3:$G$110,2,0))</f>
        <v/>
      </c>
      <c r="R22" s="26" t="str">
        <f>+IF(ISNA(VLOOKUP(R$3&amp;"  "&amp;$J22,$A$3:$G$110,2,0)),"",VLOOKUP(R$3&amp;"  "&amp;$J22,$A$3:$G$110,2,0))</f>
        <v/>
      </c>
      <c r="S22" s="26" t="str">
        <f>+IF(ISNA(VLOOKUP(S$3&amp;"  "&amp;$J22,$A$3:$G$110,2,0)),"",VLOOKUP(S$3&amp;"  "&amp;$J22,$A$3:$G$110,2,0))</f>
        <v/>
      </c>
      <c r="T22" s="26" t="str">
        <f>+IF(ISNA(VLOOKUP(T$3&amp;"  "&amp;$J22,$A$3:$G$110,2,0)),"",VLOOKUP(T$3&amp;"  "&amp;$J22,$A$3:$G$110,2,0))</f>
        <v/>
      </c>
      <c r="U22" s="26" t="str">
        <f>+IF(ISNA(VLOOKUP(U$3&amp;"  "&amp;$J22,$A$3:$G$110,2,0)),"",VLOOKUP(U$3&amp;"  "&amp;$J22,$A$3:$G$110,2,0))</f>
        <v/>
      </c>
      <c r="V22" s="26" t="str">
        <f>+IF(ISNA(VLOOKUP(V$3&amp;"  "&amp;$J22,$A$3:$G$110,2,0)),"",VLOOKUP(V$3&amp;"  "&amp;$J22,$A$3:$G$110,2,0))</f>
        <v/>
      </c>
      <c r="W22" s="26" t="str">
        <f>+IF(ISNA(VLOOKUP(W$3&amp;"  "&amp;$J22,$A$3:$G$110,2,0)),"",VLOOKUP(W$3&amp;"  "&amp;$J22,$A$3:$G$110,2,0))</f>
        <v/>
      </c>
      <c r="X22" s="26" t="str">
        <f>+IF(ISNA(VLOOKUP(X$3&amp;"  "&amp;$J22,$A$3:$G$110,2,0)),"",VLOOKUP(X$3&amp;"  "&amp;$J22,$A$3:$G$110,2,0))</f>
        <v/>
      </c>
      <c r="Y22" s="26" t="str">
        <f>+IF(ISNA(VLOOKUP(Y$3&amp;"  "&amp;$J22,$A$3:$G$110,2,0)),"",VLOOKUP(Y$3&amp;"  "&amp;$J22,$A$3:$G$110,2,0))</f>
        <v/>
      </c>
      <c r="Z22" s="26" t="str">
        <f>+IF(ISNA(VLOOKUP(Z$3&amp;"  "&amp;$J22,$A$3:$G$110,2,0)),"",VLOOKUP(Z$3&amp;"  "&amp;$J22,$A$3:$G$110,2,0))</f>
        <v/>
      </c>
      <c r="AA22" s="26" t="str">
        <f>+IF(ISNA(VLOOKUP(AA$3&amp;"  "&amp;$J22,$A$3:$G$110,2,0)),"",VLOOKUP(AA$3&amp;"  "&amp;$J22,$A$3:$G$110,2,0))</f>
        <v/>
      </c>
      <c r="AB22" s="26" t="str">
        <f>+IF(ISNA(VLOOKUP(AB$3&amp;"  "&amp;$J22,$A$3:$G$110,2,0)),"",VLOOKUP(AB$3&amp;"  "&amp;$J22,$A$3:$G$110,2,0))</f>
        <v/>
      </c>
      <c r="AC22" s="26" t="str">
        <f>+IF(ISNA(VLOOKUP(AC$3&amp;"  "&amp;$J22,$A$3:$G$110,2,0)),"",VLOOKUP(AC$3&amp;"  "&amp;$J22,$A$3:$G$110,2,0))</f>
        <v/>
      </c>
      <c r="AD22" s="26" t="str">
        <f>+IF(ISNA(VLOOKUP(AD$3&amp;"  "&amp;$J22,$A$3:$G$110,2,0)),"",VLOOKUP(AD$3&amp;"  "&amp;$J22,$A$3:$G$110,2,0))</f>
        <v/>
      </c>
      <c r="AE22" s="26" t="str">
        <f>+IF(ISNA(VLOOKUP(AE$3&amp;"  "&amp;$J22,$A$3:$G$110,2,0)),"",VLOOKUP(AE$3&amp;"  "&amp;$J22,$A$3:$G$110,2,0))</f>
        <v/>
      </c>
      <c r="AF22" s="26" t="str">
        <f>+IF(ISNA(VLOOKUP(AF$3&amp;"  "&amp;$J22,$A$3:$G$110,2,0)),"",VLOOKUP(AF$3&amp;"  "&amp;$J22,$A$3:$G$110,2,0))</f>
        <v/>
      </c>
      <c r="AG22" s="26" t="str">
        <f>+IF(ISNA(VLOOKUP(AG$3&amp;"  "&amp;$J22,$A$3:$G$110,2,0)),"",VLOOKUP(AG$3&amp;"  "&amp;$J22,$A$3:$G$110,2,0))</f>
        <v/>
      </c>
      <c r="AH22" s="26" t="str">
        <f>+IF(ISNA(VLOOKUP(AH$3&amp;"  "&amp;$J22,$A$3:$G$110,2,0)),"",VLOOKUP(AH$3&amp;"  "&amp;$J22,$A$3:$G$110,2,0))</f>
        <v/>
      </c>
      <c r="AI22" s="26" t="str">
        <f>+IF(ISNA(VLOOKUP(AI$3&amp;"  "&amp;$J22,$A$3:$G$110,2,0)),"",VLOOKUP(AI$3&amp;"  "&amp;$J22,$A$3:$G$110,2,0))</f>
        <v/>
      </c>
      <c r="AJ22" s="26" t="str">
        <f>+IF(ISNA(VLOOKUP(AJ$3&amp;"  "&amp;$J22,$A$3:$G$110,2,0)),"",VLOOKUP(AJ$3&amp;"  "&amp;$J22,$A$3:$G$110,2,0))</f>
        <v/>
      </c>
    </row>
    <row r="23" spans="1:36" x14ac:dyDescent="0.3">
      <c r="A23">
        <v>27</v>
      </c>
      <c r="B23" s="2" t="s">
        <v>1724</v>
      </c>
      <c r="C23" s="48">
        <v>30</v>
      </c>
      <c r="D23" t="s">
        <v>101</v>
      </c>
      <c r="E23" t="s">
        <v>1559</v>
      </c>
      <c r="F23" t="s">
        <v>590</v>
      </c>
      <c r="G23" t="s">
        <v>1402</v>
      </c>
      <c r="J23">
        <v>10</v>
      </c>
      <c r="K23" s="26" t="str">
        <f>+IF(ISNA(VLOOKUP(K$3&amp;"  "&amp;$J23,$A$3:$G$110,2,0)),"",VLOOKUP(K$3&amp;"  "&amp;$J23,$A$3:$G$110,2,0))</f>
        <v/>
      </c>
      <c r="L23" s="26" t="str">
        <f>+IF(ISNA(VLOOKUP(L$3&amp;"  "&amp;$J23,$A$3:$G$110,2,0)),"",VLOOKUP(L$3&amp;"  "&amp;$J23,$A$3:$G$110,2,0))</f>
        <v/>
      </c>
      <c r="M23" s="26" t="str">
        <f>+IF(ISNA(VLOOKUP(M$3&amp;"  "&amp;$J23,$A$3:$G$110,2,0)),"",VLOOKUP(M$3&amp;"  "&amp;$J23,$A$3:$G$110,2,0))</f>
        <v/>
      </c>
      <c r="N23" s="26" t="str">
        <f>+IF(ISNA(VLOOKUP(N$3&amp;"  "&amp;$J23,$A$3:$G$110,2,0)),"",VLOOKUP(N$3&amp;"  "&amp;$J23,$A$3:$G$110,2,0))</f>
        <v/>
      </c>
      <c r="O23" s="26" t="str">
        <f>+IF(ISNA(VLOOKUP(O$3&amp;"  "&amp;$J23,$A$3:$G$110,2,0)),"",VLOOKUP(O$3&amp;"  "&amp;$J23,$A$3:$G$110,2,0))</f>
        <v/>
      </c>
      <c r="P23" s="26" t="str">
        <f>+IF(ISNA(VLOOKUP(P$3&amp;"  "&amp;$J23,$A$3:$G$110,2,0)),"",VLOOKUP(P$3&amp;"  "&amp;$J23,$A$3:$G$110,2,0))</f>
        <v/>
      </c>
      <c r="Q23" s="26" t="str">
        <f>+IF(ISNA(VLOOKUP(Q$3&amp;"  "&amp;$J23,$A$3:$G$110,2,0)),"",VLOOKUP(Q$3&amp;"  "&amp;$J23,$A$3:$G$110,2,0))</f>
        <v/>
      </c>
      <c r="R23" s="26" t="str">
        <f>+IF(ISNA(VLOOKUP(R$3&amp;"  "&amp;$J23,$A$3:$G$110,2,0)),"",VLOOKUP(R$3&amp;"  "&amp;$J23,$A$3:$G$110,2,0))</f>
        <v/>
      </c>
      <c r="S23" s="26" t="str">
        <f>+IF(ISNA(VLOOKUP(S$3&amp;"  "&amp;$J23,$A$3:$G$110,2,0)),"",VLOOKUP(S$3&amp;"  "&amp;$J23,$A$3:$G$110,2,0))</f>
        <v/>
      </c>
      <c r="T23" s="26" t="str">
        <f>+IF(ISNA(VLOOKUP(T$3&amp;"  "&amp;$J23,$A$3:$G$110,2,0)),"",VLOOKUP(T$3&amp;"  "&amp;$J23,$A$3:$G$110,2,0))</f>
        <v/>
      </c>
      <c r="U23" s="26" t="str">
        <f>+IF(ISNA(VLOOKUP(U$3&amp;"  "&amp;$J23,$A$3:$G$110,2,0)),"",VLOOKUP(U$3&amp;"  "&amp;$J23,$A$3:$G$110,2,0))</f>
        <v/>
      </c>
      <c r="V23" s="26" t="str">
        <f>+IF(ISNA(VLOOKUP(V$3&amp;"  "&amp;$J23,$A$3:$G$110,2,0)),"",VLOOKUP(V$3&amp;"  "&amp;$J23,$A$3:$G$110,2,0))</f>
        <v/>
      </c>
      <c r="W23" s="26" t="str">
        <f>+IF(ISNA(VLOOKUP(W$3&amp;"  "&amp;$J23,$A$3:$G$110,2,0)),"",VLOOKUP(W$3&amp;"  "&amp;$J23,$A$3:$G$110,2,0))</f>
        <v/>
      </c>
      <c r="X23" s="26" t="str">
        <f>+IF(ISNA(VLOOKUP(X$3&amp;"  "&amp;$J23,$A$3:$G$110,2,0)),"",VLOOKUP(X$3&amp;"  "&amp;$J23,$A$3:$G$110,2,0))</f>
        <v/>
      </c>
      <c r="Y23" s="26" t="str">
        <f>+IF(ISNA(VLOOKUP(Y$3&amp;"  "&amp;$J23,$A$3:$G$110,2,0)),"",VLOOKUP(Y$3&amp;"  "&amp;$J23,$A$3:$G$110,2,0))</f>
        <v/>
      </c>
      <c r="Z23" s="26" t="str">
        <f>+IF(ISNA(VLOOKUP(Z$3&amp;"  "&amp;$J23,$A$3:$G$110,2,0)),"",VLOOKUP(Z$3&amp;"  "&amp;$J23,$A$3:$G$110,2,0))</f>
        <v/>
      </c>
      <c r="AA23" s="26" t="str">
        <f>+IF(ISNA(VLOOKUP(AA$3&amp;"  "&amp;$J23,$A$3:$G$110,2,0)),"",VLOOKUP(AA$3&amp;"  "&amp;$J23,$A$3:$G$110,2,0))</f>
        <v/>
      </c>
      <c r="AB23" s="26" t="str">
        <f>+IF(ISNA(VLOOKUP(AB$3&amp;"  "&amp;$J23,$A$3:$G$110,2,0)),"",VLOOKUP(AB$3&amp;"  "&amp;$J23,$A$3:$G$110,2,0))</f>
        <v/>
      </c>
      <c r="AC23" s="26" t="str">
        <f>+IF(ISNA(VLOOKUP(AC$3&amp;"  "&amp;$J23,$A$3:$G$110,2,0)),"",VLOOKUP(AC$3&amp;"  "&amp;$J23,$A$3:$G$110,2,0))</f>
        <v/>
      </c>
      <c r="AD23" s="26" t="str">
        <f>+IF(ISNA(VLOOKUP(AD$3&amp;"  "&amp;$J23,$A$3:$G$110,2,0)),"",VLOOKUP(AD$3&amp;"  "&amp;$J23,$A$3:$G$110,2,0))</f>
        <v/>
      </c>
      <c r="AE23" s="26" t="str">
        <f>+IF(ISNA(VLOOKUP(AE$3&amp;"  "&amp;$J23,$A$3:$G$110,2,0)),"",VLOOKUP(AE$3&amp;"  "&amp;$J23,$A$3:$G$110,2,0))</f>
        <v/>
      </c>
      <c r="AF23" s="26" t="str">
        <f>+IF(ISNA(VLOOKUP(AF$3&amp;"  "&amp;$J23,$A$3:$G$110,2,0)),"",VLOOKUP(AF$3&amp;"  "&amp;$J23,$A$3:$G$110,2,0))</f>
        <v/>
      </c>
      <c r="AG23" s="26" t="str">
        <f>+IF(ISNA(VLOOKUP(AG$3&amp;"  "&amp;$J23,$A$3:$G$110,2,0)),"",VLOOKUP(AG$3&amp;"  "&amp;$J23,$A$3:$G$110,2,0))</f>
        <v/>
      </c>
      <c r="AH23" s="26" t="str">
        <f>+IF(ISNA(VLOOKUP(AH$3&amp;"  "&amp;$J23,$A$3:$G$110,2,0)),"",VLOOKUP(AH$3&amp;"  "&amp;$J23,$A$3:$G$110,2,0))</f>
        <v/>
      </c>
      <c r="AI23" s="26" t="str">
        <f>+IF(ISNA(VLOOKUP(AI$3&amp;"  "&amp;$J23,$A$3:$G$110,2,0)),"",VLOOKUP(AI$3&amp;"  "&amp;$J23,$A$3:$G$110,2,0))</f>
        <v/>
      </c>
      <c r="AJ23" s="26" t="str">
        <f>+IF(ISNA(VLOOKUP(AJ$3&amp;"  "&amp;$J23,$A$3:$G$110,2,0)),"",VLOOKUP(AJ$3&amp;"  "&amp;$J23,$A$3:$G$110,2,0))</f>
        <v/>
      </c>
    </row>
    <row r="24" spans="1:36" x14ac:dyDescent="0.3">
      <c r="A24">
        <v>28</v>
      </c>
      <c r="B24" s="2" t="s">
        <v>1725</v>
      </c>
      <c r="C24" s="48">
        <v>31</v>
      </c>
      <c r="D24" t="s">
        <v>3</v>
      </c>
      <c r="E24" t="s">
        <v>1560</v>
      </c>
      <c r="F24" t="s">
        <v>587</v>
      </c>
      <c r="G24" t="s">
        <v>1402</v>
      </c>
      <c r="J24">
        <v>11</v>
      </c>
      <c r="K24" s="26" t="str">
        <f>+IF(ISNA(VLOOKUP(K$3&amp;"  "&amp;$J24,$A$3:$G$110,2,0)),"",VLOOKUP(K$3&amp;"  "&amp;$J24,$A$3:$G$110,2,0))</f>
        <v/>
      </c>
      <c r="L24" s="26" t="str">
        <f>+IF(ISNA(VLOOKUP(L$3&amp;"  "&amp;$J24,$A$3:$G$110,2,0)),"",VLOOKUP(L$3&amp;"  "&amp;$J24,$A$3:$G$110,2,0))</f>
        <v/>
      </c>
      <c r="M24" s="26" t="str">
        <f>+IF(ISNA(VLOOKUP(M$3&amp;"  "&amp;$J24,$A$3:$G$110,2,0)),"",VLOOKUP(M$3&amp;"  "&amp;$J24,$A$3:$G$110,2,0))</f>
        <v/>
      </c>
      <c r="N24" s="26" t="str">
        <f>+IF(ISNA(VLOOKUP(N$3&amp;"  "&amp;$J24,$A$3:$G$110,2,0)),"",VLOOKUP(N$3&amp;"  "&amp;$J24,$A$3:$G$110,2,0))</f>
        <v/>
      </c>
      <c r="O24" s="26" t="str">
        <f>+IF(ISNA(VLOOKUP(O$3&amp;"  "&amp;$J24,$A$3:$G$110,2,0)),"",VLOOKUP(O$3&amp;"  "&amp;$J24,$A$3:$G$110,2,0))</f>
        <v/>
      </c>
      <c r="P24" s="26" t="str">
        <f>+IF(ISNA(VLOOKUP(P$3&amp;"  "&amp;$J24,$A$3:$G$110,2,0)),"",VLOOKUP(P$3&amp;"  "&amp;$J24,$A$3:$G$110,2,0))</f>
        <v/>
      </c>
      <c r="Q24" s="26" t="str">
        <f>+IF(ISNA(VLOOKUP(Q$3&amp;"  "&amp;$J24,$A$3:$G$110,2,0)),"",VLOOKUP(Q$3&amp;"  "&amp;$J24,$A$3:$G$110,2,0))</f>
        <v/>
      </c>
      <c r="R24" s="26" t="str">
        <f>+IF(ISNA(VLOOKUP(R$3&amp;"  "&amp;$J24,$A$3:$G$110,2,0)),"",VLOOKUP(R$3&amp;"  "&amp;$J24,$A$3:$G$110,2,0))</f>
        <v/>
      </c>
      <c r="S24" s="26" t="str">
        <f>+IF(ISNA(VLOOKUP(S$3&amp;"  "&amp;$J24,$A$3:$G$110,2,0)),"",VLOOKUP(S$3&amp;"  "&amp;$J24,$A$3:$G$110,2,0))</f>
        <v/>
      </c>
      <c r="T24" s="26" t="str">
        <f>+IF(ISNA(VLOOKUP(T$3&amp;"  "&amp;$J24,$A$3:$G$110,2,0)),"",VLOOKUP(T$3&amp;"  "&amp;$J24,$A$3:$G$110,2,0))</f>
        <v/>
      </c>
      <c r="U24" s="26" t="str">
        <f>+IF(ISNA(VLOOKUP(U$3&amp;"  "&amp;$J24,$A$3:$G$110,2,0)),"",VLOOKUP(U$3&amp;"  "&amp;$J24,$A$3:$G$110,2,0))</f>
        <v/>
      </c>
      <c r="V24" s="26" t="str">
        <f>+IF(ISNA(VLOOKUP(V$3&amp;"  "&amp;$J24,$A$3:$G$110,2,0)),"",VLOOKUP(V$3&amp;"  "&amp;$J24,$A$3:$G$110,2,0))</f>
        <v/>
      </c>
      <c r="W24" s="26" t="str">
        <f>+IF(ISNA(VLOOKUP(W$3&amp;"  "&amp;$J24,$A$3:$G$110,2,0)),"",VLOOKUP(W$3&amp;"  "&amp;$J24,$A$3:$G$110,2,0))</f>
        <v/>
      </c>
      <c r="X24" s="26" t="str">
        <f>+IF(ISNA(VLOOKUP(X$3&amp;"  "&amp;$J24,$A$3:$G$110,2,0)),"",VLOOKUP(X$3&amp;"  "&amp;$J24,$A$3:$G$110,2,0))</f>
        <v/>
      </c>
      <c r="Y24" s="26" t="str">
        <f>+IF(ISNA(VLOOKUP(Y$3&amp;"  "&amp;$J24,$A$3:$G$110,2,0)),"",VLOOKUP(Y$3&amp;"  "&amp;$J24,$A$3:$G$110,2,0))</f>
        <v/>
      </c>
      <c r="Z24" s="26" t="str">
        <f>+IF(ISNA(VLOOKUP(Z$3&amp;"  "&amp;$J24,$A$3:$G$110,2,0)),"",VLOOKUP(Z$3&amp;"  "&amp;$J24,$A$3:$G$110,2,0))</f>
        <v/>
      </c>
      <c r="AA24" s="26" t="str">
        <f>+IF(ISNA(VLOOKUP(AA$3&amp;"  "&amp;$J24,$A$3:$G$110,2,0)),"",VLOOKUP(AA$3&amp;"  "&amp;$J24,$A$3:$G$110,2,0))</f>
        <v/>
      </c>
      <c r="AB24" s="26" t="str">
        <f>+IF(ISNA(VLOOKUP(AB$3&amp;"  "&amp;$J24,$A$3:$G$110,2,0)),"",VLOOKUP(AB$3&amp;"  "&amp;$J24,$A$3:$G$110,2,0))</f>
        <v/>
      </c>
      <c r="AC24" s="26" t="str">
        <f>+IF(ISNA(VLOOKUP(AC$3&amp;"  "&amp;$J24,$A$3:$G$110,2,0)),"",VLOOKUP(AC$3&amp;"  "&amp;$J24,$A$3:$G$110,2,0))</f>
        <v/>
      </c>
      <c r="AD24" s="26" t="str">
        <f>+IF(ISNA(VLOOKUP(AD$3&amp;"  "&amp;$J24,$A$3:$G$110,2,0)),"",VLOOKUP(AD$3&amp;"  "&amp;$J24,$A$3:$G$110,2,0))</f>
        <v/>
      </c>
      <c r="AE24" s="26" t="str">
        <f>+IF(ISNA(VLOOKUP(AE$3&amp;"  "&amp;$J24,$A$3:$G$110,2,0)),"",VLOOKUP(AE$3&amp;"  "&amp;$J24,$A$3:$G$110,2,0))</f>
        <v/>
      </c>
      <c r="AF24" s="26" t="str">
        <f>+IF(ISNA(VLOOKUP(AF$3&amp;"  "&amp;$J24,$A$3:$G$110,2,0)),"",VLOOKUP(AF$3&amp;"  "&amp;$J24,$A$3:$G$110,2,0))</f>
        <v/>
      </c>
      <c r="AG24" s="26" t="str">
        <f>+IF(ISNA(VLOOKUP(AG$3&amp;"  "&amp;$J24,$A$3:$G$110,2,0)),"",VLOOKUP(AG$3&amp;"  "&amp;$J24,$A$3:$G$110,2,0))</f>
        <v/>
      </c>
      <c r="AH24" s="26" t="str">
        <f>+IF(ISNA(VLOOKUP(AH$3&amp;"  "&amp;$J24,$A$3:$G$110,2,0)),"",VLOOKUP(AH$3&amp;"  "&amp;$J24,$A$3:$G$110,2,0))</f>
        <v/>
      </c>
      <c r="AI24" s="26" t="str">
        <f>+IF(ISNA(VLOOKUP(AI$3&amp;"  "&amp;$J24,$A$3:$G$110,2,0)),"",VLOOKUP(AI$3&amp;"  "&amp;$J24,$A$3:$G$110,2,0))</f>
        <v/>
      </c>
      <c r="AJ24" s="26" t="str">
        <f>+IF(ISNA(VLOOKUP(AJ$3&amp;"  "&amp;$J24,$A$3:$G$110,2,0)),"",VLOOKUP(AJ$3&amp;"  "&amp;$J24,$A$3:$G$110,2,0))</f>
        <v/>
      </c>
    </row>
    <row r="25" spans="1:36" x14ac:dyDescent="0.3">
      <c r="A25">
        <v>20</v>
      </c>
      <c r="B25" s="2" t="s">
        <v>1718</v>
      </c>
      <c r="C25" s="48">
        <v>32</v>
      </c>
      <c r="D25" t="s">
        <v>620</v>
      </c>
      <c r="E25" t="s">
        <v>757</v>
      </c>
      <c r="F25" t="s">
        <v>596</v>
      </c>
      <c r="G25" t="s">
        <v>1402</v>
      </c>
      <c r="J25">
        <v>12</v>
      </c>
      <c r="K25" s="26" t="str">
        <f>+IF(ISNA(VLOOKUP(K$3&amp;"  "&amp;$J25,$A$3:$G$110,2,0)),"",VLOOKUP(K$3&amp;"  "&amp;$J25,$A$3:$G$110,2,0))</f>
        <v/>
      </c>
      <c r="L25" s="26" t="str">
        <f>+IF(ISNA(VLOOKUP(L$3&amp;"  "&amp;$J25,$A$3:$G$110,2,0)),"",VLOOKUP(L$3&amp;"  "&amp;$J25,$A$3:$G$110,2,0))</f>
        <v/>
      </c>
      <c r="M25" s="26" t="str">
        <f>+IF(ISNA(VLOOKUP(M$3&amp;"  "&amp;$J25,$A$3:$G$110,2,0)),"",VLOOKUP(M$3&amp;"  "&amp;$J25,$A$3:$G$110,2,0))</f>
        <v/>
      </c>
      <c r="N25" s="26" t="str">
        <f>+IF(ISNA(VLOOKUP(N$3&amp;"  "&amp;$J25,$A$3:$G$110,2,0)),"",VLOOKUP(N$3&amp;"  "&amp;$J25,$A$3:$G$110,2,0))</f>
        <v/>
      </c>
      <c r="O25" s="26" t="str">
        <f>+IF(ISNA(VLOOKUP(O$3&amp;"  "&amp;$J25,$A$3:$G$110,2,0)),"",VLOOKUP(O$3&amp;"  "&amp;$J25,$A$3:$G$110,2,0))</f>
        <v/>
      </c>
      <c r="P25" s="26" t="str">
        <f>+IF(ISNA(VLOOKUP(P$3&amp;"  "&amp;$J25,$A$3:$G$110,2,0)),"",VLOOKUP(P$3&amp;"  "&amp;$J25,$A$3:$G$110,2,0))</f>
        <v/>
      </c>
      <c r="Q25" s="26" t="str">
        <f>+IF(ISNA(VLOOKUP(Q$3&amp;"  "&amp;$J25,$A$3:$G$110,2,0)),"",VLOOKUP(Q$3&amp;"  "&amp;$J25,$A$3:$G$110,2,0))</f>
        <v/>
      </c>
      <c r="R25" s="26" t="str">
        <f>+IF(ISNA(VLOOKUP(R$3&amp;"  "&amp;$J25,$A$3:$G$110,2,0)),"",VLOOKUP(R$3&amp;"  "&amp;$J25,$A$3:$G$110,2,0))</f>
        <v/>
      </c>
      <c r="S25" s="26" t="str">
        <f>+IF(ISNA(VLOOKUP(S$3&amp;"  "&amp;$J25,$A$3:$G$110,2,0)),"",VLOOKUP(S$3&amp;"  "&amp;$J25,$A$3:$G$110,2,0))</f>
        <v/>
      </c>
      <c r="T25" s="26" t="str">
        <f>+IF(ISNA(VLOOKUP(T$3&amp;"  "&amp;$J25,$A$3:$G$110,2,0)),"",VLOOKUP(T$3&amp;"  "&amp;$J25,$A$3:$G$110,2,0))</f>
        <v/>
      </c>
      <c r="U25" s="26" t="str">
        <f>+IF(ISNA(VLOOKUP(U$3&amp;"  "&amp;$J25,$A$3:$G$110,2,0)),"",VLOOKUP(U$3&amp;"  "&amp;$J25,$A$3:$G$110,2,0))</f>
        <v/>
      </c>
      <c r="V25" s="26" t="str">
        <f>+IF(ISNA(VLOOKUP(V$3&amp;"  "&amp;$J25,$A$3:$G$110,2,0)),"",VLOOKUP(V$3&amp;"  "&amp;$J25,$A$3:$G$110,2,0))</f>
        <v/>
      </c>
      <c r="W25" s="26" t="str">
        <f>+IF(ISNA(VLOOKUP(W$3&amp;"  "&amp;$J25,$A$3:$G$110,2,0)),"",VLOOKUP(W$3&amp;"  "&amp;$J25,$A$3:$G$110,2,0))</f>
        <v/>
      </c>
      <c r="X25" s="26" t="str">
        <f>+IF(ISNA(VLOOKUP(X$3&amp;"  "&amp;$J25,$A$3:$G$110,2,0)),"",VLOOKUP(X$3&amp;"  "&amp;$J25,$A$3:$G$110,2,0))</f>
        <v/>
      </c>
      <c r="Y25" s="26" t="str">
        <f>+IF(ISNA(VLOOKUP(Y$3&amp;"  "&amp;$J25,$A$3:$G$110,2,0)),"",VLOOKUP(Y$3&amp;"  "&amp;$J25,$A$3:$G$110,2,0))</f>
        <v/>
      </c>
      <c r="Z25" s="26" t="str">
        <f>+IF(ISNA(VLOOKUP(Z$3&amp;"  "&amp;$J25,$A$3:$G$110,2,0)),"",VLOOKUP(Z$3&amp;"  "&amp;$J25,$A$3:$G$110,2,0))</f>
        <v/>
      </c>
      <c r="AA25" s="26" t="str">
        <f>+IF(ISNA(VLOOKUP(AA$3&amp;"  "&amp;$J25,$A$3:$G$110,2,0)),"",VLOOKUP(AA$3&amp;"  "&amp;$J25,$A$3:$G$110,2,0))</f>
        <v/>
      </c>
      <c r="AB25" s="26" t="str">
        <f>+IF(ISNA(VLOOKUP(AB$3&amp;"  "&amp;$J25,$A$3:$G$110,2,0)),"",VLOOKUP(AB$3&amp;"  "&amp;$J25,$A$3:$G$110,2,0))</f>
        <v/>
      </c>
      <c r="AC25" s="26" t="str">
        <f>+IF(ISNA(VLOOKUP(AC$3&amp;"  "&amp;$J25,$A$3:$G$110,2,0)),"",VLOOKUP(AC$3&amp;"  "&amp;$J25,$A$3:$G$110,2,0))</f>
        <v/>
      </c>
      <c r="AD25" s="26" t="str">
        <f>+IF(ISNA(VLOOKUP(AD$3&amp;"  "&amp;$J25,$A$3:$G$110,2,0)),"",VLOOKUP(AD$3&amp;"  "&amp;$J25,$A$3:$G$110,2,0))</f>
        <v/>
      </c>
      <c r="AE25" s="26" t="str">
        <f>+IF(ISNA(VLOOKUP(AE$3&amp;"  "&amp;$J25,$A$3:$G$110,2,0)),"",VLOOKUP(AE$3&amp;"  "&amp;$J25,$A$3:$G$110,2,0))</f>
        <v/>
      </c>
      <c r="AF25" s="26" t="str">
        <f>+IF(ISNA(VLOOKUP(AF$3&amp;"  "&amp;$J25,$A$3:$G$110,2,0)),"",VLOOKUP(AF$3&amp;"  "&amp;$J25,$A$3:$G$110,2,0))</f>
        <v/>
      </c>
      <c r="AG25" s="26" t="str">
        <f>+IF(ISNA(VLOOKUP(AG$3&amp;"  "&amp;$J25,$A$3:$G$110,2,0)),"",VLOOKUP(AG$3&amp;"  "&amp;$J25,$A$3:$G$110,2,0))</f>
        <v/>
      </c>
      <c r="AH25" s="26" t="str">
        <f>+IF(ISNA(VLOOKUP(AH$3&amp;"  "&amp;$J25,$A$3:$G$110,2,0)),"",VLOOKUP(AH$3&amp;"  "&amp;$J25,$A$3:$G$110,2,0))</f>
        <v/>
      </c>
      <c r="AI25" s="26" t="str">
        <f>+IF(ISNA(VLOOKUP(AI$3&amp;"  "&amp;$J25,$A$3:$G$110,2,0)),"",VLOOKUP(AI$3&amp;"  "&amp;$J25,$A$3:$G$110,2,0))</f>
        <v/>
      </c>
      <c r="AJ25" s="26" t="str">
        <f>+IF(ISNA(VLOOKUP(AJ$3&amp;"  "&amp;$J25,$A$3:$G$110,2,0)),"",VLOOKUP(AJ$3&amp;"  "&amp;$J25,$A$3:$G$110,2,0))</f>
        <v/>
      </c>
    </row>
    <row r="26" spans="1:36" x14ac:dyDescent="0.3">
      <c r="A26">
        <v>35</v>
      </c>
      <c r="B26" s="2" t="s">
        <v>1609</v>
      </c>
      <c r="C26" s="48">
        <v>33</v>
      </c>
      <c r="D26" t="s">
        <v>138</v>
      </c>
      <c r="E26" t="s">
        <v>1561</v>
      </c>
      <c r="F26" t="s">
        <v>600</v>
      </c>
      <c r="G26" t="s">
        <v>1402</v>
      </c>
      <c r="K26" s="26" t="str">
        <f>+IF(ISNA(VLOOKUP(K$3&amp;"  "&amp;$J26,$A$3:$G$110,2,0)),"",VLOOKUP(K$3&amp;"  "&amp;$J26,$A$3:$G$110,2,0))</f>
        <v/>
      </c>
      <c r="L26" s="26" t="str">
        <f>+IF(ISNA(VLOOKUP(L$3&amp;"  "&amp;$J26,$A$3:$G$110,2,0)),"",VLOOKUP(L$3&amp;"  "&amp;$J26,$A$3:$G$110,2,0))</f>
        <v/>
      </c>
      <c r="M26" s="26" t="str">
        <f>+IF(ISNA(VLOOKUP(M$3&amp;"  "&amp;$J26,$A$3:$G$110,2,0)),"",VLOOKUP(M$3&amp;"  "&amp;$J26,$A$3:$G$110,2,0))</f>
        <v/>
      </c>
      <c r="N26" s="26" t="str">
        <f>+IF(ISNA(VLOOKUP(N$3&amp;"  "&amp;$J26,$A$3:$G$110,2,0)),"",VLOOKUP(N$3&amp;"  "&amp;$J26,$A$3:$G$110,2,0))</f>
        <v/>
      </c>
      <c r="O26" s="26" t="str">
        <f>+IF(ISNA(VLOOKUP(O$3&amp;"  "&amp;$J26,$A$3:$G$110,2,0)),"",VLOOKUP(O$3&amp;"  "&amp;$J26,$A$3:$G$110,2,0))</f>
        <v/>
      </c>
      <c r="P26" s="26" t="str">
        <f>+IF(ISNA(VLOOKUP(P$3&amp;"  "&amp;$J26,$A$3:$G$110,2,0)),"",VLOOKUP(P$3&amp;"  "&amp;$J26,$A$3:$G$110,2,0))</f>
        <v/>
      </c>
      <c r="Q26" s="26" t="str">
        <f>+IF(ISNA(VLOOKUP(Q$3&amp;"  "&amp;$J26,$A$3:$G$110,2,0)),"",VLOOKUP(Q$3&amp;"  "&amp;$J26,$A$3:$G$110,2,0))</f>
        <v/>
      </c>
      <c r="R26" s="26" t="str">
        <f>+IF(ISNA(VLOOKUP(R$3&amp;"  "&amp;$J26,$A$3:$G$110,2,0)),"",VLOOKUP(R$3&amp;"  "&amp;$J26,$A$3:$G$110,2,0))</f>
        <v/>
      </c>
      <c r="S26" s="26" t="str">
        <f>+IF(ISNA(VLOOKUP(S$3&amp;"  "&amp;$J26,$A$3:$G$110,2,0)),"",VLOOKUP(S$3&amp;"  "&amp;$J26,$A$3:$G$110,2,0))</f>
        <v/>
      </c>
      <c r="T26" s="26" t="str">
        <f>+IF(ISNA(VLOOKUP(T$3&amp;"  "&amp;$J26,$A$3:$G$110,2,0)),"",VLOOKUP(T$3&amp;"  "&amp;$J26,$A$3:$G$110,2,0))</f>
        <v/>
      </c>
      <c r="U26" s="26" t="str">
        <f>+IF(ISNA(VLOOKUP(U$3&amp;"  "&amp;$J26,$A$3:$G$110,2,0)),"",VLOOKUP(U$3&amp;"  "&amp;$J26,$A$3:$G$110,2,0))</f>
        <v/>
      </c>
      <c r="V26" s="26" t="str">
        <f>+IF(ISNA(VLOOKUP(V$3&amp;"  "&amp;$J26,$A$3:$G$110,2,0)),"",VLOOKUP(V$3&amp;"  "&amp;$J26,$A$3:$G$110,2,0))</f>
        <v/>
      </c>
      <c r="W26" s="26" t="str">
        <f>+IF(ISNA(VLOOKUP(W$3&amp;"  "&amp;$J26,$A$3:$G$110,2,0)),"",VLOOKUP(W$3&amp;"  "&amp;$J26,$A$3:$G$110,2,0))</f>
        <v/>
      </c>
      <c r="X26" s="26" t="str">
        <f>+IF(ISNA(VLOOKUP(X$3&amp;"  "&amp;$J26,$A$3:$G$110,2,0)),"",VLOOKUP(X$3&amp;"  "&amp;$J26,$A$3:$G$110,2,0))</f>
        <v/>
      </c>
      <c r="Y26" s="26" t="str">
        <f>+IF(ISNA(VLOOKUP(Y$3&amp;"  "&amp;$J26,$A$3:$G$110,2,0)),"",VLOOKUP(Y$3&amp;"  "&amp;$J26,$A$3:$G$110,2,0))</f>
        <v/>
      </c>
      <c r="Z26" s="26" t="str">
        <f>+IF(ISNA(VLOOKUP(Z$3&amp;"  "&amp;$J26,$A$3:$G$110,2,0)),"",VLOOKUP(Z$3&amp;"  "&amp;$J26,$A$3:$G$110,2,0))</f>
        <v/>
      </c>
      <c r="AA26" s="26" t="str">
        <f>+IF(ISNA(VLOOKUP(AA$3&amp;"  "&amp;$J26,$A$3:$G$110,2,0)),"",VLOOKUP(AA$3&amp;"  "&amp;$J26,$A$3:$G$110,2,0))</f>
        <v/>
      </c>
      <c r="AB26" s="26" t="str">
        <f>+IF(ISNA(VLOOKUP(AB$3&amp;"  "&amp;$J26,$A$3:$G$110,2,0)),"",VLOOKUP(AB$3&amp;"  "&amp;$J26,$A$3:$G$110,2,0))</f>
        <v/>
      </c>
      <c r="AC26" s="26" t="str">
        <f>+IF(ISNA(VLOOKUP(AC$3&amp;"  "&amp;$J26,$A$3:$G$110,2,0)),"",VLOOKUP(AC$3&amp;"  "&amp;$J26,$A$3:$G$110,2,0))</f>
        <v/>
      </c>
      <c r="AD26" s="26" t="str">
        <f>+IF(ISNA(VLOOKUP(AD$3&amp;"  "&amp;$J26,$A$3:$G$110,2,0)),"",VLOOKUP(AD$3&amp;"  "&amp;$J26,$A$3:$G$110,2,0))</f>
        <v/>
      </c>
      <c r="AE26" s="26" t="str">
        <f>+IF(ISNA(VLOOKUP(AE$3&amp;"  "&amp;$J26,$A$3:$G$110,2,0)),"",VLOOKUP(AE$3&amp;"  "&amp;$J26,$A$3:$G$110,2,0))</f>
        <v/>
      </c>
      <c r="AF26" s="26" t="str">
        <f>+IF(ISNA(VLOOKUP(AF$3&amp;"  "&amp;$J26,$A$3:$G$110,2,0)),"",VLOOKUP(AF$3&amp;"  "&amp;$J26,$A$3:$G$110,2,0))</f>
        <v/>
      </c>
      <c r="AG26" s="26" t="str">
        <f>+IF(ISNA(VLOOKUP(AG$3&amp;"  "&amp;$J26,$A$3:$G$110,2,0)),"",VLOOKUP(AG$3&amp;"  "&amp;$J26,$A$3:$G$110,2,0))</f>
        <v/>
      </c>
      <c r="AH26" s="26" t="str">
        <f>+IF(ISNA(VLOOKUP(AH$3&amp;"  "&amp;$J26,$A$3:$G$110,2,0)),"",VLOOKUP(AH$3&amp;"  "&amp;$J26,$A$3:$G$110,2,0))</f>
        <v/>
      </c>
      <c r="AI26" s="26" t="str">
        <f>+IF(ISNA(VLOOKUP(AI$3&amp;"  "&amp;$J26,$A$3:$G$110,2,0)),"",VLOOKUP(AI$3&amp;"  "&amp;$J26,$A$3:$G$110,2,0))</f>
        <v/>
      </c>
      <c r="AJ26" s="26" t="str">
        <f>+IF(ISNA(VLOOKUP(AJ$3&amp;"  "&amp;$J26,$A$3:$G$110,2,0)),"",VLOOKUP(AJ$3&amp;"  "&amp;$J26,$A$3:$G$110,2,0))</f>
        <v/>
      </c>
    </row>
    <row r="27" spans="1:36" x14ac:dyDescent="0.3">
      <c r="A27">
        <v>10</v>
      </c>
      <c r="B27" s="2" t="s">
        <v>1127</v>
      </c>
      <c r="C27" s="48">
        <v>35</v>
      </c>
      <c r="D27" t="s">
        <v>610</v>
      </c>
      <c r="E27" t="s">
        <v>1562</v>
      </c>
      <c r="F27" t="s">
        <v>615</v>
      </c>
      <c r="G27" t="s">
        <v>1402</v>
      </c>
      <c r="K27" s="26" t="str">
        <f>+IF(ISNA(VLOOKUP(K$3&amp;"  "&amp;$J27,$A$3:$G$110,2,0)),"",VLOOKUP(K$3&amp;"  "&amp;$J27,$A$3:$G$110,2,0))</f>
        <v/>
      </c>
      <c r="L27" s="26" t="str">
        <f>+IF(ISNA(VLOOKUP(L$3&amp;"  "&amp;$J27,$A$3:$G$110,2,0)),"",VLOOKUP(L$3&amp;"  "&amp;$J27,$A$3:$G$110,2,0))</f>
        <v/>
      </c>
      <c r="M27" s="26" t="str">
        <f>+IF(ISNA(VLOOKUP(M$3&amp;"  "&amp;$J27,$A$3:$G$110,2,0)),"",VLOOKUP(M$3&amp;"  "&amp;$J27,$A$3:$G$110,2,0))</f>
        <v/>
      </c>
      <c r="N27" s="26" t="str">
        <f>+IF(ISNA(VLOOKUP(N$3&amp;"  "&amp;$J27,$A$3:$G$110,2,0)),"",VLOOKUP(N$3&amp;"  "&amp;$J27,$A$3:$G$110,2,0))</f>
        <v/>
      </c>
      <c r="O27" s="26" t="str">
        <f>+IF(ISNA(VLOOKUP(O$3&amp;"  "&amp;$J27,$A$3:$G$110,2,0)),"",VLOOKUP(O$3&amp;"  "&amp;$J27,$A$3:$G$110,2,0))</f>
        <v/>
      </c>
      <c r="P27" s="26" t="str">
        <f>+IF(ISNA(VLOOKUP(P$3&amp;"  "&amp;$J27,$A$3:$G$110,2,0)),"",VLOOKUP(P$3&amp;"  "&amp;$J27,$A$3:$G$110,2,0))</f>
        <v/>
      </c>
      <c r="Q27" s="26" t="str">
        <f>+IF(ISNA(VLOOKUP(Q$3&amp;"  "&amp;$J27,$A$3:$G$110,2,0)),"",VLOOKUP(Q$3&amp;"  "&amp;$J27,$A$3:$G$110,2,0))</f>
        <v/>
      </c>
      <c r="R27" s="26" t="str">
        <f>+IF(ISNA(VLOOKUP(R$3&amp;"  "&amp;$J27,$A$3:$G$110,2,0)),"",VLOOKUP(R$3&amp;"  "&amp;$J27,$A$3:$G$110,2,0))</f>
        <v/>
      </c>
      <c r="S27" s="26" t="str">
        <f>+IF(ISNA(VLOOKUP(S$3&amp;"  "&amp;$J27,$A$3:$G$110,2,0)),"",VLOOKUP(S$3&amp;"  "&amp;$J27,$A$3:$G$110,2,0))</f>
        <v/>
      </c>
      <c r="T27" s="26" t="str">
        <f>+IF(ISNA(VLOOKUP(T$3&amp;"  "&amp;$J27,$A$3:$G$110,2,0)),"",VLOOKUP(T$3&amp;"  "&amp;$J27,$A$3:$G$110,2,0))</f>
        <v/>
      </c>
      <c r="U27" s="26" t="str">
        <f>+IF(ISNA(VLOOKUP(U$3&amp;"  "&amp;$J27,$A$3:$G$110,2,0)),"",VLOOKUP(U$3&amp;"  "&amp;$J27,$A$3:$G$110,2,0))</f>
        <v/>
      </c>
      <c r="V27" s="26" t="str">
        <f>+IF(ISNA(VLOOKUP(V$3&amp;"  "&amp;$J27,$A$3:$G$110,2,0)),"",VLOOKUP(V$3&amp;"  "&amp;$J27,$A$3:$G$110,2,0))</f>
        <v/>
      </c>
      <c r="W27" s="26" t="str">
        <f>+IF(ISNA(VLOOKUP(W$3&amp;"  "&amp;$J27,$A$3:$G$110,2,0)),"",VLOOKUP(W$3&amp;"  "&amp;$J27,$A$3:$G$110,2,0))</f>
        <v/>
      </c>
      <c r="X27" s="26" t="str">
        <f>+IF(ISNA(VLOOKUP(X$3&amp;"  "&amp;$J27,$A$3:$G$110,2,0)),"",VLOOKUP(X$3&amp;"  "&amp;$J27,$A$3:$G$110,2,0))</f>
        <v/>
      </c>
      <c r="Y27" s="26" t="str">
        <f>+IF(ISNA(VLOOKUP(Y$3&amp;"  "&amp;$J27,$A$3:$G$110,2,0)),"",VLOOKUP(Y$3&amp;"  "&amp;$J27,$A$3:$G$110,2,0))</f>
        <v/>
      </c>
      <c r="Z27" s="26" t="str">
        <f>+IF(ISNA(VLOOKUP(Z$3&amp;"  "&amp;$J27,$A$3:$G$110,2,0)),"",VLOOKUP(Z$3&amp;"  "&amp;$J27,$A$3:$G$110,2,0))</f>
        <v/>
      </c>
      <c r="AA27" s="26" t="str">
        <f>+IF(ISNA(VLOOKUP(AA$3&amp;"  "&amp;$J27,$A$3:$G$110,2,0)),"",VLOOKUP(AA$3&amp;"  "&amp;$J27,$A$3:$G$110,2,0))</f>
        <v/>
      </c>
      <c r="AB27" s="26" t="str">
        <f>+IF(ISNA(VLOOKUP(AB$3&amp;"  "&amp;$J27,$A$3:$G$110,2,0)),"",VLOOKUP(AB$3&amp;"  "&amp;$J27,$A$3:$G$110,2,0))</f>
        <v/>
      </c>
      <c r="AC27" s="26" t="str">
        <f>+IF(ISNA(VLOOKUP(AC$3&amp;"  "&amp;$J27,$A$3:$G$110,2,0)),"",VLOOKUP(AC$3&amp;"  "&amp;$J27,$A$3:$G$110,2,0))</f>
        <v/>
      </c>
      <c r="AD27" s="26" t="str">
        <f>+IF(ISNA(VLOOKUP(AD$3&amp;"  "&amp;$J27,$A$3:$G$110,2,0)),"",VLOOKUP(AD$3&amp;"  "&amp;$J27,$A$3:$G$110,2,0))</f>
        <v/>
      </c>
      <c r="AE27" s="26" t="str">
        <f>+IF(ISNA(VLOOKUP(AE$3&amp;"  "&amp;$J27,$A$3:$G$110,2,0)),"",VLOOKUP(AE$3&amp;"  "&amp;$J27,$A$3:$G$110,2,0))</f>
        <v/>
      </c>
      <c r="AF27" s="26" t="str">
        <f>+IF(ISNA(VLOOKUP(AF$3&amp;"  "&amp;$J27,$A$3:$G$110,2,0)),"",VLOOKUP(AF$3&amp;"  "&amp;$J27,$A$3:$G$110,2,0))</f>
        <v/>
      </c>
      <c r="AG27" s="26" t="str">
        <f>+IF(ISNA(VLOOKUP(AG$3&amp;"  "&amp;$J27,$A$3:$G$110,2,0)),"",VLOOKUP(AG$3&amp;"  "&amp;$J27,$A$3:$G$110,2,0))</f>
        <v/>
      </c>
      <c r="AH27" s="26" t="str">
        <f>+IF(ISNA(VLOOKUP(AH$3&amp;"  "&amp;$J27,$A$3:$G$110,2,0)),"",VLOOKUP(AH$3&amp;"  "&amp;$J27,$A$3:$G$110,2,0))</f>
        <v/>
      </c>
      <c r="AI27" s="26" t="str">
        <f>+IF(ISNA(VLOOKUP(AI$3&amp;"  "&amp;$J27,$A$3:$G$110,2,0)),"",VLOOKUP(AI$3&amp;"  "&amp;$J27,$A$3:$G$110,2,0))</f>
        <v/>
      </c>
      <c r="AJ27" s="26" t="str">
        <f>+IF(ISNA(VLOOKUP(AJ$3&amp;"  "&amp;$J27,$A$3:$G$110,2,0)),"",VLOOKUP(AJ$3&amp;"  "&amp;$J27,$A$3:$G$110,2,0))</f>
        <v/>
      </c>
    </row>
    <row r="28" spans="1:36" x14ac:dyDescent="0.3">
      <c r="A28">
        <v>17</v>
      </c>
      <c r="B28" s="2" t="s">
        <v>1716</v>
      </c>
      <c r="C28" s="48">
        <v>37</v>
      </c>
      <c r="D28" t="s">
        <v>16</v>
      </c>
      <c r="E28" t="s">
        <v>1564</v>
      </c>
      <c r="F28" t="s">
        <v>615</v>
      </c>
      <c r="G28" t="s">
        <v>1402</v>
      </c>
      <c r="J28" s="11" t="s">
        <v>365</v>
      </c>
      <c r="K28" s="27">
        <f>IF(K24="",1000,SUM(K22:K24))</f>
        <v>1000</v>
      </c>
      <c r="L28" s="27">
        <f t="shared" ref="L28:AJ28" si="2">IF(L24="",1000,SUM(L22:L24))</f>
        <v>1000</v>
      </c>
      <c r="M28" s="27">
        <f t="shared" si="2"/>
        <v>1000</v>
      </c>
      <c r="N28" s="27">
        <f t="shared" si="2"/>
        <v>1000</v>
      </c>
      <c r="O28" s="27">
        <f t="shared" si="2"/>
        <v>1000</v>
      </c>
      <c r="P28" s="27">
        <f t="shared" si="2"/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</row>
    <row r="29" spans="1:36" x14ac:dyDescent="0.3">
      <c r="A29">
        <v>19</v>
      </c>
      <c r="B29" s="2" t="s">
        <v>1685</v>
      </c>
      <c r="C29" s="48">
        <v>34</v>
      </c>
      <c r="D29" t="s">
        <v>372</v>
      </c>
      <c r="E29" t="s">
        <v>1414</v>
      </c>
      <c r="F29" t="s">
        <v>615</v>
      </c>
      <c r="G29" t="s">
        <v>1402</v>
      </c>
      <c r="J29" s="11" t="s">
        <v>155</v>
      </c>
      <c r="K29" s="28">
        <f>RANK(K28,($K$10:$AJ$10,$K$19:$AJ$19,$K$28:$AJ$28, $K$37:$AJ$37),1)</f>
        <v>7</v>
      </c>
      <c r="L29" s="28">
        <f>RANK(L28,($K$10:$AJ$10,$K$19:$AJ$19,$K$28:$AJ$28, $K$37:$AJ$37),1)</f>
        <v>7</v>
      </c>
      <c r="M29" s="28">
        <f>RANK(M28,($K$10:$AJ$10,$K$19:$AJ$19,$K$28:$AJ$28, $K$37:$AJ$37),1)</f>
        <v>7</v>
      </c>
      <c r="N29" s="28">
        <f>RANK(N28,($K$10:$AJ$10,$K$19:$AJ$19,$K$28:$AJ$28, $K$37:$AJ$37),1)</f>
        <v>7</v>
      </c>
      <c r="O29" s="28">
        <f>RANK(O28,($K$10:$AJ$10,$K$19:$AJ$19,$K$28:$AJ$28, $K$37:$AJ$37),1)</f>
        <v>7</v>
      </c>
      <c r="P29" s="28">
        <f>RANK(P28,($K$10:$AJ$10,$K$19:$AJ$19,$K$28:$AJ$28, $K$37:$AJ$37),1)</f>
        <v>7</v>
      </c>
      <c r="Q29" s="28">
        <f>RANK(Q28,($K$10:$AJ$10,$K$19:$AJ$19,$K$28:$AJ$28, $K$37:$AJ$37),1)</f>
        <v>7</v>
      </c>
      <c r="R29" s="28">
        <f>RANK(R28,($K$10:$AJ$10,$K$19:$AJ$19,$K$28:$AJ$28, $K$37:$AJ$37),1)</f>
        <v>7</v>
      </c>
      <c r="S29" s="28">
        <f>RANK(S28,($K$10:$AJ$10,$K$19:$AJ$19,$K$28:$AJ$28, $K$37:$AJ$37),1)</f>
        <v>7</v>
      </c>
      <c r="T29" s="28">
        <f>RANK(T28,($K$10:$AJ$10,$K$19:$AJ$19,$K$28:$AJ$28, $K$37:$AJ$37),1)</f>
        <v>7</v>
      </c>
      <c r="U29" s="28">
        <f>RANK(U28,($K$10:$AJ$10,$K$19:$AJ$19,$K$28:$AJ$28, $K$37:$AJ$37),1)</f>
        <v>7</v>
      </c>
      <c r="V29" s="28">
        <f>RANK(V28,($K$10:$AJ$10,$K$19:$AJ$19,$K$28:$AJ$28, $K$37:$AJ$37),1)</f>
        <v>7</v>
      </c>
      <c r="W29" s="28">
        <f>RANK(W28,($K$10:$AJ$10,$K$19:$AJ$19,$K$28:$AJ$28, $K$37:$AJ$37),1)</f>
        <v>7</v>
      </c>
      <c r="X29" s="28">
        <f>RANK(X28,($K$10:$AJ$10,$K$19:$AJ$19,$K$28:$AJ$28, $K$37:$AJ$37),1)</f>
        <v>7</v>
      </c>
      <c r="Y29" s="28">
        <f>RANK(Y28,($K$10:$AJ$10,$K$19:$AJ$19,$K$28:$AJ$28, $K$37:$AJ$37),1)</f>
        <v>7</v>
      </c>
      <c r="Z29" s="28">
        <f>RANK(Z28,($K$10:$AJ$10,$K$19:$AJ$19,$K$28:$AJ$28, $K$37:$AJ$37),1)</f>
        <v>7</v>
      </c>
      <c r="AA29" s="28">
        <f>RANK(AA28,($K$10:$AJ$10,$K$19:$AJ$19,$K$28:$AJ$28, $K$37:$AJ$37),1)</f>
        <v>7</v>
      </c>
      <c r="AB29" s="28">
        <f>RANK(AB28,($K$10:$AJ$10,$K$19:$AJ$19,$K$28:$AJ$28, $K$37:$AJ$37),1)</f>
        <v>7</v>
      </c>
      <c r="AC29" s="28">
        <f>RANK(AC28,($K$10:$AJ$10,$K$19:$AJ$19,$K$28:$AJ$28, $K$37:$AJ$37),1)</f>
        <v>7</v>
      </c>
      <c r="AD29" s="28">
        <f>RANK(AD28,($K$10:$AJ$10,$K$19:$AJ$19,$K$28:$AJ$28, $K$37:$AJ$37),1)</f>
        <v>7</v>
      </c>
      <c r="AE29" s="28">
        <f>RANK(AE28,($K$10:$AJ$10,$K$19:$AJ$19,$K$28:$AJ$28, $K$37:$AJ$37),1)</f>
        <v>7</v>
      </c>
      <c r="AF29" s="28">
        <f>RANK(AF28,($K$10:$AJ$10,$K$19:$AJ$19,$K$28:$AJ$28, $K$37:$AJ$37),1)</f>
        <v>7</v>
      </c>
      <c r="AG29" s="28">
        <f>RANK(AG28,($K$10:$AJ$10,$K$19:$AJ$19,$K$28:$AJ$28, $K$37:$AJ$37),1)</f>
        <v>7</v>
      </c>
      <c r="AH29" s="28">
        <f>RANK(AH28,($K$10:$AJ$10,$K$19:$AJ$19,$K$28:$AJ$28, $K$37:$AJ$37),1)</f>
        <v>7</v>
      </c>
      <c r="AI29" s="28">
        <f>RANK(AI28,($K$10:$AJ$10,$K$19:$AJ$19,$K$28:$AJ$28, $K$37:$AJ$37),1)</f>
        <v>7</v>
      </c>
      <c r="AJ29" s="28">
        <f>RANK(AJ28,($K$10:$AJ$10,$K$19:$AJ$19,$K$28:$AJ$28, $K$37:$AJ$37),1)</f>
        <v>7</v>
      </c>
    </row>
    <row r="30" spans="1:36" x14ac:dyDescent="0.3">
      <c r="A30">
        <v>21</v>
      </c>
      <c r="B30" s="2" t="s">
        <v>1719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</row>
    <row r="31" spans="1:36" x14ac:dyDescent="0.3">
      <c r="A31">
        <v>34</v>
      </c>
      <c r="B31" s="2" t="s">
        <v>1734</v>
      </c>
      <c r="C31" s="48">
        <v>39</v>
      </c>
      <c r="D31" t="s">
        <v>610</v>
      </c>
      <c r="E31" t="s">
        <v>33</v>
      </c>
      <c r="F31" t="s">
        <v>623</v>
      </c>
      <c r="G31" t="s">
        <v>1402</v>
      </c>
      <c r="J31">
        <v>13</v>
      </c>
      <c r="K31" s="26" t="str">
        <f>+IF(ISNA(VLOOKUP(K$3&amp;"  "&amp;$J31,$A$3:$G$110,2,0)),"",VLOOKUP(K$3&amp;"  "&amp;$J31,$A$3:$G$110,2,0))</f>
        <v/>
      </c>
      <c r="L31" s="26" t="str">
        <f>+IF(ISNA(VLOOKUP(L$3&amp;"  "&amp;$J31,$A$3:$G$110,2,0)),"",VLOOKUP(L$3&amp;"  "&amp;$J31,$A$3:$G$110,2,0))</f>
        <v/>
      </c>
      <c r="M31" s="26" t="str">
        <f>+IF(ISNA(VLOOKUP(M$3&amp;"  "&amp;$J31,$A$3:$G$110,2,0)),"",VLOOKUP(M$3&amp;"  "&amp;$J31,$A$3:$G$110,2,0))</f>
        <v/>
      </c>
      <c r="N31" s="26" t="str">
        <f>+IF(ISNA(VLOOKUP(N$3&amp;"  "&amp;$J31,$A$3:$G$110,2,0)),"",VLOOKUP(N$3&amp;"  "&amp;$J31,$A$3:$G$110,2,0))</f>
        <v/>
      </c>
      <c r="O31" s="26" t="str">
        <f>+IF(ISNA(VLOOKUP(O$3&amp;"  "&amp;$J31,$A$3:$G$110,2,0)),"",VLOOKUP(O$3&amp;"  "&amp;$J31,$A$3:$G$110,2,0))</f>
        <v/>
      </c>
      <c r="P31" s="26" t="str">
        <f>+IF(ISNA(VLOOKUP(P$3&amp;"  "&amp;$J31,$A$3:$G$110,2,0)),"",VLOOKUP(P$3&amp;"  "&amp;$J31,$A$3:$G$110,2,0))</f>
        <v/>
      </c>
      <c r="Q31" s="26" t="str">
        <f>+IF(ISNA(VLOOKUP(Q$3&amp;"  "&amp;$J31,$A$3:$G$110,2,0)),"",VLOOKUP(Q$3&amp;"  "&amp;$J31,$A$3:$G$110,2,0))</f>
        <v/>
      </c>
      <c r="R31" s="26" t="str">
        <f>+IF(ISNA(VLOOKUP(R$3&amp;"  "&amp;$J31,$A$3:$G$110,2,0)),"",VLOOKUP(R$3&amp;"  "&amp;$J31,$A$3:$G$110,2,0))</f>
        <v/>
      </c>
      <c r="S31" s="26" t="str">
        <f>+IF(ISNA(VLOOKUP(S$3&amp;"  "&amp;$J31,$A$3:$G$110,2,0)),"",VLOOKUP(S$3&amp;"  "&amp;$J31,$A$3:$G$110,2,0))</f>
        <v/>
      </c>
      <c r="T31" s="26" t="str">
        <f>+IF(ISNA(VLOOKUP(T$3&amp;"  "&amp;$J31,$A$3:$G$110,2,0)),"",VLOOKUP(T$3&amp;"  "&amp;$J31,$A$3:$G$110,2,0))</f>
        <v/>
      </c>
      <c r="U31" s="26" t="str">
        <f>+IF(ISNA(VLOOKUP(U$3&amp;"  "&amp;$J31,$A$3:$G$110,2,0)),"",VLOOKUP(U$3&amp;"  "&amp;$J31,$A$3:$G$110,2,0))</f>
        <v/>
      </c>
      <c r="V31" s="26" t="str">
        <f>+IF(ISNA(VLOOKUP(V$3&amp;"  "&amp;$J31,$A$3:$G$110,2,0)),"",VLOOKUP(V$3&amp;"  "&amp;$J31,$A$3:$G$110,2,0))</f>
        <v/>
      </c>
      <c r="W31" s="26" t="str">
        <f>+IF(ISNA(VLOOKUP(W$3&amp;"  "&amp;$J31,$A$3:$G$110,2,0)),"",VLOOKUP(W$3&amp;"  "&amp;$J31,$A$3:$G$110,2,0))</f>
        <v/>
      </c>
      <c r="X31" s="26" t="str">
        <f>+IF(ISNA(VLOOKUP(X$3&amp;"  "&amp;$J31,$A$3:$G$110,2,0)),"",VLOOKUP(X$3&amp;"  "&amp;$J31,$A$3:$G$110,2,0))</f>
        <v/>
      </c>
      <c r="Y31" s="26" t="str">
        <f>+IF(ISNA(VLOOKUP(Y$3&amp;"  "&amp;$J31,$A$3:$G$110,2,0)),"",VLOOKUP(Y$3&amp;"  "&amp;$J31,$A$3:$G$110,2,0))</f>
        <v/>
      </c>
      <c r="Z31" s="26" t="str">
        <f>+IF(ISNA(VLOOKUP(Z$3&amp;"  "&amp;$J31,$A$3:$G$110,2,0)),"",VLOOKUP(Z$3&amp;"  "&amp;$J31,$A$3:$G$110,2,0))</f>
        <v/>
      </c>
      <c r="AA31" s="26" t="str">
        <f>+IF(ISNA(VLOOKUP(AA$3&amp;"  "&amp;$J31,$A$3:$G$110,2,0)),"",VLOOKUP(AA$3&amp;"  "&amp;$J31,$A$3:$G$110,2,0))</f>
        <v/>
      </c>
      <c r="AB31" s="26" t="str">
        <f>+IF(ISNA(VLOOKUP(AB$3&amp;"  "&amp;$J31,$A$3:$G$110,2,0)),"",VLOOKUP(AB$3&amp;"  "&amp;$J31,$A$3:$G$110,2,0))</f>
        <v/>
      </c>
      <c r="AC31" s="26" t="str">
        <f>+IF(ISNA(VLOOKUP(AC$3&amp;"  "&amp;$J31,$A$3:$G$110,2,0)),"",VLOOKUP(AC$3&amp;"  "&amp;$J31,$A$3:$G$110,2,0))</f>
        <v/>
      </c>
      <c r="AD31" s="26" t="str">
        <f>+IF(ISNA(VLOOKUP(AD$3&amp;"  "&amp;$J31,$A$3:$G$110,2,0)),"",VLOOKUP(AD$3&amp;"  "&amp;$J31,$A$3:$G$110,2,0))</f>
        <v/>
      </c>
      <c r="AE31" s="26" t="str">
        <f>+IF(ISNA(VLOOKUP(AE$3&amp;"  "&amp;$J31,$A$3:$G$110,2,0)),"",VLOOKUP(AE$3&amp;"  "&amp;$J31,$A$3:$G$110,2,0))</f>
        <v/>
      </c>
      <c r="AF31" s="26" t="str">
        <f>+IF(ISNA(VLOOKUP(AF$3&amp;"  "&amp;$J31,$A$3:$G$110,2,0)),"",VLOOKUP(AF$3&amp;"  "&amp;$J31,$A$3:$G$110,2,0))</f>
        <v/>
      </c>
      <c r="AG31" s="26" t="str">
        <f>+IF(ISNA(VLOOKUP(AG$3&amp;"  "&amp;$J31,$A$3:$G$110,2,0)),"",VLOOKUP(AG$3&amp;"  "&amp;$J31,$A$3:$G$110,2,0))</f>
        <v/>
      </c>
      <c r="AH31" s="26" t="str">
        <f>+IF(ISNA(VLOOKUP(AH$3&amp;"  "&amp;$J31,$A$3:$G$110,2,0)),"",VLOOKUP(AH$3&amp;"  "&amp;$J31,$A$3:$G$110,2,0))</f>
        <v/>
      </c>
      <c r="AI31" s="26" t="str">
        <f>+IF(ISNA(VLOOKUP(AI$3&amp;"  "&amp;$J31,$A$3:$G$110,2,0)),"",VLOOKUP(AI$3&amp;"  "&amp;$J31,$A$3:$G$110,2,0))</f>
        <v/>
      </c>
      <c r="AJ31" s="26" t="str">
        <f>+IF(ISNA(VLOOKUP(AJ$3&amp;"  "&amp;$J31,$A$3:$G$110,2,0)),"",VLOOKUP(AJ$3&amp;"  "&amp;$J31,$A$3:$G$110,2,0))</f>
        <v/>
      </c>
    </row>
    <row r="32" spans="1:36" x14ac:dyDescent="0.3">
      <c r="A32">
        <v>29</v>
      </c>
      <c r="B32" s="2" t="s">
        <v>1347</v>
      </c>
      <c r="C32" s="48">
        <v>40</v>
      </c>
      <c r="D32" t="s">
        <v>131</v>
      </c>
      <c r="E32" t="s">
        <v>406</v>
      </c>
      <c r="F32" t="s">
        <v>577</v>
      </c>
      <c r="G32" t="s">
        <v>1402</v>
      </c>
      <c r="J32">
        <v>14</v>
      </c>
      <c r="K32" s="26" t="str">
        <f>+IF(ISNA(VLOOKUP(K$3&amp;"  "&amp;$J32,$A$3:$G$110,2,0)),"",VLOOKUP(K$3&amp;"  "&amp;$J32,$A$3:$G$110,2,0))</f>
        <v/>
      </c>
      <c r="L32" s="26" t="str">
        <f>+IF(ISNA(VLOOKUP(L$3&amp;"  "&amp;$J32,$A$3:$G$110,2,0)),"",VLOOKUP(L$3&amp;"  "&amp;$J32,$A$3:$G$110,2,0))</f>
        <v/>
      </c>
      <c r="M32" s="26" t="str">
        <f>+IF(ISNA(VLOOKUP(M$3&amp;"  "&amp;$J32,$A$3:$G$110,2,0)),"",VLOOKUP(M$3&amp;"  "&amp;$J32,$A$3:$G$110,2,0))</f>
        <v/>
      </c>
      <c r="N32" s="26" t="str">
        <f>+IF(ISNA(VLOOKUP(N$3&amp;"  "&amp;$J32,$A$3:$G$110,2,0)),"",VLOOKUP(N$3&amp;"  "&amp;$J32,$A$3:$G$110,2,0))</f>
        <v/>
      </c>
      <c r="O32" s="26" t="str">
        <f>+IF(ISNA(VLOOKUP(O$3&amp;"  "&amp;$J32,$A$3:$G$110,2,0)),"",VLOOKUP(O$3&amp;"  "&amp;$J32,$A$3:$G$110,2,0))</f>
        <v/>
      </c>
      <c r="P32" s="26" t="str">
        <f>+IF(ISNA(VLOOKUP(P$3&amp;"  "&amp;$J32,$A$3:$G$110,2,0)),"",VLOOKUP(P$3&amp;"  "&amp;$J32,$A$3:$G$110,2,0))</f>
        <v/>
      </c>
      <c r="Q32" s="26" t="str">
        <f>+IF(ISNA(VLOOKUP(Q$3&amp;"  "&amp;$J32,$A$3:$G$110,2,0)),"",VLOOKUP(Q$3&amp;"  "&amp;$J32,$A$3:$G$110,2,0))</f>
        <v/>
      </c>
      <c r="R32" s="26" t="str">
        <f>+IF(ISNA(VLOOKUP(R$3&amp;"  "&amp;$J32,$A$3:$G$110,2,0)),"",VLOOKUP(R$3&amp;"  "&amp;$J32,$A$3:$G$110,2,0))</f>
        <v/>
      </c>
      <c r="S32" s="26" t="str">
        <f>+IF(ISNA(VLOOKUP(S$3&amp;"  "&amp;$J32,$A$3:$G$110,2,0)),"",VLOOKUP(S$3&amp;"  "&amp;$J32,$A$3:$G$110,2,0))</f>
        <v/>
      </c>
      <c r="T32" s="26" t="str">
        <f>+IF(ISNA(VLOOKUP(T$3&amp;"  "&amp;$J32,$A$3:$G$110,2,0)),"",VLOOKUP(T$3&amp;"  "&amp;$J32,$A$3:$G$110,2,0))</f>
        <v/>
      </c>
      <c r="U32" s="26" t="str">
        <f>+IF(ISNA(VLOOKUP(U$3&amp;"  "&amp;$J32,$A$3:$G$110,2,0)),"",VLOOKUP(U$3&amp;"  "&amp;$J32,$A$3:$G$110,2,0))</f>
        <v/>
      </c>
      <c r="V32" s="26" t="str">
        <f>+IF(ISNA(VLOOKUP(V$3&amp;"  "&amp;$J32,$A$3:$G$110,2,0)),"",VLOOKUP(V$3&amp;"  "&amp;$J32,$A$3:$G$110,2,0))</f>
        <v/>
      </c>
      <c r="W32" s="26" t="str">
        <f>+IF(ISNA(VLOOKUP(W$3&amp;"  "&amp;$J32,$A$3:$G$110,2,0)),"",VLOOKUP(W$3&amp;"  "&amp;$J32,$A$3:$G$110,2,0))</f>
        <v/>
      </c>
      <c r="X32" s="26" t="str">
        <f>+IF(ISNA(VLOOKUP(X$3&amp;"  "&amp;$J32,$A$3:$G$110,2,0)),"",VLOOKUP(X$3&amp;"  "&amp;$J32,$A$3:$G$110,2,0))</f>
        <v/>
      </c>
      <c r="Y32" s="26" t="str">
        <f>+IF(ISNA(VLOOKUP(Y$3&amp;"  "&amp;$J32,$A$3:$G$110,2,0)),"",VLOOKUP(Y$3&amp;"  "&amp;$J32,$A$3:$G$110,2,0))</f>
        <v/>
      </c>
      <c r="Z32" s="26" t="str">
        <f>+IF(ISNA(VLOOKUP(Z$3&amp;"  "&amp;$J32,$A$3:$G$110,2,0)),"",VLOOKUP(Z$3&amp;"  "&amp;$J32,$A$3:$G$110,2,0))</f>
        <v/>
      </c>
      <c r="AA32" s="26" t="str">
        <f>+IF(ISNA(VLOOKUP(AA$3&amp;"  "&amp;$J32,$A$3:$G$110,2,0)),"",VLOOKUP(AA$3&amp;"  "&amp;$J32,$A$3:$G$110,2,0))</f>
        <v/>
      </c>
      <c r="AB32" s="26" t="str">
        <f>+IF(ISNA(VLOOKUP(AB$3&amp;"  "&amp;$J32,$A$3:$G$110,2,0)),"",VLOOKUP(AB$3&amp;"  "&amp;$J32,$A$3:$G$110,2,0))</f>
        <v/>
      </c>
      <c r="AC32" s="26" t="str">
        <f>+IF(ISNA(VLOOKUP(AC$3&amp;"  "&amp;$J32,$A$3:$G$110,2,0)),"",VLOOKUP(AC$3&amp;"  "&amp;$J32,$A$3:$G$110,2,0))</f>
        <v/>
      </c>
      <c r="AD32" s="26" t="str">
        <f>+IF(ISNA(VLOOKUP(AD$3&amp;"  "&amp;$J32,$A$3:$G$110,2,0)),"",VLOOKUP(AD$3&amp;"  "&amp;$J32,$A$3:$G$110,2,0))</f>
        <v/>
      </c>
      <c r="AE32" s="26" t="str">
        <f>+IF(ISNA(VLOOKUP(AE$3&amp;"  "&amp;$J32,$A$3:$G$110,2,0)),"",VLOOKUP(AE$3&amp;"  "&amp;$J32,$A$3:$G$110,2,0))</f>
        <v/>
      </c>
      <c r="AF32" s="26" t="str">
        <f>+IF(ISNA(VLOOKUP(AF$3&amp;"  "&amp;$J32,$A$3:$G$110,2,0)),"",VLOOKUP(AF$3&amp;"  "&amp;$J32,$A$3:$G$110,2,0))</f>
        <v/>
      </c>
      <c r="AG32" s="26" t="str">
        <f>+IF(ISNA(VLOOKUP(AG$3&amp;"  "&amp;$J32,$A$3:$G$110,2,0)),"",VLOOKUP(AG$3&amp;"  "&amp;$J32,$A$3:$G$110,2,0))</f>
        <v/>
      </c>
      <c r="AH32" s="26" t="str">
        <f>+IF(ISNA(VLOOKUP(AH$3&amp;"  "&amp;$J32,$A$3:$G$110,2,0)),"",VLOOKUP(AH$3&amp;"  "&amp;$J32,$A$3:$G$110,2,0))</f>
        <v/>
      </c>
      <c r="AI32" s="26" t="str">
        <f>+IF(ISNA(VLOOKUP(AI$3&amp;"  "&amp;$J32,$A$3:$G$110,2,0)),"",VLOOKUP(AI$3&amp;"  "&amp;$J32,$A$3:$G$110,2,0))</f>
        <v/>
      </c>
      <c r="AJ32" s="26" t="str">
        <f>+IF(ISNA(VLOOKUP(AJ$3&amp;"  "&amp;$J32,$A$3:$G$110,2,0)),"",VLOOKUP(AJ$3&amp;"  "&amp;$J32,$A$3:$G$110,2,0))</f>
        <v/>
      </c>
    </row>
    <row r="33" spans="1:36" x14ac:dyDescent="0.3">
      <c r="A33">
        <v>11</v>
      </c>
      <c r="B33" s="2" t="s">
        <v>1710</v>
      </c>
      <c r="C33" s="48">
        <v>41</v>
      </c>
      <c r="D33" t="s">
        <v>1565</v>
      </c>
      <c r="E33" t="s">
        <v>1566</v>
      </c>
      <c r="F33" t="s">
        <v>580</v>
      </c>
      <c r="G33" t="s">
        <v>1402</v>
      </c>
      <c r="J33">
        <v>15</v>
      </c>
      <c r="K33" s="26" t="str">
        <f>+IF(ISNA(VLOOKUP(K$3&amp;"  "&amp;$J33,$A$3:$G$110,2,0)),"",VLOOKUP(K$3&amp;"  "&amp;$J33,$A$3:$G$110,2,0))</f>
        <v/>
      </c>
      <c r="L33" s="26" t="str">
        <f>+IF(ISNA(VLOOKUP(L$3&amp;"  "&amp;$J33,$A$3:$G$110,2,0)),"",VLOOKUP(L$3&amp;"  "&amp;$J33,$A$3:$G$110,2,0))</f>
        <v/>
      </c>
      <c r="M33" s="26" t="str">
        <f>+IF(ISNA(VLOOKUP(M$3&amp;"  "&amp;$J33,$A$3:$G$110,2,0)),"",VLOOKUP(M$3&amp;"  "&amp;$J33,$A$3:$G$110,2,0))</f>
        <v/>
      </c>
      <c r="N33" s="26" t="str">
        <f>+IF(ISNA(VLOOKUP(N$3&amp;"  "&amp;$J33,$A$3:$G$110,2,0)),"",VLOOKUP(N$3&amp;"  "&amp;$J33,$A$3:$G$110,2,0))</f>
        <v/>
      </c>
      <c r="O33" s="26" t="str">
        <f>+IF(ISNA(VLOOKUP(O$3&amp;"  "&amp;$J33,$A$3:$G$110,2,0)),"",VLOOKUP(O$3&amp;"  "&amp;$J33,$A$3:$G$110,2,0))</f>
        <v/>
      </c>
      <c r="P33" s="26" t="str">
        <f>+IF(ISNA(VLOOKUP(P$3&amp;"  "&amp;$J33,$A$3:$G$110,2,0)),"",VLOOKUP(P$3&amp;"  "&amp;$J33,$A$3:$G$110,2,0))</f>
        <v/>
      </c>
      <c r="Q33" s="26" t="str">
        <f>+IF(ISNA(VLOOKUP(Q$3&amp;"  "&amp;$J33,$A$3:$G$110,2,0)),"",VLOOKUP(Q$3&amp;"  "&amp;$J33,$A$3:$G$110,2,0))</f>
        <v/>
      </c>
      <c r="R33" s="26" t="str">
        <f>+IF(ISNA(VLOOKUP(R$3&amp;"  "&amp;$J33,$A$3:$G$110,2,0)),"",VLOOKUP(R$3&amp;"  "&amp;$J33,$A$3:$G$110,2,0))</f>
        <v/>
      </c>
      <c r="S33" s="26" t="str">
        <f>+IF(ISNA(VLOOKUP(S$3&amp;"  "&amp;$J33,$A$3:$G$110,2,0)),"",VLOOKUP(S$3&amp;"  "&amp;$J33,$A$3:$G$110,2,0))</f>
        <v/>
      </c>
      <c r="T33" s="26" t="str">
        <f>+IF(ISNA(VLOOKUP(T$3&amp;"  "&amp;$J33,$A$3:$G$110,2,0)),"",VLOOKUP(T$3&amp;"  "&amp;$J33,$A$3:$G$110,2,0))</f>
        <v/>
      </c>
      <c r="U33" s="26" t="str">
        <f>+IF(ISNA(VLOOKUP(U$3&amp;"  "&amp;$J33,$A$3:$G$110,2,0)),"",VLOOKUP(U$3&amp;"  "&amp;$J33,$A$3:$G$110,2,0))</f>
        <v/>
      </c>
      <c r="V33" s="26" t="str">
        <f>+IF(ISNA(VLOOKUP(V$3&amp;"  "&amp;$J33,$A$3:$G$110,2,0)),"",VLOOKUP(V$3&amp;"  "&amp;$J33,$A$3:$G$110,2,0))</f>
        <v/>
      </c>
      <c r="W33" s="26" t="str">
        <f>+IF(ISNA(VLOOKUP(W$3&amp;"  "&amp;$J33,$A$3:$G$110,2,0)),"",VLOOKUP(W$3&amp;"  "&amp;$J33,$A$3:$G$110,2,0))</f>
        <v/>
      </c>
      <c r="X33" s="26" t="str">
        <f>+IF(ISNA(VLOOKUP(X$3&amp;"  "&amp;$J33,$A$3:$G$110,2,0)),"",VLOOKUP(X$3&amp;"  "&amp;$J33,$A$3:$G$110,2,0))</f>
        <v/>
      </c>
      <c r="Y33" s="26" t="str">
        <f>+IF(ISNA(VLOOKUP(Y$3&amp;"  "&amp;$J33,$A$3:$G$110,2,0)),"",VLOOKUP(Y$3&amp;"  "&amp;$J33,$A$3:$G$110,2,0))</f>
        <v/>
      </c>
      <c r="Z33" s="26" t="str">
        <f>+IF(ISNA(VLOOKUP(Z$3&amp;"  "&amp;$J33,$A$3:$G$110,2,0)),"",VLOOKUP(Z$3&amp;"  "&amp;$J33,$A$3:$G$110,2,0))</f>
        <v/>
      </c>
      <c r="AA33" s="26" t="str">
        <f>+IF(ISNA(VLOOKUP(AA$3&amp;"  "&amp;$J33,$A$3:$G$110,2,0)),"",VLOOKUP(AA$3&amp;"  "&amp;$J33,$A$3:$G$110,2,0))</f>
        <v/>
      </c>
      <c r="AB33" s="26" t="str">
        <f>+IF(ISNA(VLOOKUP(AB$3&amp;"  "&amp;$J33,$A$3:$G$110,2,0)),"",VLOOKUP(AB$3&amp;"  "&amp;$J33,$A$3:$G$110,2,0))</f>
        <v/>
      </c>
      <c r="AC33" s="26" t="str">
        <f>+IF(ISNA(VLOOKUP(AC$3&amp;"  "&amp;$J33,$A$3:$G$110,2,0)),"",VLOOKUP(AC$3&amp;"  "&amp;$J33,$A$3:$G$110,2,0))</f>
        <v/>
      </c>
      <c r="AD33" s="26" t="str">
        <f>+IF(ISNA(VLOOKUP(AD$3&amp;"  "&amp;$J33,$A$3:$G$110,2,0)),"",VLOOKUP(AD$3&amp;"  "&amp;$J33,$A$3:$G$110,2,0))</f>
        <v/>
      </c>
      <c r="AE33" s="26" t="str">
        <f>+IF(ISNA(VLOOKUP(AE$3&amp;"  "&amp;$J33,$A$3:$G$110,2,0)),"",VLOOKUP(AE$3&amp;"  "&amp;$J33,$A$3:$G$110,2,0))</f>
        <v/>
      </c>
      <c r="AF33" s="26" t="str">
        <f>+IF(ISNA(VLOOKUP(AF$3&amp;"  "&amp;$J33,$A$3:$G$110,2,0)),"",VLOOKUP(AF$3&amp;"  "&amp;$J33,$A$3:$G$110,2,0))</f>
        <v/>
      </c>
      <c r="AG33" s="26" t="str">
        <f>+IF(ISNA(VLOOKUP(AG$3&amp;"  "&amp;$J33,$A$3:$G$110,2,0)),"",VLOOKUP(AG$3&amp;"  "&amp;$J33,$A$3:$G$110,2,0))</f>
        <v/>
      </c>
      <c r="AH33" s="26" t="str">
        <f>+IF(ISNA(VLOOKUP(AH$3&amp;"  "&amp;$J33,$A$3:$G$110,2,0)),"",VLOOKUP(AH$3&amp;"  "&amp;$J33,$A$3:$G$110,2,0))</f>
        <v/>
      </c>
      <c r="AI33" s="26" t="str">
        <f>+IF(ISNA(VLOOKUP(AI$3&amp;"  "&amp;$J33,$A$3:$G$110,2,0)),"",VLOOKUP(AI$3&amp;"  "&amp;$J33,$A$3:$G$110,2,0))</f>
        <v/>
      </c>
      <c r="AJ33" s="26" t="str">
        <f>+IF(ISNA(VLOOKUP(AJ$3&amp;"  "&amp;$J33,$A$3:$G$110,2,0)),"",VLOOKUP(AJ$3&amp;"  "&amp;$J33,$A$3:$G$110,2,0))</f>
        <v/>
      </c>
    </row>
    <row r="34" spans="1:36" x14ac:dyDescent="0.3">
      <c r="A34">
        <v>15</v>
      </c>
      <c r="B34" s="2" t="s">
        <v>1714</v>
      </c>
      <c r="C34" s="48">
        <v>45</v>
      </c>
      <c r="D34" t="s">
        <v>211</v>
      </c>
      <c r="E34" t="s">
        <v>1571</v>
      </c>
      <c r="F34" t="s">
        <v>638</v>
      </c>
      <c r="G34" t="s">
        <v>1402</v>
      </c>
      <c r="J34">
        <v>16</v>
      </c>
      <c r="K34" s="26" t="str">
        <f>+IF(ISNA(VLOOKUP(K$3&amp;"  "&amp;$J34,$A$3:$G$110,2,0)),"",VLOOKUP(K$3&amp;"  "&amp;$J34,$A$3:$G$110,2,0))</f>
        <v/>
      </c>
      <c r="L34" s="26" t="str">
        <f>+IF(ISNA(VLOOKUP(L$3&amp;"  "&amp;$J34,$A$3:$G$110,2,0)),"",VLOOKUP(L$3&amp;"  "&amp;$J34,$A$3:$G$110,2,0))</f>
        <v/>
      </c>
      <c r="M34" s="26" t="str">
        <f>+IF(ISNA(VLOOKUP(M$3&amp;"  "&amp;$J34,$A$3:$G$110,2,0)),"",VLOOKUP(M$3&amp;"  "&amp;$J34,$A$3:$G$110,2,0))</f>
        <v/>
      </c>
      <c r="N34" s="26" t="str">
        <f>+IF(ISNA(VLOOKUP(N$3&amp;"  "&amp;$J34,$A$3:$G$110,2,0)),"",VLOOKUP(N$3&amp;"  "&amp;$J34,$A$3:$G$110,2,0))</f>
        <v/>
      </c>
      <c r="O34" s="26" t="str">
        <f>+IF(ISNA(VLOOKUP(O$3&amp;"  "&amp;$J34,$A$3:$G$110,2,0)),"",VLOOKUP(O$3&amp;"  "&amp;$J34,$A$3:$G$110,2,0))</f>
        <v/>
      </c>
      <c r="P34" s="26" t="str">
        <f>+IF(ISNA(VLOOKUP(P$3&amp;"  "&amp;$J34,$A$3:$G$110,2,0)),"",VLOOKUP(P$3&amp;"  "&amp;$J34,$A$3:$G$110,2,0))</f>
        <v/>
      </c>
      <c r="Q34" s="26" t="str">
        <f>+IF(ISNA(VLOOKUP(Q$3&amp;"  "&amp;$J34,$A$3:$G$110,2,0)),"",VLOOKUP(Q$3&amp;"  "&amp;$J34,$A$3:$G$110,2,0))</f>
        <v/>
      </c>
      <c r="R34" s="26" t="str">
        <f>+IF(ISNA(VLOOKUP(R$3&amp;"  "&amp;$J34,$A$3:$G$110,2,0)),"",VLOOKUP(R$3&amp;"  "&amp;$J34,$A$3:$G$110,2,0))</f>
        <v/>
      </c>
      <c r="S34" s="26" t="str">
        <f>+IF(ISNA(VLOOKUP(S$3&amp;"  "&amp;$J34,$A$3:$G$110,2,0)),"",VLOOKUP(S$3&amp;"  "&amp;$J34,$A$3:$G$110,2,0))</f>
        <v/>
      </c>
      <c r="T34" s="26" t="str">
        <f>+IF(ISNA(VLOOKUP(T$3&amp;"  "&amp;$J34,$A$3:$G$110,2,0)),"",VLOOKUP(T$3&amp;"  "&amp;$J34,$A$3:$G$110,2,0))</f>
        <v/>
      </c>
      <c r="U34" s="26" t="str">
        <f>+IF(ISNA(VLOOKUP(U$3&amp;"  "&amp;$J34,$A$3:$G$110,2,0)),"",VLOOKUP(U$3&amp;"  "&amp;$J34,$A$3:$G$110,2,0))</f>
        <v/>
      </c>
      <c r="V34" s="26" t="str">
        <f>+IF(ISNA(VLOOKUP(V$3&amp;"  "&amp;$J34,$A$3:$G$110,2,0)),"",VLOOKUP(V$3&amp;"  "&amp;$J34,$A$3:$G$110,2,0))</f>
        <v/>
      </c>
      <c r="W34" s="26" t="str">
        <f>+IF(ISNA(VLOOKUP(W$3&amp;"  "&amp;$J34,$A$3:$G$110,2,0)),"",VLOOKUP(W$3&amp;"  "&amp;$J34,$A$3:$G$110,2,0))</f>
        <v/>
      </c>
      <c r="X34" s="26" t="str">
        <f>+IF(ISNA(VLOOKUP(X$3&amp;"  "&amp;$J34,$A$3:$G$110,2,0)),"",VLOOKUP(X$3&amp;"  "&amp;$J34,$A$3:$G$110,2,0))</f>
        <v/>
      </c>
      <c r="Y34" s="26" t="str">
        <f>+IF(ISNA(VLOOKUP(Y$3&amp;"  "&amp;$J34,$A$3:$G$110,2,0)),"",VLOOKUP(Y$3&amp;"  "&amp;$J34,$A$3:$G$110,2,0))</f>
        <v/>
      </c>
      <c r="Z34" s="26" t="str">
        <f>+IF(ISNA(VLOOKUP(Z$3&amp;"  "&amp;$J34,$A$3:$G$110,2,0)),"",VLOOKUP(Z$3&amp;"  "&amp;$J34,$A$3:$G$110,2,0))</f>
        <v/>
      </c>
      <c r="AA34" s="26" t="str">
        <f>+IF(ISNA(VLOOKUP(AA$3&amp;"  "&amp;$J34,$A$3:$G$110,2,0)),"",VLOOKUP(AA$3&amp;"  "&amp;$J34,$A$3:$G$110,2,0))</f>
        <v/>
      </c>
      <c r="AB34" s="26" t="str">
        <f>+IF(ISNA(VLOOKUP(AB$3&amp;"  "&amp;$J34,$A$3:$G$110,2,0)),"",VLOOKUP(AB$3&amp;"  "&amp;$J34,$A$3:$G$110,2,0))</f>
        <v/>
      </c>
      <c r="AC34" s="26" t="str">
        <f>+IF(ISNA(VLOOKUP(AC$3&amp;"  "&amp;$J34,$A$3:$G$110,2,0)),"",VLOOKUP(AC$3&amp;"  "&amp;$J34,$A$3:$G$110,2,0))</f>
        <v/>
      </c>
      <c r="AD34" s="26" t="str">
        <f>+IF(ISNA(VLOOKUP(AD$3&amp;"  "&amp;$J34,$A$3:$G$110,2,0)),"",VLOOKUP(AD$3&amp;"  "&amp;$J34,$A$3:$G$110,2,0))</f>
        <v/>
      </c>
      <c r="AE34" s="26" t="str">
        <f>+IF(ISNA(VLOOKUP(AE$3&amp;"  "&amp;$J34,$A$3:$G$110,2,0)),"",VLOOKUP(AE$3&amp;"  "&amp;$J34,$A$3:$G$110,2,0))</f>
        <v/>
      </c>
      <c r="AF34" s="26" t="str">
        <f>+IF(ISNA(VLOOKUP(AF$3&amp;"  "&amp;$J34,$A$3:$G$110,2,0)),"",VLOOKUP(AF$3&amp;"  "&amp;$J34,$A$3:$G$110,2,0))</f>
        <v/>
      </c>
      <c r="AG34" s="26" t="str">
        <f>+IF(ISNA(VLOOKUP(AG$3&amp;"  "&amp;$J34,$A$3:$G$110,2,0)),"",VLOOKUP(AG$3&amp;"  "&amp;$J34,$A$3:$G$110,2,0))</f>
        <v/>
      </c>
      <c r="AH34" s="26" t="str">
        <f>+IF(ISNA(VLOOKUP(AH$3&amp;"  "&amp;$J34,$A$3:$G$110,2,0)),"",VLOOKUP(AH$3&amp;"  "&amp;$J34,$A$3:$G$110,2,0))</f>
        <v/>
      </c>
      <c r="AI34" s="26" t="str">
        <f>+IF(ISNA(VLOOKUP(AI$3&amp;"  "&amp;$J34,$A$3:$G$110,2,0)),"",VLOOKUP(AI$3&amp;"  "&amp;$J34,$A$3:$G$110,2,0))</f>
        <v/>
      </c>
      <c r="AJ34" s="26" t="str">
        <f>+IF(ISNA(VLOOKUP(AJ$3&amp;"  "&amp;$J34,$A$3:$G$110,2,0)),"",VLOOKUP(AJ$3&amp;"  "&amp;$J34,$A$3:$G$110,2,0))</f>
        <v/>
      </c>
    </row>
    <row r="35" spans="1:36" x14ac:dyDescent="0.3">
      <c r="A35">
        <v>30</v>
      </c>
      <c r="B35" s="2" t="s">
        <v>1588</v>
      </c>
      <c r="C35" s="48">
        <v>43</v>
      </c>
      <c r="D35" t="s">
        <v>1483</v>
      </c>
      <c r="E35" t="s">
        <v>1568</v>
      </c>
      <c r="F35" t="s">
        <v>638</v>
      </c>
      <c r="G35" t="s">
        <v>1402</v>
      </c>
      <c r="K35" s="26" t="str">
        <f>+IF(ISNA(VLOOKUP(K$3&amp;"  "&amp;$J35,$A$3:$G$110,2,0)),"",VLOOKUP(K$3&amp;"  "&amp;$J35,$A$3:$G$110,2,0))</f>
        <v/>
      </c>
      <c r="L35" s="26" t="str">
        <f>+IF(ISNA(VLOOKUP(L$3&amp;"  "&amp;$J35,$A$3:$G$110,2,0)),"",VLOOKUP(L$3&amp;"  "&amp;$J35,$A$3:$G$110,2,0))</f>
        <v/>
      </c>
      <c r="M35" s="26" t="str">
        <f>+IF(ISNA(VLOOKUP(M$3&amp;"  "&amp;$J35,$A$3:$G$110,2,0)),"",VLOOKUP(M$3&amp;"  "&amp;$J35,$A$3:$G$110,2,0))</f>
        <v/>
      </c>
      <c r="N35" s="26" t="str">
        <f>+IF(ISNA(VLOOKUP(N$3&amp;"  "&amp;$J35,$A$3:$G$110,2,0)),"",VLOOKUP(N$3&amp;"  "&amp;$J35,$A$3:$G$110,2,0))</f>
        <v/>
      </c>
      <c r="O35" s="26" t="str">
        <f>+IF(ISNA(VLOOKUP(O$3&amp;"  "&amp;$J35,$A$3:$G$110,2,0)),"",VLOOKUP(O$3&amp;"  "&amp;$J35,$A$3:$G$110,2,0))</f>
        <v/>
      </c>
      <c r="P35" s="26" t="str">
        <f>+IF(ISNA(VLOOKUP(P$3&amp;"  "&amp;$J35,$A$3:$G$110,2,0)),"",VLOOKUP(P$3&amp;"  "&amp;$J35,$A$3:$G$110,2,0))</f>
        <v/>
      </c>
      <c r="Q35" s="26" t="str">
        <f>+IF(ISNA(VLOOKUP(Q$3&amp;"  "&amp;$J35,$A$3:$G$110,2,0)),"",VLOOKUP(Q$3&amp;"  "&amp;$J35,$A$3:$G$110,2,0))</f>
        <v/>
      </c>
      <c r="R35" s="26" t="str">
        <f>+IF(ISNA(VLOOKUP(R$3&amp;"  "&amp;$J35,$A$3:$G$110,2,0)),"",VLOOKUP(R$3&amp;"  "&amp;$J35,$A$3:$G$110,2,0))</f>
        <v/>
      </c>
      <c r="S35" s="26" t="str">
        <f>+IF(ISNA(VLOOKUP(S$3&amp;"  "&amp;$J35,$A$3:$G$110,2,0)),"",VLOOKUP(S$3&amp;"  "&amp;$J35,$A$3:$G$110,2,0))</f>
        <v/>
      </c>
      <c r="T35" s="26" t="str">
        <f>+IF(ISNA(VLOOKUP(T$3&amp;"  "&amp;$J35,$A$3:$G$110,2,0)),"",VLOOKUP(T$3&amp;"  "&amp;$J35,$A$3:$G$110,2,0))</f>
        <v/>
      </c>
      <c r="U35" s="26" t="str">
        <f>+IF(ISNA(VLOOKUP(U$3&amp;"  "&amp;$J35,$A$3:$G$110,2,0)),"",VLOOKUP(U$3&amp;"  "&amp;$J35,$A$3:$G$110,2,0))</f>
        <v/>
      </c>
      <c r="V35" s="26" t="str">
        <f>+IF(ISNA(VLOOKUP(V$3&amp;"  "&amp;$J35,$A$3:$G$110,2,0)),"",VLOOKUP(V$3&amp;"  "&amp;$J35,$A$3:$G$110,2,0))</f>
        <v/>
      </c>
      <c r="W35" s="26" t="str">
        <f>+IF(ISNA(VLOOKUP(W$3&amp;"  "&amp;$J35,$A$3:$G$110,2,0)),"",VLOOKUP(W$3&amp;"  "&amp;$J35,$A$3:$G$110,2,0))</f>
        <v/>
      </c>
      <c r="X35" s="26" t="str">
        <f>+IF(ISNA(VLOOKUP(X$3&amp;"  "&amp;$J35,$A$3:$G$110,2,0)),"",VLOOKUP(X$3&amp;"  "&amp;$J35,$A$3:$G$110,2,0))</f>
        <v/>
      </c>
      <c r="Y35" s="26" t="str">
        <f>+IF(ISNA(VLOOKUP(Y$3&amp;"  "&amp;$J35,$A$3:$G$110,2,0)),"",VLOOKUP(Y$3&amp;"  "&amp;$J35,$A$3:$G$110,2,0))</f>
        <v/>
      </c>
      <c r="Z35" s="26" t="str">
        <f>+IF(ISNA(VLOOKUP(Z$3&amp;"  "&amp;$J35,$A$3:$G$110,2,0)),"",VLOOKUP(Z$3&amp;"  "&amp;$J35,$A$3:$G$110,2,0))</f>
        <v/>
      </c>
      <c r="AA35" s="26" t="str">
        <f>+IF(ISNA(VLOOKUP(AA$3&amp;"  "&amp;$J35,$A$3:$G$110,2,0)),"",VLOOKUP(AA$3&amp;"  "&amp;$J35,$A$3:$G$110,2,0))</f>
        <v/>
      </c>
      <c r="AB35" s="26" t="str">
        <f>+IF(ISNA(VLOOKUP(AB$3&amp;"  "&amp;$J35,$A$3:$G$110,2,0)),"",VLOOKUP(AB$3&amp;"  "&amp;$J35,$A$3:$G$110,2,0))</f>
        <v/>
      </c>
      <c r="AC35" s="26" t="str">
        <f>+IF(ISNA(VLOOKUP(AC$3&amp;"  "&amp;$J35,$A$3:$G$110,2,0)),"",VLOOKUP(AC$3&amp;"  "&amp;$J35,$A$3:$G$110,2,0))</f>
        <v/>
      </c>
      <c r="AD35" s="26" t="str">
        <f>+IF(ISNA(VLOOKUP(AD$3&amp;"  "&amp;$J35,$A$3:$G$110,2,0)),"",VLOOKUP(AD$3&amp;"  "&amp;$J35,$A$3:$G$110,2,0))</f>
        <v/>
      </c>
      <c r="AE35" s="26" t="str">
        <f>+IF(ISNA(VLOOKUP(AE$3&amp;"  "&amp;$J35,$A$3:$G$110,2,0)),"",VLOOKUP(AE$3&amp;"  "&amp;$J35,$A$3:$G$110,2,0))</f>
        <v/>
      </c>
      <c r="AF35" s="26" t="str">
        <f>+IF(ISNA(VLOOKUP(AF$3&amp;"  "&amp;$J35,$A$3:$G$110,2,0)),"",VLOOKUP(AF$3&amp;"  "&amp;$J35,$A$3:$G$110,2,0))</f>
        <v/>
      </c>
      <c r="AG35" s="26" t="str">
        <f>+IF(ISNA(VLOOKUP(AG$3&amp;"  "&amp;$J35,$A$3:$G$110,2,0)),"",VLOOKUP(AG$3&amp;"  "&amp;$J35,$A$3:$G$110,2,0))</f>
        <v/>
      </c>
      <c r="AH35" s="26" t="str">
        <f>+IF(ISNA(VLOOKUP(AH$3&amp;"  "&amp;$J35,$A$3:$G$110,2,0)),"",VLOOKUP(AH$3&amp;"  "&amp;$J35,$A$3:$G$110,2,0))</f>
        <v/>
      </c>
      <c r="AI35" s="26" t="str">
        <f>+IF(ISNA(VLOOKUP(AI$3&amp;"  "&amp;$J35,$A$3:$G$110,2,0)),"",VLOOKUP(AI$3&amp;"  "&amp;$J35,$A$3:$G$110,2,0))</f>
        <v/>
      </c>
      <c r="AJ35" s="26" t="str">
        <f>+IF(ISNA(VLOOKUP(AJ$3&amp;"  "&amp;$J35,$A$3:$G$110,2,0)),"",VLOOKUP(AJ$3&amp;"  "&amp;$J35,$A$3:$G$110,2,0))</f>
        <v/>
      </c>
    </row>
    <row r="36" spans="1:36" x14ac:dyDescent="0.3">
      <c r="A36">
        <v>31</v>
      </c>
      <c r="B36" s="2" t="s">
        <v>1733</v>
      </c>
      <c r="C36" s="48">
        <v>42</v>
      </c>
      <c r="D36" t="s">
        <v>1480</v>
      </c>
      <c r="E36" t="s">
        <v>1567</v>
      </c>
      <c r="F36" t="s">
        <v>638</v>
      </c>
      <c r="G36" t="s">
        <v>1402</v>
      </c>
      <c r="K36" s="26" t="str">
        <f>+IF(ISNA(VLOOKUP(K$3&amp;"  "&amp;$J36,$A$3:$G$110,2,0)),"",VLOOKUP(K$3&amp;"  "&amp;$J36,$A$3:$G$110,2,0))</f>
        <v/>
      </c>
      <c r="L36" s="26" t="str">
        <f>+IF(ISNA(VLOOKUP(L$3&amp;"  "&amp;$J36,$A$3:$G$110,2,0)),"",VLOOKUP(L$3&amp;"  "&amp;$J36,$A$3:$G$110,2,0))</f>
        <v/>
      </c>
      <c r="M36" s="26" t="str">
        <f>+IF(ISNA(VLOOKUP(M$3&amp;"  "&amp;$J36,$A$3:$G$110,2,0)),"",VLOOKUP(M$3&amp;"  "&amp;$J36,$A$3:$G$110,2,0))</f>
        <v/>
      </c>
      <c r="N36" s="26" t="str">
        <f>+IF(ISNA(VLOOKUP(N$3&amp;"  "&amp;$J36,$A$3:$G$110,2,0)),"",VLOOKUP(N$3&amp;"  "&amp;$J36,$A$3:$G$110,2,0))</f>
        <v/>
      </c>
      <c r="O36" s="26" t="str">
        <f>+IF(ISNA(VLOOKUP(O$3&amp;"  "&amp;$J36,$A$3:$G$110,2,0)),"",VLOOKUP(O$3&amp;"  "&amp;$J36,$A$3:$G$110,2,0))</f>
        <v/>
      </c>
      <c r="P36" s="26" t="str">
        <f>+IF(ISNA(VLOOKUP(P$3&amp;"  "&amp;$J36,$A$3:$G$110,2,0)),"",VLOOKUP(P$3&amp;"  "&amp;$J36,$A$3:$G$110,2,0))</f>
        <v/>
      </c>
      <c r="Q36" s="26" t="str">
        <f>+IF(ISNA(VLOOKUP(Q$3&amp;"  "&amp;$J36,$A$3:$G$110,2,0)),"",VLOOKUP(Q$3&amp;"  "&amp;$J36,$A$3:$G$110,2,0))</f>
        <v/>
      </c>
      <c r="R36" s="26" t="str">
        <f>+IF(ISNA(VLOOKUP(R$3&amp;"  "&amp;$J36,$A$3:$G$110,2,0)),"",VLOOKUP(R$3&amp;"  "&amp;$J36,$A$3:$G$110,2,0))</f>
        <v/>
      </c>
      <c r="S36" s="26" t="str">
        <f>+IF(ISNA(VLOOKUP(S$3&amp;"  "&amp;$J36,$A$3:$G$110,2,0)),"",VLOOKUP(S$3&amp;"  "&amp;$J36,$A$3:$G$110,2,0))</f>
        <v/>
      </c>
      <c r="T36" s="26" t="str">
        <f>+IF(ISNA(VLOOKUP(T$3&amp;"  "&amp;$J36,$A$3:$G$110,2,0)),"",VLOOKUP(T$3&amp;"  "&amp;$J36,$A$3:$G$110,2,0))</f>
        <v/>
      </c>
      <c r="U36" s="26" t="str">
        <f>+IF(ISNA(VLOOKUP(U$3&amp;"  "&amp;$J36,$A$3:$G$110,2,0)),"",VLOOKUP(U$3&amp;"  "&amp;$J36,$A$3:$G$110,2,0))</f>
        <v/>
      </c>
      <c r="V36" s="26" t="str">
        <f>+IF(ISNA(VLOOKUP(V$3&amp;"  "&amp;$J36,$A$3:$G$110,2,0)),"",VLOOKUP(V$3&amp;"  "&amp;$J36,$A$3:$G$110,2,0))</f>
        <v/>
      </c>
      <c r="W36" s="26" t="str">
        <f>+IF(ISNA(VLOOKUP(W$3&amp;"  "&amp;$J36,$A$3:$G$110,2,0)),"",VLOOKUP(W$3&amp;"  "&amp;$J36,$A$3:$G$110,2,0))</f>
        <v/>
      </c>
      <c r="X36" s="26" t="str">
        <f>+IF(ISNA(VLOOKUP(X$3&amp;"  "&amp;$J36,$A$3:$G$110,2,0)),"",VLOOKUP(X$3&amp;"  "&amp;$J36,$A$3:$G$110,2,0))</f>
        <v/>
      </c>
      <c r="Y36" s="26" t="str">
        <f>+IF(ISNA(VLOOKUP(Y$3&amp;"  "&amp;$J36,$A$3:$G$110,2,0)),"",VLOOKUP(Y$3&amp;"  "&amp;$J36,$A$3:$G$110,2,0))</f>
        <v/>
      </c>
      <c r="Z36" s="26" t="str">
        <f>+IF(ISNA(VLOOKUP(Z$3&amp;"  "&amp;$J36,$A$3:$G$110,2,0)),"",VLOOKUP(Z$3&amp;"  "&amp;$J36,$A$3:$G$110,2,0))</f>
        <v/>
      </c>
      <c r="AA36" s="26" t="str">
        <f>+IF(ISNA(VLOOKUP(AA$3&amp;"  "&amp;$J36,$A$3:$G$110,2,0)),"",VLOOKUP(AA$3&amp;"  "&amp;$J36,$A$3:$G$110,2,0))</f>
        <v/>
      </c>
      <c r="AB36" s="26" t="str">
        <f>+IF(ISNA(VLOOKUP(AB$3&amp;"  "&amp;$J36,$A$3:$G$110,2,0)),"",VLOOKUP(AB$3&amp;"  "&amp;$J36,$A$3:$G$110,2,0))</f>
        <v/>
      </c>
      <c r="AC36" s="26" t="str">
        <f>+IF(ISNA(VLOOKUP(AC$3&amp;"  "&amp;$J36,$A$3:$G$110,2,0)),"",VLOOKUP(AC$3&amp;"  "&amp;$J36,$A$3:$G$110,2,0))</f>
        <v/>
      </c>
      <c r="AD36" s="26" t="str">
        <f>+IF(ISNA(VLOOKUP(AD$3&amp;"  "&amp;$J36,$A$3:$G$110,2,0)),"",VLOOKUP(AD$3&amp;"  "&amp;$J36,$A$3:$G$110,2,0))</f>
        <v/>
      </c>
      <c r="AE36" s="26" t="str">
        <f>+IF(ISNA(VLOOKUP(AE$3&amp;"  "&amp;$J36,$A$3:$G$110,2,0)),"",VLOOKUP(AE$3&amp;"  "&amp;$J36,$A$3:$G$110,2,0))</f>
        <v/>
      </c>
      <c r="AF36" s="26" t="str">
        <f>+IF(ISNA(VLOOKUP(AF$3&amp;"  "&amp;$J36,$A$3:$G$110,2,0)),"",VLOOKUP(AF$3&amp;"  "&amp;$J36,$A$3:$G$110,2,0))</f>
        <v/>
      </c>
      <c r="AG36" s="26" t="str">
        <f>+IF(ISNA(VLOOKUP(AG$3&amp;"  "&amp;$J36,$A$3:$G$110,2,0)),"",VLOOKUP(AG$3&amp;"  "&amp;$J36,$A$3:$G$110,2,0))</f>
        <v/>
      </c>
      <c r="AH36" s="26" t="str">
        <f>+IF(ISNA(VLOOKUP(AH$3&amp;"  "&amp;$J36,$A$3:$G$110,2,0)),"",VLOOKUP(AH$3&amp;"  "&amp;$J36,$A$3:$G$110,2,0))</f>
        <v/>
      </c>
      <c r="AI36" s="26" t="str">
        <f>+IF(ISNA(VLOOKUP(AI$3&amp;"  "&amp;$J36,$A$3:$G$110,2,0)),"",VLOOKUP(AI$3&amp;"  "&amp;$J36,$A$3:$G$110,2,0))</f>
        <v/>
      </c>
      <c r="AJ36" s="26" t="str">
        <f>+IF(ISNA(VLOOKUP(AJ$3&amp;"  "&amp;$J36,$A$3:$G$110,2,0)),"",VLOOKUP(AJ$3&amp;"  "&amp;$J36,$A$3:$G$110,2,0))</f>
        <v/>
      </c>
    </row>
    <row r="37" spans="1:36" x14ac:dyDescent="0.3">
      <c r="A37">
        <v>32</v>
      </c>
      <c r="B37" s="2" t="s">
        <v>1353</v>
      </c>
      <c r="C37" s="48">
        <v>44</v>
      </c>
      <c r="D37" t="s">
        <v>1569</v>
      </c>
      <c r="E37" t="s">
        <v>1570</v>
      </c>
      <c r="F37" t="s">
        <v>638</v>
      </c>
      <c r="G37" t="s">
        <v>1402</v>
      </c>
      <c r="J37" s="11" t="s">
        <v>365</v>
      </c>
      <c r="K37" s="27">
        <f>IF(K33="",1000,SUM(K31:K33))</f>
        <v>1000</v>
      </c>
      <c r="L37" s="27">
        <f t="shared" ref="L37:AJ37" si="3">IF(L33="",1000,SUM(L31:L33))</f>
        <v>1000</v>
      </c>
      <c r="M37" s="27">
        <f t="shared" si="3"/>
        <v>1000</v>
      </c>
      <c r="N37" s="27">
        <f t="shared" si="3"/>
        <v>1000</v>
      </c>
      <c r="O37" s="27">
        <f t="shared" si="3"/>
        <v>1000</v>
      </c>
      <c r="P37" s="27">
        <f t="shared" si="3"/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</row>
    <row r="38" spans="1:36" x14ac:dyDescent="0.3">
      <c r="A38">
        <v>12</v>
      </c>
      <c r="B38" s="2" t="s">
        <v>1711</v>
      </c>
      <c r="C38" s="48">
        <v>46</v>
      </c>
      <c r="D38" t="s">
        <v>101</v>
      </c>
      <c r="E38" t="s">
        <v>1572</v>
      </c>
      <c r="F38" t="s">
        <v>647</v>
      </c>
      <c r="G38" t="s">
        <v>1402</v>
      </c>
      <c r="J38" s="11" t="s">
        <v>155</v>
      </c>
      <c r="K38" s="28">
        <f>RANK(K37,($K$10:$AJ$10,$K$19:$AJ$19,$K$28:$AJ$28, $K$37:$AJ$37),1)</f>
        <v>7</v>
      </c>
      <c r="L38" s="28">
        <f>RANK(L37,($K$10:$AJ$10,$K$19:$AJ$19,$K$28:$AJ$28, $K$37:$AJ$37),1)</f>
        <v>7</v>
      </c>
      <c r="M38" s="28">
        <f>RANK(M37,($K$10:$AJ$10,$K$19:$AJ$19,$K$28:$AJ$28, $K$37:$AJ$37),1)</f>
        <v>7</v>
      </c>
      <c r="N38" s="28">
        <f>RANK(N37,($K$10:$AJ$10,$K$19:$AJ$19,$K$28:$AJ$28, $K$37:$AJ$37),1)</f>
        <v>7</v>
      </c>
      <c r="O38" s="28">
        <f>RANK(O37,($K$10:$AJ$10,$K$19:$AJ$19,$K$28:$AJ$28, $K$37:$AJ$37),1)</f>
        <v>7</v>
      </c>
      <c r="P38" s="28">
        <f>RANK(P37,($K$10:$AJ$10,$K$19:$AJ$19,$K$28:$AJ$28, $K$37:$AJ$37),1)</f>
        <v>7</v>
      </c>
      <c r="Q38" s="28">
        <f>RANK(Q37,($K$10:$AJ$10,$K$19:$AJ$19,$K$28:$AJ$28, $K$37:$AJ$37),1)</f>
        <v>7</v>
      </c>
      <c r="R38" s="28">
        <f>RANK(R37,($K$10:$AJ$10,$K$19:$AJ$19,$K$28:$AJ$28, $K$37:$AJ$37),1)</f>
        <v>7</v>
      </c>
      <c r="S38" s="28">
        <f>RANK(S37,($K$10:$AJ$10,$K$19:$AJ$19,$K$28:$AJ$28, $K$37:$AJ$37),1)</f>
        <v>7</v>
      </c>
      <c r="T38" s="28">
        <f>RANK(T37,($K$10:$AJ$10,$K$19:$AJ$19,$K$28:$AJ$28, $K$37:$AJ$37),1)</f>
        <v>7</v>
      </c>
      <c r="U38" s="28">
        <f>RANK(U37,($K$10:$AJ$10,$K$19:$AJ$19,$K$28:$AJ$28, $K$37:$AJ$37),1)</f>
        <v>7</v>
      </c>
      <c r="V38" s="28">
        <f>RANK(V37,($K$10:$AJ$10,$K$19:$AJ$19,$K$28:$AJ$28, $K$37:$AJ$37),1)</f>
        <v>7</v>
      </c>
      <c r="W38" s="28">
        <f>RANK(W37,($K$10:$AJ$10,$K$19:$AJ$19,$K$28:$AJ$28, $K$37:$AJ$37),1)</f>
        <v>7</v>
      </c>
      <c r="X38" s="28">
        <f>RANK(X37,($K$10:$AJ$10,$K$19:$AJ$19,$K$28:$AJ$28, $K$37:$AJ$37),1)</f>
        <v>7</v>
      </c>
      <c r="Y38" s="28">
        <f>RANK(Y37,($K$10:$AJ$10,$K$19:$AJ$19,$K$28:$AJ$28, $K$37:$AJ$37),1)</f>
        <v>7</v>
      </c>
      <c r="Z38" s="28">
        <f>RANK(Z37,($K$10:$AJ$10,$K$19:$AJ$19,$K$28:$AJ$28, $K$37:$AJ$37),1)</f>
        <v>7</v>
      </c>
      <c r="AA38" s="28">
        <f>RANK(AA37,($K$10:$AJ$10,$K$19:$AJ$19,$K$28:$AJ$28, $K$37:$AJ$37),1)</f>
        <v>7</v>
      </c>
      <c r="AB38" s="28">
        <f>RANK(AB37,($K$10:$AJ$10,$K$19:$AJ$19,$K$28:$AJ$28, $K$37:$AJ$37),1)</f>
        <v>7</v>
      </c>
      <c r="AC38" s="28">
        <f>RANK(AC37,($K$10:$AJ$10,$K$19:$AJ$19,$K$28:$AJ$28, $K$37:$AJ$37),1)</f>
        <v>7</v>
      </c>
      <c r="AD38" s="28">
        <f>RANK(AD37,($K$10:$AJ$10,$K$19:$AJ$19,$K$28:$AJ$28, $K$37:$AJ$37),1)</f>
        <v>7</v>
      </c>
      <c r="AE38" s="28">
        <f>RANK(AE37,($K$10:$AJ$10,$K$19:$AJ$19,$K$28:$AJ$28, $K$37:$AJ$37),1)</f>
        <v>7</v>
      </c>
      <c r="AF38" s="28">
        <f>RANK(AF37,($K$10:$AJ$10,$K$19:$AJ$19,$K$28:$AJ$28, $K$37:$AJ$37),1)</f>
        <v>7</v>
      </c>
      <c r="AG38" s="28">
        <f>RANK(AG37,($K$10:$AJ$10,$K$19:$AJ$19,$K$28:$AJ$28, $K$37:$AJ$37),1)</f>
        <v>7</v>
      </c>
      <c r="AH38" s="28">
        <f>RANK(AH37,($K$10:$AJ$10,$K$19:$AJ$19,$K$28:$AJ$28, $K$37:$AJ$37),1)</f>
        <v>7</v>
      </c>
      <c r="AI38" s="28">
        <f>RANK(AI37,($K$10:$AJ$10,$K$19:$AJ$19,$K$28:$AJ$28, $K$37:$AJ$37),1)</f>
        <v>7</v>
      </c>
      <c r="AJ38" s="28">
        <f>RANK(AJ37,($K$10:$AJ$10,$K$19:$AJ$19,$K$28:$AJ$28, $K$37:$AJ$37),1)</f>
        <v>7</v>
      </c>
    </row>
    <row r="39" spans="1:36" x14ac:dyDescent="0.3">
      <c r="A39">
        <v>18</v>
      </c>
      <c r="B39" s="2" t="s">
        <v>1717</v>
      </c>
      <c r="C39" s="48">
        <v>47</v>
      </c>
      <c r="D39" t="s">
        <v>1480</v>
      </c>
      <c r="E39" t="s">
        <v>869</v>
      </c>
      <c r="F39" t="s">
        <v>647</v>
      </c>
      <c r="G39" t="s">
        <v>1402</v>
      </c>
    </row>
    <row r="40" spans="1:36" x14ac:dyDescent="0.3">
      <c r="A40">
        <v>36</v>
      </c>
      <c r="B40" s="2" t="s">
        <v>1735</v>
      </c>
      <c r="C40" s="48">
        <v>48</v>
      </c>
      <c r="D40" t="s">
        <v>902</v>
      </c>
      <c r="E40" t="s">
        <v>1573</v>
      </c>
      <c r="F40" t="s">
        <v>647</v>
      </c>
      <c r="G40" t="s">
        <v>1402</v>
      </c>
    </row>
    <row r="41" spans="1:36" x14ac:dyDescent="0.3">
      <c r="A41">
        <v>37</v>
      </c>
      <c r="B41" s="2" t="s">
        <v>1618</v>
      </c>
      <c r="C41" s="48">
        <v>49</v>
      </c>
      <c r="D41" t="s">
        <v>131</v>
      </c>
      <c r="E41" t="s">
        <v>889</v>
      </c>
      <c r="F41" t="s">
        <v>647</v>
      </c>
      <c r="G41" t="s">
        <v>1402</v>
      </c>
    </row>
    <row r="42" spans="1:36" x14ac:dyDescent="0.3">
      <c r="B42" s="2"/>
      <c r="C42" s="48"/>
      <c r="D42" s="1"/>
      <c r="E42" s="1"/>
      <c r="F42" s="1"/>
      <c r="G42" s="1"/>
    </row>
    <row r="43" spans="1:36" x14ac:dyDescent="0.3">
      <c r="B43" s="3"/>
      <c r="D43" s="20"/>
      <c r="E43" s="1"/>
      <c r="F43" s="1"/>
      <c r="G43" s="1"/>
    </row>
    <row r="44" spans="1:36" x14ac:dyDescent="0.3">
      <c r="B44" s="3"/>
      <c r="D44" s="20"/>
      <c r="E44" s="1"/>
      <c r="F44" s="1"/>
      <c r="G44" s="1"/>
    </row>
    <row r="45" spans="1:36" x14ac:dyDescent="0.3">
      <c r="B45" s="3"/>
      <c r="D45" s="20"/>
      <c r="E45" s="1"/>
      <c r="F45" s="1"/>
      <c r="G45" s="1"/>
    </row>
    <row r="46" spans="1:36" x14ac:dyDescent="0.3">
      <c r="B46" s="3"/>
      <c r="D46" s="20"/>
      <c r="E46" s="1"/>
      <c r="F46" s="1"/>
      <c r="G46" s="1"/>
    </row>
    <row r="47" spans="1:36" x14ac:dyDescent="0.3">
      <c r="B47" s="3"/>
      <c r="D47" s="20"/>
      <c r="E47" s="1"/>
      <c r="F47" s="1"/>
      <c r="G47" s="1"/>
    </row>
    <row r="48" spans="1:36" x14ac:dyDescent="0.3">
      <c r="B48" s="3"/>
      <c r="D48" s="20"/>
      <c r="E48" s="1"/>
      <c r="F48" s="1"/>
      <c r="G48" s="1"/>
    </row>
    <row r="49" spans="2:7" x14ac:dyDescent="0.3">
      <c r="B49" s="3"/>
      <c r="D49" s="20"/>
      <c r="E49" s="1"/>
      <c r="F49" s="1"/>
      <c r="G49" s="1"/>
    </row>
    <row r="50" spans="2:7" x14ac:dyDescent="0.3">
      <c r="B50" s="3"/>
      <c r="D50" s="20"/>
      <c r="E50" s="1"/>
      <c r="F50" s="1"/>
      <c r="G50" s="1"/>
    </row>
    <row r="51" spans="2:7" x14ac:dyDescent="0.3">
      <c r="B51" s="3"/>
      <c r="D51" s="20"/>
      <c r="E51" s="1"/>
      <c r="F51" s="1"/>
      <c r="G51" s="1"/>
    </row>
    <row r="52" spans="2:7" x14ac:dyDescent="0.3">
      <c r="B52" s="3"/>
      <c r="D52" s="20"/>
      <c r="E52" s="1"/>
      <c r="F52" s="1"/>
      <c r="G52" s="1"/>
    </row>
    <row r="53" spans="2:7" x14ac:dyDescent="0.3">
      <c r="B53" s="3"/>
      <c r="D53" s="20"/>
      <c r="E53" s="1"/>
      <c r="F53" s="1"/>
      <c r="G53" s="1"/>
    </row>
    <row r="54" spans="2:7" x14ac:dyDescent="0.3">
      <c r="B54" s="2"/>
      <c r="C54" s="48"/>
      <c r="D54" s="1"/>
      <c r="E54" s="1"/>
      <c r="F54" s="1"/>
      <c r="G54" s="1"/>
    </row>
    <row r="55" spans="2:7" x14ac:dyDescent="0.3">
      <c r="B55" s="2"/>
      <c r="C55" s="48"/>
      <c r="D55" s="1"/>
      <c r="E55" s="1"/>
      <c r="F55" s="1"/>
      <c r="G55" s="1"/>
    </row>
    <row r="64" spans="2:7" x14ac:dyDescent="0.3">
      <c r="B64" s="3"/>
      <c r="C64" s="48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48"/>
      <c r="D66" s="1"/>
      <c r="E66" s="1"/>
      <c r="F66" s="1"/>
      <c r="G66" s="1"/>
    </row>
    <row r="67" spans="2:7" x14ac:dyDescent="0.3">
      <c r="B67" s="3"/>
      <c r="C67" s="48"/>
      <c r="D67" s="1"/>
      <c r="E67" s="1"/>
      <c r="F67" s="1"/>
      <c r="G67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4">+B160+1</f>
        <v>3</v>
      </c>
      <c r="C161" s="3">
        <v>458</v>
      </c>
      <c r="D161" t="s">
        <v>1346</v>
      </c>
    </row>
    <row r="162" spans="2:8" x14ac:dyDescent="0.3">
      <c r="B162" s="3">
        <f t="shared" si="4"/>
        <v>4</v>
      </c>
      <c r="C162" s="3">
        <v>482</v>
      </c>
      <c r="D162" t="s">
        <v>1347</v>
      </c>
    </row>
    <row r="163" spans="2:8" x14ac:dyDescent="0.3">
      <c r="B163" s="3">
        <f t="shared" si="4"/>
        <v>5</v>
      </c>
      <c r="C163" s="3">
        <v>479</v>
      </c>
      <c r="D163" t="s">
        <v>1348</v>
      </c>
    </row>
    <row r="164" spans="2:8" x14ac:dyDescent="0.3">
      <c r="B164" s="3">
        <f t="shared" si="4"/>
        <v>6</v>
      </c>
      <c r="C164" s="3">
        <v>456</v>
      </c>
      <c r="D164" t="s">
        <v>1349</v>
      </c>
    </row>
    <row r="165" spans="2:8" x14ac:dyDescent="0.3">
      <c r="B165" s="3">
        <f t="shared" si="4"/>
        <v>7</v>
      </c>
      <c r="C165" s="3">
        <v>457</v>
      </c>
      <c r="D165" t="s">
        <v>1350</v>
      </c>
    </row>
    <row r="166" spans="2:8" x14ac:dyDescent="0.3">
      <c r="B166" s="3">
        <f t="shared" si="4"/>
        <v>8</v>
      </c>
      <c r="C166" s="3">
        <v>461</v>
      </c>
      <c r="D166" t="s">
        <v>1351</v>
      </c>
    </row>
    <row r="167" spans="2:8" x14ac:dyDescent="0.3">
      <c r="B167" s="3">
        <f t="shared" si="4"/>
        <v>9</v>
      </c>
      <c r="C167" s="3">
        <v>486</v>
      </c>
      <c r="D167" t="s">
        <v>1352</v>
      </c>
    </row>
    <row r="168" spans="2:8" x14ac:dyDescent="0.3">
      <c r="B168" s="3">
        <f t="shared" si="4"/>
        <v>10</v>
      </c>
      <c r="C168" s="3">
        <v>449</v>
      </c>
      <c r="D168" t="s">
        <v>1353</v>
      </c>
    </row>
    <row r="169" spans="2:8" x14ac:dyDescent="0.3">
      <c r="B169" s="3">
        <f t="shared" si="4"/>
        <v>11</v>
      </c>
      <c r="C169" s="3">
        <v>519</v>
      </c>
      <c r="D169" t="s">
        <v>1354</v>
      </c>
      <c r="H169"/>
    </row>
    <row r="170" spans="2:8" x14ac:dyDescent="0.3">
      <c r="B170" s="3">
        <f t="shared" si="4"/>
        <v>12</v>
      </c>
      <c r="C170" s="3">
        <v>319</v>
      </c>
      <c r="D170" t="s">
        <v>1355</v>
      </c>
      <c r="H170"/>
    </row>
    <row r="171" spans="2:8" x14ac:dyDescent="0.3">
      <c r="B171" s="3">
        <f t="shared" si="4"/>
        <v>13</v>
      </c>
      <c r="C171" s="3">
        <v>466</v>
      </c>
      <c r="D171" t="s">
        <v>1356</v>
      </c>
      <c r="H171"/>
    </row>
    <row r="172" spans="2:8" x14ac:dyDescent="0.3">
      <c r="B172" s="3">
        <f t="shared" si="4"/>
        <v>14</v>
      </c>
      <c r="C172" s="3">
        <v>314</v>
      </c>
      <c r="D172" t="s">
        <v>1357</v>
      </c>
      <c r="H172"/>
    </row>
    <row r="173" spans="2:8" x14ac:dyDescent="0.3">
      <c r="B173" s="3">
        <f t="shared" si="4"/>
        <v>15</v>
      </c>
      <c r="C173" s="3">
        <v>483</v>
      </c>
      <c r="D173" t="s">
        <v>1358</v>
      </c>
      <c r="H173"/>
    </row>
    <row r="174" spans="2:8" x14ac:dyDescent="0.3">
      <c r="B174" s="3">
        <f t="shared" si="4"/>
        <v>16</v>
      </c>
      <c r="C174" s="3">
        <v>473</v>
      </c>
      <c r="D174" t="s">
        <v>1359</v>
      </c>
      <c r="H174"/>
    </row>
    <row r="175" spans="2:8" x14ac:dyDescent="0.3">
      <c r="B175" s="3">
        <f t="shared" si="4"/>
        <v>17</v>
      </c>
      <c r="C175" s="3">
        <v>496</v>
      </c>
      <c r="D175" t="s">
        <v>1360</v>
      </c>
      <c r="H175"/>
    </row>
    <row r="176" spans="2:8" x14ac:dyDescent="0.3">
      <c r="B176" s="3">
        <f t="shared" si="4"/>
        <v>18</v>
      </c>
      <c r="C176" s="3">
        <v>489</v>
      </c>
      <c r="D176" t="s">
        <v>1361</v>
      </c>
      <c r="H176"/>
    </row>
    <row r="177" spans="2:8" x14ac:dyDescent="0.3">
      <c r="B177" s="3">
        <f t="shared" si="4"/>
        <v>19</v>
      </c>
      <c r="C177" s="3">
        <v>452</v>
      </c>
      <c r="D177" t="s">
        <v>1362</v>
      </c>
      <c r="H177"/>
    </row>
    <row r="178" spans="2:8" x14ac:dyDescent="0.3">
      <c r="B178" s="3">
        <f t="shared" si="4"/>
        <v>20</v>
      </c>
      <c r="C178" s="3">
        <v>469</v>
      </c>
      <c r="D178" t="s">
        <v>1363</v>
      </c>
      <c r="H178"/>
    </row>
    <row r="179" spans="2:8" x14ac:dyDescent="0.3">
      <c r="B179" s="3">
        <f t="shared" si="4"/>
        <v>21</v>
      </c>
      <c r="C179" s="3">
        <v>315</v>
      </c>
      <c r="D179" t="s">
        <v>1364</v>
      </c>
      <c r="H179"/>
    </row>
    <row r="180" spans="2:8" x14ac:dyDescent="0.3">
      <c r="B180" s="3">
        <f t="shared" si="4"/>
        <v>22</v>
      </c>
      <c r="C180" s="3">
        <v>470</v>
      </c>
      <c r="D180" t="s">
        <v>1365</v>
      </c>
      <c r="H180"/>
    </row>
    <row r="181" spans="2:8" x14ac:dyDescent="0.3">
      <c r="B181" s="3">
        <f t="shared" si="4"/>
        <v>23</v>
      </c>
      <c r="C181" s="3">
        <v>497</v>
      </c>
      <c r="D181" t="s">
        <v>1366</v>
      </c>
      <c r="H181"/>
    </row>
    <row r="182" spans="2:8" x14ac:dyDescent="0.3">
      <c r="B182" s="3">
        <f t="shared" si="4"/>
        <v>24</v>
      </c>
      <c r="C182" s="3">
        <v>453</v>
      </c>
      <c r="D182" t="s">
        <v>1367</v>
      </c>
      <c r="H182"/>
    </row>
    <row r="183" spans="2:8" x14ac:dyDescent="0.3">
      <c r="B183" s="3">
        <f t="shared" si="4"/>
        <v>25</v>
      </c>
      <c r="C183" s="3">
        <v>317</v>
      </c>
      <c r="D183" t="s">
        <v>1368</v>
      </c>
      <c r="H183"/>
    </row>
    <row r="184" spans="2:8" x14ac:dyDescent="0.3">
      <c r="B184" s="3">
        <f t="shared" si="4"/>
        <v>26</v>
      </c>
      <c r="C184" s="3">
        <v>286</v>
      </c>
      <c r="D184" t="s">
        <v>1369</v>
      </c>
      <c r="H184"/>
    </row>
    <row r="185" spans="2:8" x14ac:dyDescent="0.3">
      <c r="B185" s="3">
        <f t="shared" si="4"/>
        <v>27</v>
      </c>
      <c r="C185" s="3">
        <v>450</v>
      </c>
      <c r="D185" t="s">
        <v>1370</v>
      </c>
      <c r="H185"/>
    </row>
    <row r="186" spans="2:8" x14ac:dyDescent="0.3">
      <c r="B186" s="3">
        <f t="shared" si="4"/>
        <v>28</v>
      </c>
      <c r="C186" s="3">
        <v>474</v>
      </c>
      <c r="D186" t="s">
        <v>1371</v>
      </c>
      <c r="H186"/>
    </row>
    <row r="187" spans="2:8" x14ac:dyDescent="0.3">
      <c r="B187" s="3">
        <f t="shared" si="4"/>
        <v>29</v>
      </c>
      <c r="C187" s="3">
        <v>459</v>
      </c>
      <c r="D187" t="s">
        <v>1187</v>
      </c>
      <c r="H187"/>
    </row>
    <row r="188" spans="2:8" x14ac:dyDescent="0.3">
      <c r="B188" s="3">
        <f t="shared" si="4"/>
        <v>30</v>
      </c>
      <c r="C188" s="3">
        <v>485</v>
      </c>
      <c r="D188" t="s">
        <v>1199</v>
      </c>
      <c r="H188"/>
    </row>
    <row r="189" spans="2:8" x14ac:dyDescent="0.3">
      <c r="B189" s="3">
        <f t="shared" si="4"/>
        <v>31</v>
      </c>
      <c r="C189" s="3">
        <v>471</v>
      </c>
      <c r="D189" t="s">
        <v>1372</v>
      </c>
      <c r="H189"/>
    </row>
    <row r="190" spans="2:8" x14ac:dyDescent="0.3">
      <c r="B190" s="3">
        <f t="shared" si="4"/>
        <v>32</v>
      </c>
      <c r="C190" s="3">
        <v>491</v>
      </c>
      <c r="D190" t="s">
        <v>1201</v>
      </c>
      <c r="H190"/>
    </row>
    <row r="191" spans="2:8" x14ac:dyDescent="0.3">
      <c r="B191" s="3">
        <f t="shared" si="4"/>
        <v>33</v>
      </c>
      <c r="C191" s="3">
        <v>488</v>
      </c>
      <c r="D191" t="s">
        <v>1373</v>
      </c>
      <c r="H191"/>
    </row>
    <row r="192" spans="2:8" x14ac:dyDescent="0.3">
      <c r="B192" s="3">
        <f t="shared" si="4"/>
        <v>34</v>
      </c>
      <c r="C192" s="3">
        <v>484</v>
      </c>
      <c r="D192" t="s">
        <v>1374</v>
      </c>
      <c r="H192"/>
    </row>
    <row r="193" spans="2:8" x14ac:dyDescent="0.3">
      <c r="B193" s="3">
        <f t="shared" si="4"/>
        <v>35</v>
      </c>
      <c r="C193" s="3">
        <v>492</v>
      </c>
      <c r="D193" t="s">
        <v>1375</v>
      </c>
      <c r="H193"/>
    </row>
    <row r="194" spans="2:8" x14ac:dyDescent="0.3">
      <c r="B194" s="3">
        <f t="shared" si="4"/>
        <v>36</v>
      </c>
      <c r="C194" s="3">
        <v>495</v>
      </c>
      <c r="D194" t="s">
        <v>1212</v>
      </c>
      <c r="H194"/>
    </row>
    <row r="195" spans="2:8" x14ac:dyDescent="0.3">
      <c r="B195" s="3">
        <f t="shared" si="4"/>
        <v>37</v>
      </c>
      <c r="C195" s="3">
        <v>477</v>
      </c>
      <c r="D195" t="s">
        <v>1376</v>
      </c>
      <c r="H195"/>
    </row>
    <row r="196" spans="2:8" x14ac:dyDescent="0.3">
      <c r="B196" s="3">
        <f t="shared" si="4"/>
        <v>38</v>
      </c>
      <c r="C196" s="3">
        <v>312</v>
      </c>
      <c r="D196" t="s">
        <v>1377</v>
      </c>
      <c r="H196"/>
    </row>
    <row r="197" spans="2:8" x14ac:dyDescent="0.3">
      <c r="B197" s="3">
        <f t="shared" si="4"/>
        <v>39</v>
      </c>
      <c r="C197" s="3">
        <v>460</v>
      </c>
      <c r="D197" t="s">
        <v>1378</v>
      </c>
      <c r="H197"/>
    </row>
    <row r="198" spans="2:8" x14ac:dyDescent="0.3">
      <c r="B198" s="3">
        <f t="shared" si="4"/>
        <v>40</v>
      </c>
      <c r="C198" s="3">
        <v>487</v>
      </c>
      <c r="D198" t="s">
        <v>1379</v>
      </c>
      <c r="H198"/>
    </row>
    <row r="199" spans="2:8" x14ac:dyDescent="0.3">
      <c r="B199" s="3">
        <f t="shared" si="4"/>
        <v>41</v>
      </c>
      <c r="C199" s="3">
        <v>494</v>
      </c>
      <c r="D199" t="s">
        <v>1380</v>
      </c>
      <c r="H199"/>
    </row>
    <row r="200" spans="2:8" x14ac:dyDescent="0.3">
      <c r="B200" s="3">
        <f t="shared" si="4"/>
        <v>42</v>
      </c>
      <c r="C200" s="3">
        <v>481</v>
      </c>
      <c r="D200" t="s">
        <v>1381</v>
      </c>
      <c r="H200"/>
    </row>
    <row r="201" spans="2:8" x14ac:dyDescent="0.3">
      <c r="B201" s="3">
        <f t="shared" si="4"/>
        <v>43</v>
      </c>
      <c r="C201" s="3">
        <v>478</v>
      </c>
      <c r="D201" t="s">
        <v>1382</v>
      </c>
      <c r="H201"/>
    </row>
    <row r="202" spans="2:8" x14ac:dyDescent="0.3">
      <c r="B202" s="3">
        <f t="shared" si="4"/>
        <v>44</v>
      </c>
      <c r="C202" s="3">
        <v>498</v>
      </c>
      <c r="D202" t="s">
        <v>1383</v>
      </c>
      <c r="H202"/>
    </row>
    <row r="203" spans="2:8" x14ac:dyDescent="0.3">
      <c r="B203" s="3">
        <f t="shared" si="4"/>
        <v>45</v>
      </c>
      <c r="C203" s="3">
        <v>480</v>
      </c>
      <c r="D203" t="s">
        <v>1384</v>
      </c>
      <c r="H203"/>
    </row>
    <row r="204" spans="2:8" x14ac:dyDescent="0.3">
      <c r="B204" s="3">
        <f t="shared" si="4"/>
        <v>46</v>
      </c>
      <c r="C204" s="3">
        <v>472</v>
      </c>
      <c r="D204" t="s">
        <v>1385</v>
      </c>
      <c r="H204"/>
    </row>
    <row r="205" spans="2:8" x14ac:dyDescent="0.3">
      <c r="B205" s="3">
        <f t="shared" si="4"/>
        <v>47</v>
      </c>
      <c r="C205" s="3">
        <v>465</v>
      </c>
      <c r="D205" t="s">
        <v>1386</v>
      </c>
      <c r="H205"/>
    </row>
    <row r="206" spans="2:8" x14ac:dyDescent="0.3">
      <c r="B206" s="3">
        <f t="shared" si="4"/>
        <v>48</v>
      </c>
      <c r="C206" s="3">
        <v>467</v>
      </c>
      <c r="D206" t="s">
        <v>1387</v>
      </c>
      <c r="H206"/>
    </row>
    <row r="207" spans="2:8" x14ac:dyDescent="0.3">
      <c r="B207" s="3">
        <f t="shared" si="4"/>
        <v>49</v>
      </c>
      <c r="C207" s="3">
        <v>493</v>
      </c>
      <c r="D207" t="s">
        <v>1388</v>
      </c>
      <c r="H207"/>
    </row>
    <row r="208" spans="2:8" x14ac:dyDescent="0.3">
      <c r="B208" s="3">
        <f t="shared" si="4"/>
        <v>50</v>
      </c>
      <c r="C208" s="3">
        <v>520</v>
      </c>
      <c r="D208" t="s">
        <v>1389</v>
      </c>
      <c r="H208"/>
    </row>
    <row r="209" spans="2:8" x14ac:dyDescent="0.3">
      <c r="B209" s="3">
        <f t="shared" si="4"/>
        <v>51</v>
      </c>
      <c r="H209"/>
    </row>
    <row r="210" spans="2:8" x14ac:dyDescent="0.3">
      <c r="B210" s="3">
        <f t="shared" si="4"/>
        <v>52</v>
      </c>
      <c r="H210"/>
    </row>
    <row r="211" spans="2:8" x14ac:dyDescent="0.3">
      <c r="B211" s="3">
        <f t="shared" si="4"/>
        <v>53</v>
      </c>
      <c r="H211"/>
    </row>
    <row r="212" spans="2:8" x14ac:dyDescent="0.3">
      <c r="B212" s="3">
        <f t="shared" si="4"/>
        <v>54</v>
      </c>
      <c r="H212"/>
    </row>
    <row r="213" spans="2:8" x14ac:dyDescent="0.3">
      <c r="B213" s="3">
        <f t="shared" si="4"/>
        <v>55</v>
      </c>
      <c r="H213"/>
    </row>
    <row r="214" spans="2:8" x14ac:dyDescent="0.3">
      <c r="B214" s="3">
        <f t="shared" si="4"/>
        <v>56</v>
      </c>
      <c r="H214"/>
    </row>
    <row r="215" spans="2:8" x14ac:dyDescent="0.3">
      <c r="B215" s="3">
        <f t="shared" si="4"/>
        <v>57</v>
      </c>
      <c r="H215"/>
    </row>
    <row r="216" spans="2:8" x14ac:dyDescent="0.3">
      <c r="B216" s="3">
        <f t="shared" si="4"/>
        <v>58</v>
      </c>
      <c r="H216"/>
    </row>
    <row r="217" spans="2:8" x14ac:dyDescent="0.3">
      <c r="B217" s="3">
        <f t="shared" si="4"/>
        <v>59</v>
      </c>
      <c r="H217"/>
    </row>
    <row r="218" spans="2:8" x14ac:dyDescent="0.3">
      <c r="B218" s="3">
        <f t="shared" si="4"/>
        <v>60</v>
      </c>
      <c r="H218"/>
    </row>
    <row r="219" spans="2:8" x14ac:dyDescent="0.3">
      <c r="B219" s="3">
        <f t="shared" si="4"/>
        <v>61</v>
      </c>
      <c r="H219"/>
    </row>
    <row r="220" spans="2:8" x14ac:dyDescent="0.3">
      <c r="B220" s="3">
        <f t="shared" si="4"/>
        <v>62</v>
      </c>
      <c r="H220"/>
    </row>
    <row r="221" spans="2:8" x14ac:dyDescent="0.3">
      <c r="B221" s="3">
        <f t="shared" si="4"/>
        <v>63</v>
      </c>
      <c r="H221"/>
    </row>
    <row r="222" spans="2:8" x14ac:dyDescent="0.3">
      <c r="B222" s="3">
        <f t="shared" si="4"/>
        <v>64</v>
      </c>
      <c r="H222"/>
    </row>
    <row r="223" spans="2:8" x14ac:dyDescent="0.3">
      <c r="B223" s="3">
        <f t="shared" si="4"/>
        <v>65</v>
      </c>
      <c r="H223"/>
    </row>
    <row r="224" spans="2:8" x14ac:dyDescent="0.3">
      <c r="B224" s="3">
        <f t="shared" si="4"/>
        <v>66</v>
      </c>
      <c r="H224"/>
    </row>
    <row r="225" spans="2:8" x14ac:dyDescent="0.3">
      <c r="B225" s="3">
        <f t="shared" ref="B225:B288" si="5">+B224+1</f>
        <v>67</v>
      </c>
      <c r="H225"/>
    </row>
    <row r="226" spans="2:8" x14ac:dyDescent="0.3">
      <c r="B226" s="3">
        <f t="shared" si="5"/>
        <v>68</v>
      </c>
      <c r="H226"/>
    </row>
    <row r="227" spans="2:8" x14ac:dyDescent="0.3">
      <c r="B227" s="3">
        <f t="shared" si="5"/>
        <v>69</v>
      </c>
      <c r="H227"/>
    </row>
    <row r="228" spans="2:8" x14ac:dyDescent="0.3">
      <c r="B228" s="3">
        <f t="shared" si="5"/>
        <v>70</v>
      </c>
      <c r="H228"/>
    </row>
    <row r="229" spans="2:8" x14ac:dyDescent="0.3">
      <c r="B229" s="3">
        <f t="shared" si="5"/>
        <v>71</v>
      </c>
      <c r="H229"/>
    </row>
    <row r="230" spans="2:8" x14ac:dyDescent="0.3">
      <c r="B230" s="3">
        <f t="shared" si="5"/>
        <v>72</v>
      </c>
      <c r="H230"/>
    </row>
    <row r="231" spans="2:8" x14ac:dyDescent="0.3">
      <c r="B231" s="3">
        <f t="shared" si="5"/>
        <v>73</v>
      </c>
      <c r="H231"/>
    </row>
    <row r="232" spans="2:8" x14ac:dyDescent="0.3">
      <c r="B232" s="3">
        <f t="shared" si="5"/>
        <v>74</v>
      </c>
      <c r="H232"/>
    </row>
    <row r="233" spans="2:8" x14ac:dyDescent="0.3">
      <c r="B233" s="3">
        <f t="shared" si="5"/>
        <v>75</v>
      </c>
      <c r="H233"/>
    </row>
    <row r="234" spans="2:8" x14ac:dyDescent="0.3">
      <c r="B234" s="3">
        <f t="shared" si="5"/>
        <v>76</v>
      </c>
      <c r="H234"/>
    </row>
    <row r="235" spans="2:8" x14ac:dyDescent="0.3">
      <c r="B235" s="3">
        <f t="shared" si="5"/>
        <v>77</v>
      </c>
      <c r="H235"/>
    </row>
    <row r="236" spans="2:8" x14ac:dyDescent="0.3">
      <c r="B236" s="3">
        <f t="shared" si="5"/>
        <v>78</v>
      </c>
      <c r="H236"/>
    </row>
    <row r="237" spans="2:8" x14ac:dyDescent="0.3">
      <c r="B237" s="3">
        <f t="shared" si="5"/>
        <v>79</v>
      </c>
      <c r="H237"/>
    </row>
    <row r="238" spans="2:8" x14ac:dyDescent="0.3">
      <c r="B238" s="3">
        <f t="shared" si="5"/>
        <v>80</v>
      </c>
      <c r="H238"/>
    </row>
    <row r="239" spans="2:8" x14ac:dyDescent="0.3">
      <c r="B239" s="3">
        <f t="shared" si="5"/>
        <v>81</v>
      </c>
      <c r="H239"/>
    </row>
    <row r="240" spans="2:8" x14ac:dyDescent="0.3">
      <c r="B240" s="3">
        <f t="shared" si="5"/>
        <v>82</v>
      </c>
      <c r="H240"/>
    </row>
    <row r="241" spans="2:8" x14ac:dyDescent="0.3">
      <c r="B241" s="3">
        <f t="shared" si="5"/>
        <v>83</v>
      </c>
      <c r="H241"/>
    </row>
    <row r="242" spans="2:8" x14ac:dyDescent="0.3">
      <c r="B242" s="3">
        <f t="shared" si="5"/>
        <v>84</v>
      </c>
      <c r="H242"/>
    </row>
    <row r="243" spans="2:8" x14ac:dyDescent="0.3">
      <c r="B243" s="3">
        <f t="shared" si="5"/>
        <v>85</v>
      </c>
      <c r="H243"/>
    </row>
    <row r="244" spans="2:8" x14ac:dyDescent="0.3">
      <c r="B244" s="3">
        <f t="shared" si="5"/>
        <v>86</v>
      </c>
      <c r="H244"/>
    </row>
    <row r="245" spans="2:8" x14ac:dyDescent="0.3">
      <c r="B245" s="3">
        <f t="shared" si="5"/>
        <v>87</v>
      </c>
      <c r="H245"/>
    </row>
    <row r="246" spans="2:8" x14ac:dyDescent="0.3">
      <c r="B246" s="3">
        <f t="shared" si="5"/>
        <v>88</v>
      </c>
      <c r="H246"/>
    </row>
    <row r="247" spans="2:8" x14ac:dyDescent="0.3">
      <c r="B247" s="3">
        <f t="shared" si="5"/>
        <v>89</v>
      </c>
      <c r="H247"/>
    </row>
    <row r="248" spans="2:8" x14ac:dyDescent="0.3">
      <c r="B248" s="3">
        <f t="shared" si="5"/>
        <v>90</v>
      </c>
      <c r="H248"/>
    </row>
    <row r="249" spans="2:8" x14ac:dyDescent="0.3">
      <c r="B249" s="3">
        <f t="shared" si="5"/>
        <v>91</v>
      </c>
      <c r="H249"/>
    </row>
    <row r="250" spans="2:8" x14ac:dyDescent="0.3">
      <c r="B250" s="3">
        <f t="shared" si="5"/>
        <v>92</v>
      </c>
      <c r="H250"/>
    </row>
    <row r="251" spans="2:8" x14ac:dyDescent="0.3">
      <c r="B251" s="3">
        <f t="shared" si="5"/>
        <v>93</v>
      </c>
      <c r="H251"/>
    </row>
    <row r="252" spans="2:8" x14ac:dyDescent="0.3">
      <c r="B252" s="3">
        <f t="shared" si="5"/>
        <v>94</v>
      </c>
      <c r="H252"/>
    </row>
    <row r="253" spans="2:8" x14ac:dyDescent="0.3">
      <c r="B253" s="3">
        <f t="shared" si="5"/>
        <v>95</v>
      </c>
      <c r="H253"/>
    </row>
    <row r="254" spans="2:8" x14ac:dyDescent="0.3">
      <c r="B254" s="3">
        <f t="shared" si="5"/>
        <v>96</v>
      </c>
      <c r="H254"/>
    </row>
    <row r="255" spans="2:8" x14ac:dyDescent="0.3">
      <c r="B255" s="3">
        <f t="shared" si="5"/>
        <v>97</v>
      </c>
      <c r="H255"/>
    </row>
    <row r="256" spans="2:8" x14ac:dyDescent="0.3">
      <c r="B256" s="3">
        <f t="shared" si="5"/>
        <v>98</v>
      </c>
      <c r="H256"/>
    </row>
    <row r="257" spans="2:8" x14ac:dyDescent="0.3">
      <c r="B257" s="3">
        <f t="shared" si="5"/>
        <v>99</v>
      </c>
      <c r="H257"/>
    </row>
    <row r="258" spans="2:8" x14ac:dyDescent="0.3">
      <c r="B258" s="3">
        <f t="shared" si="5"/>
        <v>100</v>
      </c>
      <c r="H258"/>
    </row>
    <row r="259" spans="2:8" x14ac:dyDescent="0.3">
      <c r="B259" s="3">
        <f t="shared" si="5"/>
        <v>101</v>
      </c>
      <c r="H259"/>
    </row>
    <row r="260" spans="2:8" x14ac:dyDescent="0.3">
      <c r="B260" s="3">
        <f t="shared" si="5"/>
        <v>102</v>
      </c>
      <c r="H260"/>
    </row>
    <row r="261" spans="2:8" x14ac:dyDescent="0.3">
      <c r="B261" s="3">
        <f t="shared" si="5"/>
        <v>103</v>
      </c>
      <c r="H261"/>
    </row>
    <row r="262" spans="2:8" x14ac:dyDescent="0.3">
      <c r="B262" s="3">
        <f t="shared" si="5"/>
        <v>104</v>
      </c>
      <c r="H262"/>
    </row>
    <row r="263" spans="2:8" x14ac:dyDescent="0.3">
      <c r="B263" s="3">
        <f t="shared" si="5"/>
        <v>105</v>
      </c>
      <c r="H263"/>
    </row>
    <row r="264" spans="2:8" x14ac:dyDescent="0.3">
      <c r="B264" s="3">
        <f t="shared" si="5"/>
        <v>106</v>
      </c>
      <c r="H264"/>
    </row>
    <row r="265" spans="2:8" x14ac:dyDescent="0.3">
      <c r="B265" s="3">
        <f t="shared" si="5"/>
        <v>107</v>
      </c>
      <c r="H265"/>
    </row>
    <row r="266" spans="2:8" x14ac:dyDescent="0.3">
      <c r="B266" s="3">
        <f t="shared" si="5"/>
        <v>108</v>
      </c>
      <c r="H266"/>
    </row>
    <row r="267" spans="2:8" x14ac:dyDescent="0.3">
      <c r="B267" s="3">
        <f t="shared" si="5"/>
        <v>109</v>
      </c>
      <c r="H267"/>
    </row>
    <row r="268" spans="2:8" x14ac:dyDescent="0.3">
      <c r="B268" s="3">
        <f t="shared" si="5"/>
        <v>110</v>
      </c>
      <c r="H268"/>
    </row>
    <row r="269" spans="2:8" x14ac:dyDescent="0.3">
      <c r="B269" s="3">
        <f t="shared" si="5"/>
        <v>111</v>
      </c>
      <c r="H269"/>
    </row>
    <row r="270" spans="2:8" x14ac:dyDescent="0.3">
      <c r="B270" s="3">
        <f t="shared" si="5"/>
        <v>112</v>
      </c>
      <c r="H270"/>
    </row>
    <row r="271" spans="2:8" x14ac:dyDescent="0.3">
      <c r="B271" s="3">
        <f t="shared" si="5"/>
        <v>113</v>
      </c>
      <c r="H271"/>
    </row>
    <row r="272" spans="2:8" x14ac:dyDescent="0.3">
      <c r="B272" s="3">
        <f t="shared" si="5"/>
        <v>114</v>
      </c>
      <c r="H272"/>
    </row>
    <row r="273" spans="2:8" x14ac:dyDescent="0.3">
      <c r="B273" s="3">
        <f t="shared" si="5"/>
        <v>115</v>
      </c>
      <c r="H273"/>
    </row>
    <row r="274" spans="2:8" x14ac:dyDescent="0.3">
      <c r="B274" s="3">
        <f t="shared" si="5"/>
        <v>116</v>
      </c>
      <c r="H274"/>
    </row>
    <row r="275" spans="2:8" x14ac:dyDescent="0.3">
      <c r="B275" s="3">
        <f t="shared" si="5"/>
        <v>117</v>
      </c>
      <c r="H275"/>
    </row>
    <row r="276" spans="2:8" x14ac:dyDescent="0.3">
      <c r="B276" s="3">
        <f t="shared" si="5"/>
        <v>118</v>
      </c>
      <c r="H276"/>
    </row>
    <row r="277" spans="2:8" x14ac:dyDescent="0.3">
      <c r="B277" s="3">
        <f t="shared" si="5"/>
        <v>119</v>
      </c>
      <c r="H277"/>
    </row>
    <row r="278" spans="2:8" x14ac:dyDescent="0.3">
      <c r="B278" s="3">
        <f t="shared" si="5"/>
        <v>120</v>
      </c>
      <c r="H278"/>
    </row>
    <row r="279" spans="2:8" x14ac:dyDescent="0.3">
      <c r="B279" s="3">
        <f t="shared" si="5"/>
        <v>121</v>
      </c>
      <c r="H279"/>
    </row>
    <row r="280" spans="2:8" x14ac:dyDescent="0.3">
      <c r="B280" s="3">
        <f t="shared" si="5"/>
        <v>122</v>
      </c>
      <c r="H280"/>
    </row>
    <row r="281" spans="2:8" x14ac:dyDescent="0.3">
      <c r="B281" s="3">
        <f t="shared" si="5"/>
        <v>123</v>
      </c>
      <c r="C281"/>
      <c r="H281"/>
    </row>
    <row r="282" spans="2:8" x14ac:dyDescent="0.3">
      <c r="B282" s="3">
        <f t="shared" si="5"/>
        <v>124</v>
      </c>
      <c r="C282"/>
      <c r="H282"/>
    </row>
    <row r="283" spans="2:8" x14ac:dyDescent="0.3">
      <c r="B283" s="3">
        <f t="shared" si="5"/>
        <v>125</v>
      </c>
      <c r="C283"/>
      <c r="H283"/>
    </row>
    <row r="284" spans="2:8" x14ac:dyDescent="0.3">
      <c r="B284" s="3">
        <f t="shared" si="5"/>
        <v>126</v>
      </c>
      <c r="C284"/>
      <c r="H284"/>
    </row>
    <row r="285" spans="2:8" x14ac:dyDescent="0.3">
      <c r="B285" s="3">
        <f t="shared" si="5"/>
        <v>127</v>
      </c>
      <c r="C285"/>
      <c r="H285"/>
    </row>
    <row r="286" spans="2:8" x14ac:dyDescent="0.3">
      <c r="B286" s="3">
        <f t="shared" si="5"/>
        <v>128</v>
      </c>
      <c r="C286"/>
      <c r="H286"/>
    </row>
    <row r="287" spans="2:8" x14ac:dyDescent="0.3">
      <c r="B287" s="3">
        <f t="shared" si="5"/>
        <v>129</v>
      </c>
      <c r="C287"/>
      <c r="H287"/>
    </row>
    <row r="288" spans="2:8" x14ac:dyDescent="0.3">
      <c r="B288" s="3">
        <f t="shared" si="5"/>
        <v>130</v>
      </c>
      <c r="C288"/>
      <c r="H288"/>
    </row>
    <row r="289" spans="2:8" x14ac:dyDescent="0.3">
      <c r="B289" s="3">
        <f t="shared" ref="B289:B352" si="6">+B288+1</f>
        <v>131</v>
      </c>
      <c r="C289"/>
      <c r="H289"/>
    </row>
    <row r="290" spans="2:8" x14ac:dyDescent="0.3">
      <c r="B290" s="3">
        <f t="shared" si="6"/>
        <v>132</v>
      </c>
      <c r="C290"/>
      <c r="H290"/>
    </row>
    <row r="291" spans="2:8" x14ac:dyDescent="0.3">
      <c r="B291" s="3">
        <f t="shared" si="6"/>
        <v>133</v>
      </c>
      <c r="C291"/>
      <c r="H291"/>
    </row>
    <row r="292" spans="2:8" x14ac:dyDescent="0.3">
      <c r="B292" s="3">
        <f t="shared" si="6"/>
        <v>134</v>
      </c>
      <c r="C292"/>
      <c r="H292"/>
    </row>
    <row r="293" spans="2:8" x14ac:dyDescent="0.3">
      <c r="B293" s="3">
        <f t="shared" si="6"/>
        <v>135</v>
      </c>
      <c r="C293"/>
      <c r="H293"/>
    </row>
    <row r="294" spans="2:8" x14ac:dyDescent="0.3">
      <c r="B294" s="3">
        <f t="shared" si="6"/>
        <v>136</v>
      </c>
      <c r="C294"/>
      <c r="H294"/>
    </row>
    <row r="295" spans="2:8" x14ac:dyDescent="0.3">
      <c r="B295" s="3">
        <f t="shared" si="6"/>
        <v>137</v>
      </c>
      <c r="C295"/>
      <c r="H295"/>
    </row>
    <row r="296" spans="2:8" x14ac:dyDescent="0.3">
      <c r="B296" s="3">
        <f t="shared" si="6"/>
        <v>138</v>
      </c>
      <c r="C296"/>
      <c r="H296"/>
    </row>
    <row r="297" spans="2:8" x14ac:dyDescent="0.3">
      <c r="B297" s="3">
        <f t="shared" si="6"/>
        <v>139</v>
      </c>
      <c r="C297"/>
      <c r="H297"/>
    </row>
    <row r="298" spans="2:8" x14ac:dyDescent="0.3">
      <c r="B298" s="3">
        <f t="shared" si="6"/>
        <v>140</v>
      </c>
      <c r="C298"/>
      <c r="H298"/>
    </row>
    <row r="299" spans="2:8" x14ac:dyDescent="0.3">
      <c r="B299" s="3">
        <f t="shared" si="6"/>
        <v>141</v>
      </c>
      <c r="C299"/>
      <c r="H299"/>
    </row>
    <row r="300" spans="2:8" x14ac:dyDescent="0.3">
      <c r="B300" s="3">
        <f t="shared" si="6"/>
        <v>142</v>
      </c>
      <c r="C300"/>
      <c r="H300"/>
    </row>
    <row r="301" spans="2:8" x14ac:dyDescent="0.3">
      <c r="B301" s="3">
        <f t="shared" si="6"/>
        <v>143</v>
      </c>
      <c r="C301"/>
      <c r="H301"/>
    </row>
    <row r="302" spans="2:8" x14ac:dyDescent="0.3">
      <c r="B302" s="3">
        <f t="shared" si="6"/>
        <v>144</v>
      </c>
      <c r="C302"/>
      <c r="H302"/>
    </row>
    <row r="303" spans="2:8" x14ac:dyDescent="0.3">
      <c r="B303" s="3">
        <f t="shared" si="6"/>
        <v>145</v>
      </c>
      <c r="C303"/>
      <c r="H303"/>
    </row>
    <row r="304" spans="2:8" x14ac:dyDescent="0.3">
      <c r="B304" s="3">
        <f t="shared" si="6"/>
        <v>146</v>
      </c>
      <c r="C304"/>
      <c r="H304"/>
    </row>
    <row r="305" spans="2:8" x14ac:dyDescent="0.3">
      <c r="B305" s="3">
        <f t="shared" si="6"/>
        <v>147</v>
      </c>
      <c r="C305"/>
      <c r="H305"/>
    </row>
    <row r="306" spans="2:8" x14ac:dyDescent="0.3">
      <c r="B306" s="3">
        <f t="shared" si="6"/>
        <v>148</v>
      </c>
      <c r="C306"/>
      <c r="H306"/>
    </row>
    <row r="307" spans="2:8" x14ac:dyDescent="0.3">
      <c r="B307" s="3">
        <f t="shared" si="6"/>
        <v>149</v>
      </c>
      <c r="C307"/>
      <c r="H307"/>
    </row>
    <row r="308" spans="2:8" x14ac:dyDescent="0.3">
      <c r="B308" s="3">
        <f t="shared" si="6"/>
        <v>150</v>
      </c>
      <c r="C308"/>
      <c r="H308"/>
    </row>
    <row r="309" spans="2:8" x14ac:dyDescent="0.3">
      <c r="B309" s="3">
        <f t="shared" si="6"/>
        <v>151</v>
      </c>
      <c r="C309"/>
      <c r="H309"/>
    </row>
    <row r="310" spans="2:8" x14ac:dyDescent="0.3">
      <c r="B310" s="3">
        <f t="shared" si="6"/>
        <v>152</v>
      </c>
      <c r="C310"/>
      <c r="H310"/>
    </row>
    <row r="311" spans="2:8" x14ac:dyDescent="0.3">
      <c r="B311" s="3">
        <f t="shared" si="6"/>
        <v>153</v>
      </c>
      <c r="C311"/>
      <c r="H311"/>
    </row>
    <row r="312" spans="2:8" x14ac:dyDescent="0.3">
      <c r="B312" s="3">
        <f t="shared" si="6"/>
        <v>154</v>
      </c>
      <c r="C312"/>
      <c r="H312"/>
    </row>
    <row r="313" spans="2:8" x14ac:dyDescent="0.3">
      <c r="B313" s="3">
        <f t="shared" si="6"/>
        <v>155</v>
      </c>
      <c r="C313"/>
      <c r="H313"/>
    </row>
    <row r="314" spans="2:8" x14ac:dyDescent="0.3">
      <c r="B314" s="3">
        <f t="shared" si="6"/>
        <v>156</v>
      </c>
      <c r="C314"/>
      <c r="H314"/>
    </row>
    <row r="315" spans="2:8" x14ac:dyDescent="0.3">
      <c r="B315" s="3">
        <f t="shared" si="6"/>
        <v>157</v>
      </c>
      <c r="C315"/>
      <c r="H315"/>
    </row>
    <row r="316" spans="2:8" x14ac:dyDescent="0.3">
      <c r="B316" s="3">
        <f t="shared" si="6"/>
        <v>158</v>
      </c>
      <c r="C316"/>
      <c r="H316"/>
    </row>
    <row r="317" spans="2:8" x14ac:dyDescent="0.3">
      <c r="B317" s="3">
        <f t="shared" si="6"/>
        <v>159</v>
      </c>
      <c r="C317"/>
      <c r="H317"/>
    </row>
    <row r="318" spans="2:8" x14ac:dyDescent="0.3">
      <c r="B318" s="3">
        <f t="shared" si="6"/>
        <v>160</v>
      </c>
      <c r="C318"/>
      <c r="H318"/>
    </row>
    <row r="319" spans="2:8" x14ac:dyDescent="0.3">
      <c r="B319" s="3">
        <f t="shared" si="6"/>
        <v>161</v>
      </c>
      <c r="C319"/>
      <c r="H319"/>
    </row>
    <row r="320" spans="2:8" x14ac:dyDescent="0.3">
      <c r="B320" s="3">
        <f t="shared" si="6"/>
        <v>162</v>
      </c>
      <c r="C320"/>
      <c r="H320"/>
    </row>
    <row r="321" spans="2:8" x14ac:dyDescent="0.3">
      <c r="B321" s="3">
        <f t="shared" si="6"/>
        <v>163</v>
      </c>
      <c r="C321"/>
      <c r="H321"/>
    </row>
    <row r="322" spans="2:8" x14ac:dyDescent="0.3">
      <c r="B322" s="3">
        <f t="shared" si="6"/>
        <v>164</v>
      </c>
      <c r="C322"/>
      <c r="H322"/>
    </row>
    <row r="323" spans="2:8" x14ac:dyDescent="0.3">
      <c r="B323" s="3">
        <f t="shared" si="6"/>
        <v>165</v>
      </c>
      <c r="C323"/>
      <c r="H323"/>
    </row>
    <row r="324" spans="2:8" x14ac:dyDescent="0.3">
      <c r="B324" s="3">
        <f t="shared" si="6"/>
        <v>166</v>
      </c>
      <c r="C324"/>
      <c r="H324"/>
    </row>
    <row r="325" spans="2:8" x14ac:dyDescent="0.3">
      <c r="B325" s="3">
        <f t="shared" si="6"/>
        <v>167</v>
      </c>
      <c r="C325"/>
      <c r="H325"/>
    </row>
    <row r="326" spans="2:8" x14ac:dyDescent="0.3">
      <c r="B326" s="3">
        <f t="shared" si="6"/>
        <v>168</v>
      </c>
      <c r="C326"/>
      <c r="H326"/>
    </row>
    <row r="327" spans="2:8" x14ac:dyDescent="0.3">
      <c r="B327" s="3">
        <f t="shared" si="6"/>
        <v>169</v>
      </c>
      <c r="C327"/>
      <c r="H327"/>
    </row>
    <row r="328" spans="2:8" x14ac:dyDescent="0.3">
      <c r="B328" s="3">
        <f t="shared" si="6"/>
        <v>170</v>
      </c>
      <c r="C328"/>
      <c r="H328"/>
    </row>
    <row r="329" spans="2:8" x14ac:dyDescent="0.3">
      <c r="B329" s="3">
        <f t="shared" si="6"/>
        <v>171</v>
      </c>
      <c r="C329"/>
      <c r="H329"/>
    </row>
    <row r="330" spans="2:8" x14ac:dyDescent="0.3">
      <c r="B330" s="3">
        <f t="shared" si="6"/>
        <v>172</v>
      </c>
      <c r="C330"/>
      <c r="H330"/>
    </row>
    <row r="331" spans="2:8" x14ac:dyDescent="0.3">
      <c r="B331" s="3">
        <f t="shared" si="6"/>
        <v>173</v>
      </c>
      <c r="C331"/>
      <c r="H331"/>
    </row>
    <row r="332" spans="2:8" x14ac:dyDescent="0.3">
      <c r="B332" s="3">
        <f t="shared" si="6"/>
        <v>174</v>
      </c>
      <c r="C332"/>
      <c r="H332"/>
    </row>
    <row r="333" spans="2:8" x14ac:dyDescent="0.3">
      <c r="B333" s="3">
        <f t="shared" si="6"/>
        <v>175</v>
      </c>
      <c r="C333"/>
      <c r="H333"/>
    </row>
    <row r="334" spans="2:8" x14ac:dyDescent="0.3">
      <c r="B334" s="3">
        <f t="shared" si="6"/>
        <v>176</v>
      </c>
      <c r="C334"/>
      <c r="H334"/>
    </row>
    <row r="335" spans="2:8" x14ac:dyDescent="0.3">
      <c r="B335" s="3">
        <f t="shared" si="6"/>
        <v>177</v>
      </c>
      <c r="C335"/>
      <c r="H335"/>
    </row>
    <row r="336" spans="2:8" x14ac:dyDescent="0.3">
      <c r="B336" s="3">
        <f t="shared" si="6"/>
        <v>178</v>
      </c>
      <c r="C336"/>
      <c r="H336"/>
    </row>
    <row r="337" spans="2:8" x14ac:dyDescent="0.3">
      <c r="B337" s="3">
        <f t="shared" si="6"/>
        <v>179</v>
      </c>
      <c r="C337"/>
      <c r="H337"/>
    </row>
    <row r="338" spans="2:8" x14ac:dyDescent="0.3">
      <c r="B338" s="3">
        <f t="shared" si="6"/>
        <v>180</v>
      </c>
      <c r="C338"/>
      <c r="H338"/>
    </row>
    <row r="339" spans="2:8" x14ac:dyDescent="0.3">
      <c r="B339" s="3">
        <f t="shared" si="6"/>
        <v>181</v>
      </c>
      <c r="C339"/>
      <c r="H339"/>
    </row>
    <row r="340" spans="2:8" x14ac:dyDescent="0.3">
      <c r="B340" s="3">
        <f t="shared" si="6"/>
        <v>182</v>
      </c>
      <c r="C340"/>
      <c r="H340"/>
    </row>
    <row r="341" spans="2:8" x14ac:dyDescent="0.3">
      <c r="B341" s="3">
        <f t="shared" si="6"/>
        <v>183</v>
      </c>
      <c r="C341"/>
      <c r="H341"/>
    </row>
    <row r="342" spans="2:8" x14ac:dyDescent="0.3">
      <c r="B342" s="3">
        <f t="shared" si="6"/>
        <v>184</v>
      </c>
      <c r="C342"/>
      <c r="H342"/>
    </row>
    <row r="343" spans="2:8" x14ac:dyDescent="0.3">
      <c r="B343" s="3">
        <f t="shared" si="6"/>
        <v>185</v>
      </c>
      <c r="C343"/>
      <c r="H343"/>
    </row>
    <row r="344" spans="2:8" x14ac:dyDescent="0.3">
      <c r="B344" s="3">
        <f t="shared" si="6"/>
        <v>186</v>
      </c>
      <c r="C344"/>
      <c r="H344"/>
    </row>
    <row r="345" spans="2:8" x14ac:dyDescent="0.3">
      <c r="B345" s="3">
        <f t="shared" si="6"/>
        <v>187</v>
      </c>
      <c r="C345"/>
      <c r="H345"/>
    </row>
    <row r="346" spans="2:8" x14ac:dyDescent="0.3">
      <c r="B346" s="3">
        <f t="shared" si="6"/>
        <v>188</v>
      </c>
      <c r="C346"/>
      <c r="H346"/>
    </row>
    <row r="347" spans="2:8" x14ac:dyDescent="0.3">
      <c r="B347" s="3">
        <f t="shared" si="6"/>
        <v>189</v>
      </c>
      <c r="C347"/>
      <c r="H347"/>
    </row>
    <row r="348" spans="2:8" x14ac:dyDescent="0.3">
      <c r="B348" s="3">
        <f t="shared" si="6"/>
        <v>190</v>
      </c>
      <c r="C348"/>
      <c r="H348"/>
    </row>
    <row r="349" spans="2:8" x14ac:dyDescent="0.3">
      <c r="B349" s="3">
        <f t="shared" si="6"/>
        <v>191</v>
      </c>
      <c r="C349"/>
      <c r="H349"/>
    </row>
    <row r="350" spans="2:8" x14ac:dyDescent="0.3">
      <c r="B350" s="3">
        <f t="shared" si="6"/>
        <v>192</v>
      </c>
      <c r="C350"/>
      <c r="H350"/>
    </row>
    <row r="351" spans="2:8" x14ac:dyDescent="0.3">
      <c r="B351" s="3">
        <f t="shared" si="6"/>
        <v>193</v>
      </c>
      <c r="C351"/>
      <c r="H351"/>
    </row>
    <row r="352" spans="2:8" x14ac:dyDescent="0.3">
      <c r="B352" s="3">
        <f t="shared" si="6"/>
        <v>194</v>
      </c>
      <c r="C352"/>
      <c r="H352"/>
    </row>
    <row r="353" spans="2:8" x14ac:dyDescent="0.3">
      <c r="B353" s="3">
        <f t="shared" ref="B353:B416" si="7">+B352+1</f>
        <v>195</v>
      </c>
      <c r="C353"/>
      <c r="H353"/>
    </row>
    <row r="354" spans="2:8" x14ac:dyDescent="0.3">
      <c r="B354" s="3">
        <f t="shared" si="7"/>
        <v>196</v>
      </c>
      <c r="C354"/>
      <c r="H354"/>
    </row>
    <row r="355" spans="2:8" x14ac:dyDescent="0.3">
      <c r="B355" s="3">
        <f t="shared" si="7"/>
        <v>197</v>
      </c>
      <c r="C355"/>
      <c r="H355"/>
    </row>
    <row r="356" spans="2:8" x14ac:dyDescent="0.3">
      <c r="B356" s="3">
        <f t="shared" si="7"/>
        <v>198</v>
      </c>
      <c r="C356"/>
      <c r="H356"/>
    </row>
    <row r="357" spans="2:8" x14ac:dyDescent="0.3">
      <c r="B357" s="3">
        <f t="shared" si="7"/>
        <v>199</v>
      </c>
      <c r="C357"/>
      <c r="H357"/>
    </row>
    <row r="358" spans="2:8" x14ac:dyDescent="0.3">
      <c r="B358" s="3">
        <f t="shared" si="7"/>
        <v>200</v>
      </c>
      <c r="C358"/>
      <c r="H358"/>
    </row>
    <row r="359" spans="2:8" x14ac:dyDescent="0.3">
      <c r="B359" s="3">
        <f t="shared" si="7"/>
        <v>201</v>
      </c>
      <c r="C359"/>
      <c r="H359"/>
    </row>
    <row r="360" spans="2:8" x14ac:dyDescent="0.3">
      <c r="B360" s="3">
        <f t="shared" si="7"/>
        <v>202</v>
      </c>
      <c r="C360"/>
      <c r="H360"/>
    </row>
    <row r="361" spans="2:8" x14ac:dyDescent="0.3">
      <c r="B361" s="3">
        <f t="shared" si="7"/>
        <v>203</v>
      </c>
      <c r="C361"/>
      <c r="H361"/>
    </row>
    <row r="362" spans="2:8" x14ac:dyDescent="0.3">
      <c r="B362" s="3">
        <f t="shared" si="7"/>
        <v>204</v>
      </c>
      <c r="C362"/>
      <c r="H362"/>
    </row>
    <row r="363" spans="2:8" x14ac:dyDescent="0.3">
      <c r="B363" s="3">
        <f t="shared" si="7"/>
        <v>205</v>
      </c>
      <c r="C363"/>
      <c r="H363"/>
    </row>
    <row r="364" spans="2:8" x14ac:dyDescent="0.3">
      <c r="B364" s="3">
        <f t="shared" si="7"/>
        <v>206</v>
      </c>
      <c r="C364"/>
      <c r="H364"/>
    </row>
    <row r="365" spans="2:8" x14ac:dyDescent="0.3">
      <c r="B365" s="3">
        <f t="shared" si="7"/>
        <v>207</v>
      </c>
      <c r="C365"/>
      <c r="H365"/>
    </row>
    <row r="366" spans="2:8" x14ac:dyDescent="0.3">
      <c r="B366" s="3">
        <f t="shared" si="7"/>
        <v>208</v>
      </c>
      <c r="C366"/>
      <c r="H366"/>
    </row>
    <row r="367" spans="2:8" x14ac:dyDescent="0.3">
      <c r="B367" s="3">
        <f t="shared" si="7"/>
        <v>209</v>
      </c>
      <c r="C367"/>
      <c r="H367"/>
    </row>
    <row r="368" spans="2:8" x14ac:dyDescent="0.3">
      <c r="B368" s="3">
        <f t="shared" si="7"/>
        <v>210</v>
      </c>
      <c r="C368"/>
      <c r="H368"/>
    </row>
    <row r="369" spans="2:8" x14ac:dyDescent="0.3">
      <c r="B369" s="3">
        <f t="shared" si="7"/>
        <v>211</v>
      </c>
      <c r="C369"/>
      <c r="H369"/>
    </row>
    <row r="370" spans="2:8" x14ac:dyDescent="0.3">
      <c r="B370" s="3">
        <f t="shared" si="7"/>
        <v>212</v>
      </c>
      <c r="C370"/>
      <c r="H370"/>
    </row>
    <row r="371" spans="2:8" x14ac:dyDescent="0.3">
      <c r="B371" s="3">
        <f t="shared" si="7"/>
        <v>213</v>
      </c>
      <c r="C371"/>
      <c r="H371"/>
    </row>
    <row r="372" spans="2:8" x14ac:dyDescent="0.3">
      <c r="B372" s="3">
        <f t="shared" si="7"/>
        <v>214</v>
      </c>
      <c r="C372"/>
      <c r="H372"/>
    </row>
    <row r="373" spans="2:8" x14ac:dyDescent="0.3">
      <c r="B373" s="3">
        <f t="shared" si="7"/>
        <v>215</v>
      </c>
      <c r="C373"/>
      <c r="H373"/>
    </row>
    <row r="374" spans="2:8" x14ac:dyDescent="0.3">
      <c r="B374" s="3">
        <f t="shared" si="7"/>
        <v>216</v>
      </c>
      <c r="C374"/>
      <c r="H374"/>
    </row>
    <row r="375" spans="2:8" x14ac:dyDescent="0.3">
      <c r="B375" s="3">
        <f t="shared" si="7"/>
        <v>217</v>
      </c>
      <c r="C375"/>
      <c r="H375"/>
    </row>
    <row r="376" spans="2:8" x14ac:dyDescent="0.3">
      <c r="B376" s="3">
        <f t="shared" si="7"/>
        <v>218</v>
      </c>
      <c r="C376"/>
      <c r="H376"/>
    </row>
    <row r="377" spans="2:8" x14ac:dyDescent="0.3">
      <c r="B377" s="3">
        <f t="shared" si="7"/>
        <v>219</v>
      </c>
      <c r="C377"/>
      <c r="H377"/>
    </row>
    <row r="378" spans="2:8" x14ac:dyDescent="0.3">
      <c r="B378" s="3">
        <f t="shared" si="7"/>
        <v>220</v>
      </c>
      <c r="C378"/>
      <c r="H378"/>
    </row>
    <row r="379" spans="2:8" x14ac:dyDescent="0.3">
      <c r="B379" s="3">
        <f t="shared" si="7"/>
        <v>221</v>
      </c>
      <c r="C379"/>
      <c r="H379"/>
    </row>
    <row r="380" spans="2:8" x14ac:dyDescent="0.3">
      <c r="B380" s="3">
        <f t="shared" si="7"/>
        <v>222</v>
      </c>
      <c r="C380"/>
      <c r="H380"/>
    </row>
    <row r="381" spans="2:8" x14ac:dyDescent="0.3">
      <c r="B381" s="3">
        <f t="shared" si="7"/>
        <v>223</v>
      </c>
      <c r="C381"/>
      <c r="H381"/>
    </row>
    <row r="382" spans="2:8" x14ac:dyDescent="0.3">
      <c r="B382" s="3">
        <f t="shared" si="7"/>
        <v>224</v>
      </c>
      <c r="C382"/>
      <c r="H382"/>
    </row>
    <row r="383" spans="2:8" x14ac:dyDescent="0.3">
      <c r="B383" s="3">
        <f t="shared" si="7"/>
        <v>225</v>
      </c>
      <c r="C383"/>
      <c r="H383"/>
    </row>
    <row r="384" spans="2:8" x14ac:dyDescent="0.3">
      <c r="B384" s="3">
        <f t="shared" si="7"/>
        <v>226</v>
      </c>
      <c r="C384"/>
      <c r="H384"/>
    </row>
    <row r="385" spans="2:8" x14ac:dyDescent="0.3">
      <c r="B385" s="3">
        <f t="shared" si="7"/>
        <v>227</v>
      </c>
      <c r="C385"/>
      <c r="H385"/>
    </row>
    <row r="386" spans="2:8" x14ac:dyDescent="0.3">
      <c r="B386" s="3">
        <f t="shared" si="7"/>
        <v>228</v>
      </c>
      <c r="C386"/>
      <c r="H386"/>
    </row>
    <row r="387" spans="2:8" x14ac:dyDescent="0.3">
      <c r="B387" s="3">
        <f t="shared" si="7"/>
        <v>229</v>
      </c>
      <c r="C387"/>
      <c r="H387"/>
    </row>
    <row r="388" spans="2:8" x14ac:dyDescent="0.3">
      <c r="B388" s="3">
        <f t="shared" si="7"/>
        <v>230</v>
      </c>
      <c r="C388"/>
      <c r="H388"/>
    </row>
    <row r="389" spans="2:8" x14ac:dyDescent="0.3">
      <c r="B389" s="3">
        <f t="shared" si="7"/>
        <v>231</v>
      </c>
      <c r="C389"/>
      <c r="H389"/>
    </row>
    <row r="390" spans="2:8" x14ac:dyDescent="0.3">
      <c r="B390" s="3">
        <f t="shared" si="7"/>
        <v>232</v>
      </c>
      <c r="C390"/>
      <c r="H390"/>
    </row>
    <row r="391" spans="2:8" x14ac:dyDescent="0.3">
      <c r="B391" s="3">
        <f t="shared" si="7"/>
        <v>233</v>
      </c>
      <c r="C391"/>
      <c r="H391"/>
    </row>
    <row r="392" spans="2:8" x14ac:dyDescent="0.3">
      <c r="B392" s="3">
        <f t="shared" si="7"/>
        <v>234</v>
      </c>
      <c r="C392"/>
      <c r="H392"/>
    </row>
    <row r="393" spans="2:8" x14ac:dyDescent="0.3">
      <c r="B393" s="3">
        <f t="shared" si="7"/>
        <v>235</v>
      </c>
      <c r="C393"/>
      <c r="H393"/>
    </row>
    <row r="394" spans="2:8" x14ac:dyDescent="0.3">
      <c r="B394" s="3">
        <f t="shared" si="7"/>
        <v>236</v>
      </c>
      <c r="C394"/>
      <c r="H394"/>
    </row>
    <row r="395" spans="2:8" x14ac:dyDescent="0.3">
      <c r="B395" s="3">
        <f t="shared" si="7"/>
        <v>237</v>
      </c>
      <c r="C395"/>
      <c r="H395"/>
    </row>
    <row r="396" spans="2:8" x14ac:dyDescent="0.3">
      <c r="B396" s="3">
        <f t="shared" si="7"/>
        <v>238</v>
      </c>
      <c r="C396"/>
      <c r="H396"/>
    </row>
    <row r="397" spans="2:8" x14ac:dyDescent="0.3">
      <c r="B397" s="3">
        <f t="shared" si="7"/>
        <v>239</v>
      </c>
      <c r="C397"/>
      <c r="H397"/>
    </row>
    <row r="398" spans="2:8" x14ac:dyDescent="0.3">
      <c r="B398" s="3">
        <f t="shared" si="7"/>
        <v>240</v>
      </c>
      <c r="C398"/>
      <c r="H398"/>
    </row>
    <row r="399" spans="2:8" x14ac:dyDescent="0.3">
      <c r="B399" s="3">
        <f t="shared" si="7"/>
        <v>241</v>
      </c>
      <c r="C399"/>
      <c r="H399"/>
    </row>
    <row r="400" spans="2:8" x14ac:dyDescent="0.3">
      <c r="B400" s="3">
        <f t="shared" si="7"/>
        <v>242</v>
      </c>
      <c r="C400"/>
      <c r="H400"/>
    </row>
    <row r="401" spans="2:8" x14ac:dyDescent="0.3">
      <c r="B401" s="3">
        <f t="shared" si="7"/>
        <v>243</v>
      </c>
      <c r="C401"/>
      <c r="H401"/>
    </row>
    <row r="402" spans="2:8" x14ac:dyDescent="0.3">
      <c r="B402" s="3">
        <f t="shared" si="7"/>
        <v>244</v>
      </c>
      <c r="C402"/>
      <c r="H402"/>
    </row>
    <row r="403" spans="2:8" x14ac:dyDescent="0.3">
      <c r="B403" s="3">
        <f t="shared" si="7"/>
        <v>245</v>
      </c>
      <c r="C403"/>
      <c r="H403"/>
    </row>
    <row r="404" spans="2:8" x14ac:dyDescent="0.3">
      <c r="B404" s="3">
        <f t="shared" si="7"/>
        <v>246</v>
      </c>
      <c r="C404"/>
      <c r="H404"/>
    </row>
    <row r="405" spans="2:8" x14ac:dyDescent="0.3">
      <c r="B405" s="3">
        <f t="shared" si="7"/>
        <v>247</v>
      </c>
      <c r="C405"/>
      <c r="H405"/>
    </row>
    <row r="406" spans="2:8" x14ac:dyDescent="0.3">
      <c r="B406" s="3">
        <f t="shared" si="7"/>
        <v>248</v>
      </c>
      <c r="C406"/>
      <c r="H406"/>
    </row>
    <row r="407" spans="2:8" x14ac:dyDescent="0.3">
      <c r="B407" s="3">
        <f t="shared" si="7"/>
        <v>249</v>
      </c>
      <c r="C407"/>
      <c r="H407"/>
    </row>
    <row r="408" spans="2:8" x14ac:dyDescent="0.3">
      <c r="B408" s="3">
        <f t="shared" si="7"/>
        <v>250</v>
      </c>
      <c r="C408"/>
      <c r="H408"/>
    </row>
    <row r="409" spans="2:8" x14ac:dyDescent="0.3">
      <c r="B409" s="3">
        <f t="shared" si="7"/>
        <v>251</v>
      </c>
      <c r="C409"/>
      <c r="H409"/>
    </row>
    <row r="410" spans="2:8" x14ac:dyDescent="0.3">
      <c r="B410" s="3">
        <f t="shared" si="7"/>
        <v>252</v>
      </c>
      <c r="C410"/>
      <c r="H410"/>
    </row>
    <row r="411" spans="2:8" x14ac:dyDescent="0.3">
      <c r="B411" s="3">
        <f t="shared" si="7"/>
        <v>253</v>
      </c>
      <c r="C411"/>
      <c r="H411"/>
    </row>
    <row r="412" spans="2:8" x14ac:dyDescent="0.3">
      <c r="B412" s="3">
        <f t="shared" si="7"/>
        <v>254</v>
      </c>
      <c r="C412"/>
      <c r="H412"/>
    </row>
    <row r="413" spans="2:8" x14ac:dyDescent="0.3">
      <c r="B413" s="3">
        <f t="shared" si="7"/>
        <v>255</v>
      </c>
      <c r="C413"/>
      <c r="H413"/>
    </row>
    <row r="414" spans="2:8" x14ac:dyDescent="0.3">
      <c r="B414" s="3">
        <f t="shared" si="7"/>
        <v>256</v>
      </c>
      <c r="C414"/>
      <c r="H414"/>
    </row>
    <row r="415" spans="2:8" x14ac:dyDescent="0.3">
      <c r="B415" s="3">
        <f t="shared" si="7"/>
        <v>257</v>
      </c>
      <c r="C415"/>
      <c r="H415"/>
    </row>
    <row r="416" spans="2:8" x14ac:dyDescent="0.3">
      <c r="B416" s="3">
        <f t="shared" si="7"/>
        <v>258</v>
      </c>
      <c r="C416"/>
      <c r="H416"/>
    </row>
    <row r="417" spans="2:8" x14ac:dyDescent="0.3">
      <c r="B417" s="3">
        <f t="shared" ref="B417:B480" si="8">+B416+1</f>
        <v>259</v>
      </c>
      <c r="C417"/>
      <c r="H417"/>
    </row>
    <row r="418" spans="2:8" x14ac:dyDescent="0.3">
      <c r="B418" s="3">
        <f t="shared" si="8"/>
        <v>260</v>
      </c>
      <c r="C418"/>
      <c r="H418"/>
    </row>
    <row r="419" spans="2:8" x14ac:dyDescent="0.3">
      <c r="B419" s="3">
        <f t="shared" si="8"/>
        <v>261</v>
      </c>
      <c r="C419"/>
      <c r="H419"/>
    </row>
    <row r="420" spans="2:8" x14ac:dyDescent="0.3">
      <c r="B420" s="3">
        <f t="shared" si="8"/>
        <v>262</v>
      </c>
      <c r="C420"/>
      <c r="H420"/>
    </row>
    <row r="421" spans="2:8" x14ac:dyDescent="0.3">
      <c r="B421" s="3">
        <f t="shared" si="8"/>
        <v>263</v>
      </c>
      <c r="C421"/>
      <c r="H421"/>
    </row>
    <row r="422" spans="2:8" x14ac:dyDescent="0.3">
      <c r="B422" s="3">
        <f t="shared" si="8"/>
        <v>264</v>
      </c>
      <c r="C422"/>
      <c r="H422"/>
    </row>
    <row r="423" spans="2:8" x14ac:dyDescent="0.3">
      <c r="B423" s="3">
        <f t="shared" si="8"/>
        <v>265</v>
      </c>
      <c r="C423"/>
      <c r="H423"/>
    </row>
    <row r="424" spans="2:8" x14ac:dyDescent="0.3">
      <c r="B424" s="3">
        <f t="shared" si="8"/>
        <v>266</v>
      </c>
      <c r="C424"/>
      <c r="H424"/>
    </row>
    <row r="425" spans="2:8" x14ac:dyDescent="0.3">
      <c r="B425" s="3">
        <f t="shared" si="8"/>
        <v>267</v>
      </c>
      <c r="C425"/>
      <c r="H425"/>
    </row>
    <row r="426" spans="2:8" x14ac:dyDescent="0.3">
      <c r="B426" s="3">
        <f t="shared" si="8"/>
        <v>268</v>
      </c>
      <c r="C426"/>
      <c r="H426"/>
    </row>
    <row r="427" spans="2:8" x14ac:dyDescent="0.3">
      <c r="B427" s="3">
        <f t="shared" si="8"/>
        <v>269</v>
      </c>
      <c r="C427"/>
      <c r="H427"/>
    </row>
    <row r="428" spans="2:8" x14ac:dyDescent="0.3">
      <c r="B428" s="3">
        <f t="shared" si="8"/>
        <v>270</v>
      </c>
      <c r="C428"/>
      <c r="H428"/>
    </row>
    <row r="429" spans="2:8" x14ac:dyDescent="0.3">
      <c r="B429" s="3">
        <f t="shared" si="8"/>
        <v>271</v>
      </c>
      <c r="C429"/>
      <c r="H429"/>
    </row>
    <row r="430" spans="2:8" x14ac:dyDescent="0.3">
      <c r="B430" s="3">
        <f t="shared" si="8"/>
        <v>272</v>
      </c>
      <c r="C430"/>
      <c r="H430"/>
    </row>
    <row r="431" spans="2:8" x14ac:dyDescent="0.3">
      <c r="B431" s="3">
        <f t="shared" si="8"/>
        <v>273</v>
      </c>
      <c r="C431"/>
      <c r="H431"/>
    </row>
    <row r="432" spans="2:8" x14ac:dyDescent="0.3">
      <c r="B432" s="3">
        <f t="shared" si="8"/>
        <v>274</v>
      </c>
      <c r="C432"/>
      <c r="H432"/>
    </row>
    <row r="433" spans="2:8" x14ac:dyDescent="0.3">
      <c r="B433" s="3">
        <f t="shared" si="8"/>
        <v>275</v>
      </c>
      <c r="C433"/>
      <c r="H433"/>
    </row>
    <row r="434" spans="2:8" x14ac:dyDescent="0.3">
      <c r="B434" s="3">
        <f t="shared" si="8"/>
        <v>276</v>
      </c>
      <c r="C434"/>
      <c r="H434"/>
    </row>
    <row r="435" spans="2:8" x14ac:dyDescent="0.3">
      <c r="B435" s="3">
        <f t="shared" si="8"/>
        <v>277</v>
      </c>
      <c r="C435"/>
      <c r="H435"/>
    </row>
    <row r="436" spans="2:8" x14ac:dyDescent="0.3">
      <c r="B436" s="3">
        <f t="shared" si="8"/>
        <v>278</v>
      </c>
      <c r="C436"/>
      <c r="H436"/>
    </row>
    <row r="437" spans="2:8" x14ac:dyDescent="0.3">
      <c r="B437" s="3">
        <f t="shared" si="8"/>
        <v>279</v>
      </c>
      <c r="C437"/>
      <c r="H437"/>
    </row>
    <row r="438" spans="2:8" x14ac:dyDescent="0.3">
      <c r="B438" s="3">
        <f t="shared" si="8"/>
        <v>280</v>
      </c>
      <c r="C438"/>
      <c r="H438"/>
    </row>
    <row r="439" spans="2:8" x14ac:dyDescent="0.3">
      <c r="B439" s="3">
        <f t="shared" si="8"/>
        <v>281</v>
      </c>
      <c r="C439"/>
      <c r="H439"/>
    </row>
    <row r="440" spans="2:8" x14ac:dyDescent="0.3">
      <c r="B440" s="3">
        <f t="shared" si="8"/>
        <v>282</v>
      </c>
      <c r="C440"/>
      <c r="H440"/>
    </row>
    <row r="441" spans="2:8" x14ac:dyDescent="0.3">
      <c r="B441" s="3">
        <f t="shared" si="8"/>
        <v>283</v>
      </c>
      <c r="C441"/>
      <c r="H441"/>
    </row>
    <row r="442" spans="2:8" x14ac:dyDescent="0.3">
      <c r="B442" s="3">
        <f t="shared" si="8"/>
        <v>284</v>
      </c>
      <c r="C442"/>
      <c r="H442"/>
    </row>
    <row r="443" spans="2:8" x14ac:dyDescent="0.3">
      <c r="B443" s="3">
        <f t="shared" si="8"/>
        <v>285</v>
      </c>
      <c r="C443"/>
      <c r="H443"/>
    </row>
    <row r="444" spans="2:8" x14ac:dyDescent="0.3">
      <c r="B444" s="3">
        <f t="shared" si="8"/>
        <v>286</v>
      </c>
      <c r="C444"/>
      <c r="H444"/>
    </row>
    <row r="445" spans="2:8" x14ac:dyDescent="0.3">
      <c r="B445" s="3">
        <f t="shared" si="8"/>
        <v>287</v>
      </c>
      <c r="C445"/>
      <c r="H445"/>
    </row>
    <row r="446" spans="2:8" x14ac:dyDescent="0.3">
      <c r="B446" s="3">
        <f t="shared" si="8"/>
        <v>288</v>
      </c>
      <c r="C446"/>
      <c r="H446"/>
    </row>
    <row r="447" spans="2:8" x14ac:dyDescent="0.3">
      <c r="B447" s="3">
        <f t="shared" si="8"/>
        <v>289</v>
      </c>
      <c r="C447"/>
      <c r="H447"/>
    </row>
    <row r="448" spans="2:8" x14ac:dyDescent="0.3">
      <c r="B448" s="3">
        <f t="shared" si="8"/>
        <v>290</v>
      </c>
      <c r="C448"/>
      <c r="H448"/>
    </row>
    <row r="449" spans="2:8" x14ac:dyDescent="0.3">
      <c r="B449" s="3">
        <f t="shared" si="8"/>
        <v>291</v>
      </c>
      <c r="C449"/>
      <c r="H449"/>
    </row>
    <row r="450" spans="2:8" x14ac:dyDescent="0.3">
      <c r="B450" s="3">
        <f t="shared" si="8"/>
        <v>292</v>
      </c>
      <c r="C450"/>
      <c r="H450"/>
    </row>
    <row r="451" spans="2:8" x14ac:dyDescent="0.3">
      <c r="B451" s="3">
        <f t="shared" si="8"/>
        <v>293</v>
      </c>
      <c r="C451"/>
      <c r="H451"/>
    </row>
    <row r="452" spans="2:8" x14ac:dyDescent="0.3">
      <c r="B452" s="3">
        <f t="shared" si="8"/>
        <v>294</v>
      </c>
      <c r="C452"/>
      <c r="H452"/>
    </row>
    <row r="453" spans="2:8" x14ac:dyDescent="0.3">
      <c r="B453" s="3">
        <f t="shared" si="8"/>
        <v>295</v>
      </c>
      <c r="C453"/>
      <c r="H453"/>
    </row>
    <row r="454" spans="2:8" x14ac:dyDescent="0.3">
      <c r="B454" s="3">
        <f t="shared" si="8"/>
        <v>296</v>
      </c>
      <c r="C454"/>
      <c r="H454"/>
    </row>
    <row r="455" spans="2:8" x14ac:dyDescent="0.3">
      <c r="B455" s="3">
        <f t="shared" si="8"/>
        <v>297</v>
      </c>
      <c r="C455"/>
      <c r="H455"/>
    </row>
    <row r="456" spans="2:8" x14ac:dyDescent="0.3">
      <c r="B456" s="3">
        <f t="shared" si="8"/>
        <v>298</v>
      </c>
      <c r="C456"/>
      <c r="H456"/>
    </row>
    <row r="457" spans="2:8" x14ac:dyDescent="0.3">
      <c r="B457" s="3">
        <f t="shared" si="8"/>
        <v>299</v>
      </c>
      <c r="C457"/>
      <c r="H457"/>
    </row>
    <row r="458" spans="2:8" x14ac:dyDescent="0.3">
      <c r="B458" s="3">
        <f t="shared" si="8"/>
        <v>300</v>
      </c>
      <c r="C458"/>
      <c r="H458"/>
    </row>
    <row r="459" spans="2:8" x14ac:dyDescent="0.3">
      <c r="B459" s="3">
        <f t="shared" si="8"/>
        <v>301</v>
      </c>
      <c r="C459"/>
      <c r="H459"/>
    </row>
    <row r="460" spans="2:8" x14ac:dyDescent="0.3">
      <c r="B460" s="3">
        <f t="shared" si="8"/>
        <v>302</v>
      </c>
      <c r="C460"/>
      <c r="H460"/>
    </row>
    <row r="461" spans="2:8" x14ac:dyDescent="0.3">
      <c r="B461" s="3">
        <f t="shared" si="8"/>
        <v>303</v>
      </c>
      <c r="C461"/>
      <c r="H461"/>
    </row>
    <row r="462" spans="2:8" x14ac:dyDescent="0.3">
      <c r="B462" s="3">
        <f t="shared" si="8"/>
        <v>304</v>
      </c>
      <c r="C462"/>
      <c r="H462"/>
    </row>
    <row r="463" spans="2:8" x14ac:dyDescent="0.3">
      <c r="B463" s="3">
        <f t="shared" si="8"/>
        <v>305</v>
      </c>
      <c r="C463"/>
      <c r="H463"/>
    </row>
    <row r="464" spans="2:8" x14ac:dyDescent="0.3">
      <c r="B464" s="3">
        <f t="shared" si="8"/>
        <v>306</v>
      </c>
      <c r="C464"/>
      <c r="H464"/>
    </row>
    <row r="465" spans="2:8" x14ac:dyDescent="0.3">
      <c r="B465" s="3">
        <f t="shared" si="8"/>
        <v>307</v>
      </c>
      <c r="C465"/>
      <c r="H465"/>
    </row>
    <row r="466" spans="2:8" x14ac:dyDescent="0.3">
      <c r="B466" s="3">
        <f t="shared" si="8"/>
        <v>308</v>
      </c>
      <c r="C466"/>
      <c r="H466"/>
    </row>
    <row r="467" spans="2:8" x14ac:dyDescent="0.3">
      <c r="B467" s="3">
        <f t="shared" si="8"/>
        <v>309</v>
      </c>
      <c r="C467"/>
      <c r="H467"/>
    </row>
    <row r="468" spans="2:8" x14ac:dyDescent="0.3">
      <c r="B468" s="3">
        <f t="shared" si="8"/>
        <v>310</v>
      </c>
      <c r="C468"/>
      <c r="H468"/>
    </row>
    <row r="469" spans="2:8" x14ac:dyDescent="0.3">
      <c r="B469" s="3">
        <f t="shared" si="8"/>
        <v>311</v>
      </c>
      <c r="C469"/>
      <c r="H469"/>
    </row>
    <row r="470" spans="2:8" x14ac:dyDescent="0.3">
      <c r="B470" s="3">
        <f t="shared" si="8"/>
        <v>312</v>
      </c>
      <c r="C470"/>
      <c r="H470"/>
    </row>
    <row r="471" spans="2:8" x14ac:dyDescent="0.3">
      <c r="B471" s="3">
        <f t="shared" si="8"/>
        <v>313</v>
      </c>
      <c r="C471"/>
      <c r="H471"/>
    </row>
    <row r="472" spans="2:8" x14ac:dyDescent="0.3">
      <c r="B472" s="3">
        <f t="shared" si="8"/>
        <v>314</v>
      </c>
      <c r="C472"/>
      <c r="H472"/>
    </row>
    <row r="473" spans="2:8" x14ac:dyDescent="0.3">
      <c r="B473" s="3">
        <f t="shared" si="8"/>
        <v>315</v>
      </c>
      <c r="C473"/>
      <c r="H473"/>
    </row>
    <row r="474" spans="2:8" x14ac:dyDescent="0.3">
      <c r="B474" s="3">
        <f t="shared" si="8"/>
        <v>316</v>
      </c>
      <c r="C474"/>
      <c r="H474"/>
    </row>
    <row r="475" spans="2:8" x14ac:dyDescent="0.3">
      <c r="B475" s="3">
        <f t="shared" si="8"/>
        <v>317</v>
      </c>
      <c r="C475"/>
      <c r="H475"/>
    </row>
    <row r="476" spans="2:8" x14ac:dyDescent="0.3">
      <c r="B476" s="3">
        <f t="shared" si="8"/>
        <v>318</v>
      </c>
      <c r="C476"/>
      <c r="H476"/>
    </row>
    <row r="477" spans="2:8" x14ac:dyDescent="0.3">
      <c r="B477" s="3">
        <f t="shared" si="8"/>
        <v>319</v>
      </c>
      <c r="C477"/>
      <c r="H477"/>
    </row>
    <row r="478" spans="2:8" x14ac:dyDescent="0.3">
      <c r="B478" s="3">
        <f t="shared" si="8"/>
        <v>320</v>
      </c>
      <c r="C478"/>
      <c r="H478"/>
    </row>
    <row r="479" spans="2:8" x14ac:dyDescent="0.3">
      <c r="B479" s="3">
        <f t="shared" si="8"/>
        <v>321</v>
      </c>
      <c r="C479"/>
      <c r="H479"/>
    </row>
    <row r="480" spans="2:8" x14ac:dyDescent="0.3">
      <c r="B480" s="3">
        <f t="shared" si="8"/>
        <v>322</v>
      </c>
      <c r="C480"/>
      <c r="H480"/>
    </row>
    <row r="481" spans="2:8" x14ac:dyDescent="0.3">
      <c r="B481" s="3">
        <f t="shared" ref="B481:B508" si="9">+B480+1</f>
        <v>323</v>
      </c>
      <c r="C481"/>
      <c r="H481"/>
    </row>
    <row r="482" spans="2:8" x14ac:dyDescent="0.3">
      <c r="B482" s="3">
        <f t="shared" si="9"/>
        <v>324</v>
      </c>
      <c r="C482"/>
      <c r="H482"/>
    </row>
    <row r="483" spans="2:8" x14ac:dyDescent="0.3">
      <c r="B483" s="3">
        <f t="shared" si="9"/>
        <v>325</v>
      </c>
      <c r="C483"/>
      <c r="H483"/>
    </row>
    <row r="484" spans="2:8" x14ac:dyDescent="0.3">
      <c r="B484" s="3">
        <f t="shared" si="9"/>
        <v>326</v>
      </c>
      <c r="C484"/>
      <c r="H484"/>
    </row>
    <row r="485" spans="2:8" x14ac:dyDescent="0.3">
      <c r="B485" s="3">
        <f t="shared" si="9"/>
        <v>327</v>
      </c>
      <c r="C485"/>
      <c r="H485"/>
    </row>
    <row r="486" spans="2:8" x14ac:dyDescent="0.3">
      <c r="B486" s="3">
        <f t="shared" si="9"/>
        <v>328</v>
      </c>
      <c r="C486"/>
      <c r="H486"/>
    </row>
    <row r="487" spans="2:8" x14ac:dyDescent="0.3">
      <c r="B487" s="3">
        <f t="shared" si="9"/>
        <v>329</v>
      </c>
      <c r="C487"/>
      <c r="H487"/>
    </row>
    <row r="488" spans="2:8" x14ac:dyDescent="0.3">
      <c r="B488" s="3">
        <f t="shared" si="9"/>
        <v>330</v>
      </c>
      <c r="C488"/>
      <c r="H488"/>
    </row>
    <row r="489" spans="2:8" x14ac:dyDescent="0.3">
      <c r="B489" s="3">
        <f t="shared" si="9"/>
        <v>331</v>
      </c>
      <c r="C489"/>
      <c r="H489"/>
    </row>
    <row r="490" spans="2:8" x14ac:dyDescent="0.3">
      <c r="B490" s="3">
        <f t="shared" si="9"/>
        <v>332</v>
      </c>
      <c r="C490"/>
      <c r="H490"/>
    </row>
    <row r="491" spans="2:8" x14ac:dyDescent="0.3">
      <c r="B491" s="3">
        <f t="shared" si="9"/>
        <v>333</v>
      </c>
      <c r="C491"/>
      <c r="H491"/>
    </row>
    <row r="492" spans="2:8" x14ac:dyDescent="0.3">
      <c r="B492" s="3">
        <f t="shared" si="9"/>
        <v>334</v>
      </c>
      <c r="C492"/>
      <c r="H492"/>
    </row>
    <row r="493" spans="2:8" x14ac:dyDescent="0.3">
      <c r="B493" s="3">
        <f t="shared" si="9"/>
        <v>335</v>
      </c>
      <c r="C493"/>
      <c r="H493"/>
    </row>
    <row r="494" spans="2:8" x14ac:dyDescent="0.3">
      <c r="B494" s="3">
        <f t="shared" si="9"/>
        <v>336</v>
      </c>
      <c r="C494"/>
      <c r="H494"/>
    </row>
    <row r="495" spans="2:8" x14ac:dyDescent="0.3">
      <c r="B495" s="3">
        <f t="shared" si="9"/>
        <v>337</v>
      </c>
      <c r="C495"/>
      <c r="H495"/>
    </row>
    <row r="496" spans="2:8" x14ac:dyDescent="0.3">
      <c r="B496" s="3">
        <f t="shared" si="9"/>
        <v>338</v>
      </c>
      <c r="C496"/>
      <c r="H496"/>
    </row>
    <row r="497" spans="2:8" x14ac:dyDescent="0.3">
      <c r="B497" s="3">
        <f t="shared" si="9"/>
        <v>339</v>
      </c>
      <c r="C497"/>
      <c r="H497"/>
    </row>
    <row r="498" spans="2:8" x14ac:dyDescent="0.3">
      <c r="B498" s="3">
        <f t="shared" si="9"/>
        <v>340</v>
      </c>
      <c r="C498"/>
      <c r="H498"/>
    </row>
    <row r="499" spans="2:8" x14ac:dyDescent="0.3">
      <c r="B499" s="3">
        <f t="shared" si="9"/>
        <v>341</v>
      </c>
      <c r="C499"/>
      <c r="H499"/>
    </row>
    <row r="500" spans="2:8" x14ac:dyDescent="0.3">
      <c r="B500" s="3">
        <f t="shared" si="9"/>
        <v>342</v>
      </c>
      <c r="C500"/>
      <c r="H500"/>
    </row>
    <row r="501" spans="2:8" x14ac:dyDescent="0.3">
      <c r="B501" s="3">
        <f t="shared" si="9"/>
        <v>343</v>
      </c>
      <c r="C501"/>
      <c r="H501"/>
    </row>
    <row r="502" spans="2:8" x14ac:dyDescent="0.3">
      <c r="B502" s="3">
        <f t="shared" si="9"/>
        <v>344</v>
      </c>
      <c r="C502"/>
      <c r="H502"/>
    </row>
    <row r="503" spans="2:8" x14ac:dyDescent="0.3">
      <c r="B503" s="3">
        <f t="shared" si="9"/>
        <v>345</v>
      </c>
      <c r="C503"/>
      <c r="H503"/>
    </row>
    <row r="504" spans="2:8" x14ac:dyDescent="0.3">
      <c r="B504" s="3">
        <f t="shared" si="9"/>
        <v>346</v>
      </c>
      <c r="C504"/>
      <c r="H504"/>
    </row>
    <row r="505" spans="2:8" x14ac:dyDescent="0.3">
      <c r="B505" s="3">
        <f t="shared" si="9"/>
        <v>347</v>
      </c>
      <c r="C505"/>
      <c r="H505"/>
    </row>
    <row r="506" spans="2:8" x14ac:dyDescent="0.3">
      <c r="B506" s="3">
        <f t="shared" si="9"/>
        <v>348</v>
      </c>
      <c r="C506"/>
      <c r="H506"/>
    </row>
    <row r="507" spans="2:8" x14ac:dyDescent="0.3">
      <c r="B507" s="3">
        <f t="shared" si="9"/>
        <v>349</v>
      </c>
      <c r="C507"/>
      <c r="H507"/>
    </row>
    <row r="508" spans="2:8" x14ac:dyDescent="0.3">
      <c r="B508" s="3">
        <f t="shared" si="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mergeCells count="2">
    <mergeCell ref="B1:G1"/>
    <mergeCell ref="B2:G2"/>
  </mergeCells>
  <conditionalFormatting sqref="C159:C508">
    <cfRule type="duplicateValues" dxfId="3" priority="4"/>
  </conditionalFormatting>
  <conditionalFormatting sqref="K11:AJ11 K20:AJ20">
    <cfRule type="cellIs" dxfId="2" priority="2" operator="lessThanOrEqual">
      <formula>3</formula>
    </cfRule>
  </conditionalFormatting>
  <conditionalFormatting sqref="K29:AJ29 K38:AJ38">
    <cfRule type="cellIs" dxfId="1" priority="3" operator="lessThanOrEqual">
      <formula>3</formula>
    </cfRule>
  </conditionalFormatting>
  <conditionalFormatting sqref="G14:G15 A14:B18">
    <cfRule type="top10" dxfId="0" priority="9" bottom="1" rank="3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1" t="s">
        <v>193</v>
      </c>
      <c r="B1" s="61"/>
      <c r="C1" s="61"/>
      <c r="D1" s="61"/>
      <c r="E1" s="61"/>
      <c r="F1" s="61"/>
      <c r="G1" s="61"/>
      <c r="H1" s="61"/>
    </row>
    <row r="2" spans="1:41" ht="15" customHeight="1" x14ac:dyDescent="0.3">
      <c r="A2" s="61"/>
      <c r="B2" s="61"/>
      <c r="C2" s="61"/>
      <c r="D2" s="61"/>
      <c r="E2" s="61"/>
      <c r="F2" s="61"/>
      <c r="G2" s="61"/>
      <c r="H2" s="61"/>
    </row>
    <row r="3" spans="1:41" x14ac:dyDescent="0.3">
      <c r="A3" s="10" t="s">
        <v>161</v>
      </c>
      <c r="B3" s="10" t="s">
        <v>157</v>
      </c>
      <c r="C3" s="9" t="s">
        <v>143</v>
      </c>
      <c r="D3" s="9" t="s">
        <v>0</v>
      </c>
      <c r="E3" s="10" t="s">
        <v>1</v>
      </c>
      <c r="F3" s="10" t="s">
        <v>156</v>
      </c>
      <c r="G3" s="10" t="s">
        <v>159</v>
      </c>
      <c r="H3" s="10" t="s">
        <v>997</v>
      </c>
      <c r="I3" s="10" t="s">
        <v>998</v>
      </c>
    </row>
    <row r="4" spans="1:41" x14ac:dyDescent="0.3">
      <c r="A4" s="23">
        <v>1</v>
      </c>
      <c r="B4" s="21">
        <f>+FromKM!B2</f>
        <v>320</v>
      </c>
      <c r="C4" s="33" t="str">
        <f>+FromKM!C2</f>
        <v>John</v>
      </c>
      <c r="D4" s="33" t="str">
        <f>+FromKM!D2</f>
        <v>Stoddart</v>
      </c>
      <c r="E4" s="21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3">
        <f>+A4+1</f>
        <v>2</v>
      </c>
      <c r="B5" s="21">
        <f>+FromKM!B3</f>
        <v>321</v>
      </c>
      <c r="C5" s="33" t="str">
        <f>+FromKM!C3</f>
        <v>Jon</v>
      </c>
      <c r="D5" s="33" t="str">
        <f>+FromKM!D3</f>
        <v>Barnes</v>
      </c>
      <c r="E5" s="21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47" t="s">
        <v>983</v>
      </c>
      <c r="M5" s="47" t="s">
        <v>982</v>
      </c>
    </row>
    <row r="6" spans="1:41" x14ac:dyDescent="0.3">
      <c r="A6" s="23">
        <f t="shared" ref="A6:A69" si="1">+A5+1</f>
        <v>3</v>
      </c>
      <c r="B6" s="21">
        <f>+FromKM!B4</f>
        <v>322</v>
      </c>
      <c r="C6" s="33" t="str">
        <f>+FromKM!C4</f>
        <v>Jamie</v>
      </c>
      <c r="D6" s="33" t="str">
        <f>+FromKM!D4</f>
        <v>Webb</v>
      </c>
      <c r="E6" s="21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47" t="s">
        <v>980</v>
      </c>
      <c r="M6" t="s">
        <v>145</v>
      </c>
      <c r="N6" t="s">
        <v>984</v>
      </c>
      <c r="O6" t="s">
        <v>370</v>
      </c>
      <c r="P6" t="s">
        <v>389</v>
      </c>
      <c r="Q6" t="s">
        <v>579</v>
      </c>
      <c r="R6" t="s">
        <v>147</v>
      </c>
      <c r="S6" t="s">
        <v>336</v>
      </c>
      <c r="T6" t="s">
        <v>597</v>
      </c>
      <c r="U6" t="s">
        <v>160</v>
      </c>
      <c r="V6" t="s">
        <v>607</v>
      </c>
      <c r="W6" t="s">
        <v>398</v>
      </c>
      <c r="X6" t="s">
        <v>153</v>
      </c>
      <c r="Y6" t="s">
        <v>339</v>
      </c>
      <c r="Z6" t="s">
        <v>614</v>
      </c>
      <c r="AA6" t="s">
        <v>149</v>
      </c>
      <c r="AB6" t="s">
        <v>148</v>
      </c>
      <c r="AC6" t="s">
        <v>624</v>
      </c>
      <c r="AD6" t="s">
        <v>619</v>
      </c>
      <c r="AE6" t="s">
        <v>554</v>
      </c>
      <c r="AF6" t="s">
        <v>150</v>
      </c>
      <c r="AG6" t="s">
        <v>146</v>
      </c>
      <c r="AH6" t="s">
        <v>653</v>
      </c>
      <c r="AI6" t="s">
        <v>457</v>
      </c>
      <c r="AJ6" t="s">
        <v>354</v>
      </c>
      <c r="AK6" t="s">
        <v>655</v>
      </c>
      <c r="AL6" t="s">
        <v>422</v>
      </c>
      <c r="AM6" t="s">
        <v>151</v>
      </c>
      <c r="AN6" t="s">
        <v>1000</v>
      </c>
      <c r="AO6" t="s">
        <v>981</v>
      </c>
    </row>
    <row r="7" spans="1:41" x14ac:dyDescent="0.3">
      <c r="A7" s="23">
        <f t="shared" si="1"/>
        <v>4</v>
      </c>
      <c r="B7" s="21">
        <f>+FromKM!B5</f>
        <v>504</v>
      </c>
      <c r="C7" s="33" t="str">
        <f>+FromKM!C5</f>
        <v xml:space="preserve">Jason </v>
      </c>
      <c r="D7" s="33" t="str">
        <f>+FromKM!D5</f>
        <v>Boswell</v>
      </c>
      <c r="E7" s="21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985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3">
        <f t="shared" si="1"/>
        <v>5</v>
      </c>
      <c r="B8" s="21">
        <f>+FromKM!B6</f>
        <v>323</v>
      </c>
      <c r="C8" s="33" t="str">
        <f>+FromKM!C6</f>
        <v>Toby</v>
      </c>
      <c r="D8" s="33" t="str">
        <f>+FromKM!D6</f>
        <v>Meanwell</v>
      </c>
      <c r="E8" s="21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986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3">
        <f t="shared" si="1"/>
        <v>6</v>
      </c>
      <c r="B9" s="21">
        <f>+FromKM!B7</f>
        <v>324</v>
      </c>
      <c r="C9" s="33" t="str">
        <f>+FromKM!C7</f>
        <v>Jason</v>
      </c>
      <c r="D9" s="33" t="str">
        <f>+FromKM!D7</f>
        <v>Wright</v>
      </c>
      <c r="E9" s="21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987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3">
        <f t="shared" si="1"/>
        <v>7</v>
      </c>
      <c r="B10" s="21">
        <f>+FromKM!B8</f>
        <v>325</v>
      </c>
      <c r="C10" s="33" t="str">
        <f>+FromKM!C8</f>
        <v>Dominic</v>
      </c>
      <c r="D10" s="33" t="str">
        <f>+FromKM!D8</f>
        <v>Osman-Allu</v>
      </c>
      <c r="E10" s="21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988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3">
        <f t="shared" si="1"/>
        <v>8</v>
      </c>
      <c r="B11" s="21">
        <f>+FromKM!B9</f>
        <v>499</v>
      </c>
      <c r="C11" s="33" t="str">
        <f>+FromKM!C9</f>
        <v>Jack</v>
      </c>
      <c r="D11" s="33" t="str">
        <f>+FromKM!D9</f>
        <v>Mabon</v>
      </c>
      <c r="E11" s="21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989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3">
        <f t="shared" si="1"/>
        <v>9</v>
      </c>
      <c r="B12" s="21">
        <f>+FromKM!B10</f>
        <v>503</v>
      </c>
      <c r="C12" s="33" t="str">
        <f>+FromKM!C10</f>
        <v>Michael</v>
      </c>
      <c r="D12" s="33" t="str">
        <f>+FromKM!D10</f>
        <v>Maxwell</v>
      </c>
      <c r="E12" s="21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990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3">
        <f t="shared" si="1"/>
        <v>10</v>
      </c>
      <c r="B13" s="21">
        <f>+FromKM!B11</f>
        <v>326</v>
      </c>
      <c r="C13" s="33" t="str">
        <f>+FromKM!C11</f>
        <v>Michael</v>
      </c>
      <c r="D13" s="33" t="str">
        <f>+FromKM!D11</f>
        <v>Kwoka</v>
      </c>
      <c r="E13" s="21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991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3">
        <f t="shared" si="1"/>
        <v>11</v>
      </c>
      <c r="B14" s="21">
        <f>+FromKM!B12</f>
        <v>327</v>
      </c>
      <c r="C14" s="33" t="str">
        <f>+FromKM!C12</f>
        <v>Richard</v>
      </c>
      <c r="D14" s="33" t="str">
        <f>+FromKM!D12</f>
        <v>Bryant</v>
      </c>
      <c r="E14" s="21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992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3">
        <f t="shared" si="1"/>
        <v>12</v>
      </c>
      <c r="B15" s="21">
        <f>+FromKM!B13</f>
        <v>328</v>
      </c>
      <c r="C15" s="33" t="str">
        <f>+FromKM!C13</f>
        <v>Donald</v>
      </c>
      <c r="D15" s="33" t="str">
        <f>+FromKM!D13</f>
        <v>Maclellan</v>
      </c>
      <c r="E15" s="21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993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3">
        <f t="shared" si="1"/>
        <v>13</v>
      </c>
      <c r="B16" s="21">
        <f>+FromKM!B14</f>
        <v>329</v>
      </c>
      <c r="C16" s="33" t="str">
        <f>+FromKM!C14</f>
        <v>Rupert</v>
      </c>
      <c r="D16" s="33" t="str">
        <f>+FromKM!D14</f>
        <v>Travers</v>
      </c>
      <c r="E16" s="21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994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3">
        <f t="shared" si="1"/>
        <v>14</v>
      </c>
      <c r="B17" s="21">
        <f>+FromKM!B15</f>
        <v>330</v>
      </c>
      <c r="C17" s="33" t="str">
        <f>+FromKM!C15</f>
        <v>Cal</v>
      </c>
      <c r="D17" s="33" t="str">
        <f>+FromKM!D15</f>
        <v>Nicklin</v>
      </c>
      <c r="E17" s="21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995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3">
        <f t="shared" si="1"/>
        <v>15</v>
      </c>
      <c r="B18" s="21">
        <f>+FromKM!B16</f>
        <v>331</v>
      </c>
      <c r="C18" s="33" t="str">
        <f>+FromKM!C16</f>
        <v>Tom</v>
      </c>
      <c r="D18" s="33" t="str">
        <f>+FromKM!D16</f>
        <v>Brampton</v>
      </c>
      <c r="E18" s="21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996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3">
        <f t="shared" si="1"/>
        <v>16</v>
      </c>
      <c r="B19" s="21">
        <f>+FromKM!B17</f>
        <v>332</v>
      </c>
      <c r="C19" s="33" t="str">
        <f>+FromKM!C17</f>
        <v>Rob</v>
      </c>
      <c r="D19" s="33" t="str">
        <f>+FromKM!D17</f>
        <v>Chrystie</v>
      </c>
      <c r="E19" s="21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981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3">
        <f t="shared" si="1"/>
        <v>17</v>
      </c>
      <c r="B20" s="21">
        <f>+FromKM!B18</f>
        <v>333</v>
      </c>
      <c r="C20" s="33" t="str">
        <f>+FromKM!C18</f>
        <v>Patrick</v>
      </c>
      <c r="D20" s="33" t="str">
        <f>+FromKM!D18</f>
        <v>Marsden</v>
      </c>
      <c r="E20" s="21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3">
        <f t="shared" si="1"/>
        <v>18</v>
      </c>
      <c r="B21" s="21">
        <f>+FromKM!B19</f>
        <v>334</v>
      </c>
      <c r="C21" s="33" t="str">
        <f>+FromKM!C19</f>
        <v>Jim</v>
      </c>
      <c r="D21" s="33" t="str">
        <f>+FromKM!D19</f>
        <v>Scott</v>
      </c>
      <c r="E21" s="21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3">
        <f t="shared" si="1"/>
        <v>19</v>
      </c>
      <c r="B22" s="21">
        <f>+FromKM!B20</f>
        <v>335</v>
      </c>
      <c r="C22" s="33" t="str">
        <f>+FromKM!C20</f>
        <v>Ben</v>
      </c>
      <c r="D22" s="33" t="str">
        <f>+FromKM!D20</f>
        <v>Pepler</v>
      </c>
      <c r="E22" s="21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3">
        <f t="shared" si="1"/>
        <v>20</v>
      </c>
      <c r="B23" s="21">
        <f>+FromKM!B21</f>
        <v>336</v>
      </c>
      <c r="C23" s="33" t="str">
        <f>+FromKM!C21</f>
        <v>Adam</v>
      </c>
      <c r="D23" s="33" t="str">
        <f>+FromKM!D21</f>
        <v>Vaughan</v>
      </c>
      <c r="E23" s="21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3">
        <f t="shared" si="1"/>
        <v>21</v>
      </c>
      <c r="B24" s="21">
        <f>+FromKM!B22</f>
        <v>337</v>
      </c>
      <c r="C24" s="33" t="str">
        <f>+FromKM!C22</f>
        <v>Morris</v>
      </c>
      <c r="D24" s="33" t="str">
        <f>+FromKM!D22</f>
        <v>Tarragano</v>
      </c>
      <c r="E24" s="21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3">
        <f t="shared" si="1"/>
        <v>22</v>
      </c>
      <c r="B25" s="21">
        <f>+FromKM!B23</f>
        <v>338</v>
      </c>
      <c r="C25" s="33" t="str">
        <f>+FromKM!C23</f>
        <v>Ian</v>
      </c>
      <c r="D25" s="33" t="str">
        <f>+FromKM!D23</f>
        <v>McLaren</v>
      </c>
      <c r="E25" s="21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3">
        <f t="shared" si="1"/>
        <v>23</v>
      </c>
      <c r="B26" s="21">
        <f>+FromKM!B24</f>
        <v>339</v>
      </c>
      <c r="C26" s="33" t="str">
        <f>+FromKM!C24</f>
        <v>Sean</v>
      </c>
      <c r="D26" s="33" t="str">
        <f>+FromKM!D24</f>
        <v>Scott</v>
      </c>
      <c r="E26" s="21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3">
        <f t="shared" si="1"/>
        <v>24</v>
      </c>
      <c r="B27" s="21">
        <f>+FromKM!B25</f>
        <v>340</v>
      </c>
      <c r="C27" s="33" t="str">
        <f>+FromKM!C25</f>
        <v>Daegan</v>
      </c>
      <c r="D27" s="33" t="str">
        <f>+FromKM!D25</f>
        <v>Beaumont</v>
      </c>
      <c r="E27" s="21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3">
        <f t="shared" si="1"/>
        <v>25</v>
      </c>
      <c r="B28" s="21">
        <f>+FromKM!B26</f>
        <v>341</v>
      </c>
      <c r="C28" s="33" t="str">
        <f>+FromKM!C26</f>
        <v>Michael</v>
      </c>
      <c r="D28" s="33" t="str">
        <f>+FromKM!D26</f>
        <v>Parish</v>
      </c>
      <c r="E28" s="21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3">
        <f t="shared" si="1"/>
        <v>26</v>
      </c>
      <c r="B29" s="21">
        <f>+FromKM!B27</f>
        <v>342</v>
      </c>
      <c r="C29" s="33" t="str">
        <f>+FromKM!C27</f>
        <v>Simon</v>
      </c>
      <c r="D29" s="33" t="str">
        <f>+FromKM!D27</f>
        <v>Powell</v>
      </c>
      <c r="E29" s="21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3">
        <f t="shared" si="1"/>
        <v>27</v>
      </c>
      <c r="B30" s="21">
        <f>+FromKM!B28</f>
        <v>343</v>
      </c>
      <c r="C30" s="33" t="str">
        <f>+FromKM!C28</f>
        <v>Pete</v>
      </c>
      <c r="D30" s="33" t="str">
        <f>+FromKM!D28</f>
        <v>Goodman</v>
      </c>
      <c r="E30" s="21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3">
        <f t="shared" si="1"/>
        <v>28</v>
      </c>
      <c r="B31" s="21">
        <f>+FromKM!B29</f>
        <v>344</v>
      </c>
      <c r="C31" s="33" t="str">
        <f>+FromKM!C29</f>
        <v>Oliver</v>
      </c>
      <c r="D31" s="33" t="str">
        <f>+FromKM!D29</f>
        <v>Fyfe</v>
      </c>
      <c r="E31" s="21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3">
        <f t="shared" si="1"/>
        <v>29</v>
      </c>
      <c r="B32" s="21">
        <f>+FromKM!B30</f>
        <v>345</v>
      </c>
      <c r="C32" s="33" t="str">
        <f>+FromKM!C30</f>
        <v>Duncan</v>
      </c>
      <c r="D32" s="33" t="str">
        <f>+FromKM!D30</f>
        <v>Curtis</v>
      </c>
      <c r="E32" s="21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3">
        <f t="shared" si="1"/>
        <v>30</v>
      </c>
      <c r="B33" s="21">
        <f>+FromKM!B31</f>
        <v>346</v>
      </c>
      <c r="C33" s="33" t="str">
        <f>+FromKM!C31</f>
        <v>Simon</v>
      </c>
      <c r="D33" s="33" t="str">
        <f>+FromKM!D31</f>
        <v>Heath</v>
      </c>
      <c r="E33" s="21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3">
        <f t="shared" si="1"/>
        <v>31</v>
      </c>
      <c r="B34" s="21">
        <f>+FromKM!B32</f>
        <v>347</v>
      </c>
      <c r="C34" s="33" t="str">
        <f>+FromKM!C32</f>
        <v>Finn</v>
      </c>
      <c r="D34" s="33" t="str">
        <f>+FromKM!D32</f>
        <v>McNally</v>
      </c>
      <c r="E34" s="21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3">
        <f t="shared" si="1"/>
        <v>32</v>
      </c>
      <c r="B35" s="21">
        <f>+FromKM!B33</f>
        <v>348</v>
      </c>
      <c r="C35" s="33" t="str">
        <f>+FromKM!C33</f>
        <v>Alexander</v>
      </c>
      <c r="D35" s="33" t="str">
        <f>+FromKM!D33</f>
        <v>Garrod</v>
      </c>
      <c r="E35" s="21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3">
        <f t="shared" si="1"/>
        <v>33</v>
      </c>
      <c r="B36" s="21">
        <f>+FromKM!B34</f>
        <v>349</v>
      </c>
      <c r="C36" s="33" t="str">
        <f>+FromKM!C34</f>
        <v>Luke</v>
      </c>
      <c r="D36" s="33" t="str">
        <f>+FromKM!D34</f>
        <v>Piper</v>
      </c>
      <c r="E36" s="21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3">
        <f t="shared" si="1"/>
        <v>34</v>
      </c>
      <c r="B37" s="21">
        <f>+FromKM!B35</f>
        <v>350</v>
      </c>
      <c r="C37" s="33" t="str">
        <f>+FromKM!C35</f>
        <v>Craig</v>
      </c>
      <c r="D37" s="33" t="str">
        <f>+FromKM!D35</f>
        <v>Halsey</v>
      </c>
      <c r="E37" s="21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3">
        <f t="shared" si="1"/>
        <v>35</v>
      </c>
      <c r="B38" s="21">
        <f>+FromKM!B36</f>
        <v>351</v>
      </c>
      <c r="C38" s="33" t="str">
        <f>+FromKM!C36</f>
        <v>Jacob</v>
      </c>
      <c r="D38" s="33" t="str">
        <f>+FromKM!D36</f>
        <v>Cann</v>
      </c>
      <c r="E38" s="21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3">
        <f t="shared" si="1"/>
        <v>36</v>
      </c>
      <c r="B39" s="21">
        <f>+FromKM!B37</f>
        <v>352</v>
      </c>
      <c r="C39" s="33" t="str">
        <f>+FromKM!C37</f>
        <v>Tim</v>
      </c>
      <c r="D39" s="33" t="str">
        <f>+FromKM!D37</f>
        <v>Hicks</v>
      </c>
      <c r="E39" s="21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3">
        <f t="shared" si="1"/>
        <v>37</v>
      </c>
      <c r="B40" s="21">
        <f>+FromKM!B38</f>
        <v>353</v>
      </c>
      <c r="C40" s="33" t="str">
        <f>+FromKM!C38</f>
        <v>Zared</v>
      </c>
      <c r="D40" s="33" t="str">
        <f>+FromKM!D38</f>
        <v>Arasaretnam-Hale</v>
      </c>
      <c r="E40" s="21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3">
        <f t="shared" si="1"/>
        <v>38</v>
      </c>
      <c r="B41" s="21">
        <f>+FromKM!B39</f>
        <v>354</v>
      </c>
      <c r="C41" s="33" t="str">
        <f>+FromKM!C39</f>
        <v>Timmy</v>
      </c>
      <c r="D41" s="33" t="str">
        <f>+FromKM!D39</f>
        <v>Gedin</v>
      </c>
      <c r="E41" s="21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3">
        <f t="shared" si="1"/>
        <v>39</v>
      </c>
      <c r="B42" s="21">
        <f>+FromKM!B40</f>
        <v>355</v>
      </c>
      <c r="C42" s="33" t="str">
        <f>+FromKM!C40</f>
        <v>Jamie</v>
      </c>
      <c r="D42" s="33" t="str">
        <f>+FromKM!D40</f>
        <v>Topping</v>
      </c>
      <c r="E42" s="21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3">
        <f t="shared" si="1"/>
        <v>40</v>
      </c>
      <c r="B43" s="21">
        <f>+FromKM!B41</f>
        <v>356</v>
      </c>
      <c r="C43" s="33" t="str">
        <f>+FromKM!C41</f>
        <v>David</v>
      </c>
      <c r="D43" s="33" t="str">
        <f>+FromKM!D41</f>
        <v>Rayner</v>
      </c>
      <c r="E43" s="21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3">
        <f t="shared" si="1"/>
        <v>41</v>
      </c>
      <c r="B44" s="21">
        <f>+FromKM!B42</f>
        <v>357</v>
      </c>
      <c r="C44" s="33" t="str">
        <f>+FromKM!C42</f>
        <v>Richard</v>
      </c>
      <c r="D44" s="33" t="str">
        <f>+FromKM!D42</f>
        <v>Rutter</v>
      </c>
      <c r="E44" s="21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3">
        <f t="shared" si="1"/>
        <v>42</v>
      </c>
      <c r="B45" s="21">
        <f>+FromKM!B43</f>
        <v>358</v>
      </c>
      <c r="C45" s="33" t="str">
        <f>+FromKM!C43</f>
        <v>Sam</v>
      </c>
      <c r="D45" s="33" t="str">
        <f>+FromKM!D43</f>
        <v>Wade</v>
      </c>
      <c r="E45" s="21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3">
        <f t="shared" si="1"/>
        <v>43</v>
      </c>
      <c r="B46" s="21">
        <f>+FromKM!B44</f>
        <v>359</v>
      </c>
      <c r="C46" s="33" t="str">
        <f>+FromKM!C44</f>
        <v>Aiden</v>
      </c>
      <c r="D46" s="33" t="str">
        <f>+FromKM!D44</f>
        <v>Briffett</v>
      </c>
      <c r="E46" s="21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3">
        <f t="shared" si="1"/>
        <v>44</v>
      </c>
      <c r="B47" s="21">
        <f>+FromKM!B45</f>
        <v>360</v>
      </c>
      <c r="C47" s="33" t="str">
        <f>+FromKM!C45</f>
        <v>Chris</v>
      </c>
      <c r="D47" s="33" t="str">
        <f>+FromKM!D45</f>
        <v>Gilbert</v>
      </c>
      <c r="E47" s="21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3">
        <f t="shared" si="1"/>
        <v>45</v>
      </c>
      <c r="B48" s="21">
        <f>+FromKM!B46</f>
        <v>361</v>
      </c>
      <c r="C48" s="33" t="str">
        <f>+FromKM!C46</f>
        <v>Ben</v>
      </c>
      <c r="D48" s="33" t="str">
        <f>+FromKM!D46</f>
        <v>Savill</v>
      </c>
      <c r="E48" s="21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3">
        <f t="shared" si="1"/>
        <v>46</v>
      </c>
      <c r="B49" s="21">
        <f>+FromKM!B47</f>
        <v>362</v>
      </c>
      <c r="C49" s="33" t="str">
        <f>+FromKM!C47</f>
        <v>Ian</v>
      </c>
      <c r="D49" s="33" t="str">
        <f>+FromKM!D47</f>
        <v>Crowe-Wright</v>
      </c>
      <c r="E49" s="21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3">
        <f t="shared" si="1"/>
        <v>47</v>
      </c>
      <c r="B50" s="21">
        <f>+FromKM!B48</f>
        <v>363</v>
      </c>
      <c r="C50" s="33" t="str">
        <f>+FromKM!C48</f>
        <v>Will</v>
      </c>
      <c r="D50" s="33" t="str">
        <f>+FromKM!D48</f>
        <v>Monnington</v>
      </c>
      <c r="E50" s="21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3">
        <f t="shared" si="1"/>
        <v>48</v>
      </c>
      <c r="B51" s="21">
        <f>+FromKM!B49</f>
        <v>364</v>
      </c>
      <c r="C51" s="33" t="str">
        <f>+FromKM!C49</f>
        <v>Wesley</v>
      </c>
      <c r="D51" s="33" t="str">
        <f>+FromKM!D49</f>
        <v>Adams</v>
      </c>
      <c r="E51" s="21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3">
        <f t="shared" si="1"/>
        <v>49</v>
      </c>
      <c r="B52" s="21">
        <f>+FromKM!B50</f>
        <v>365</v>
      </c>
      <c r="C52" s="33" t="str">
        <f>+FromKM!C50</f>
        <v>Chris</v>
      </c>
      <c r="D52" s="33" t="str">
        <f>+FromKM!D50</f>
        <v>Brandt</v>
      </c>
      <c r="E52" s="21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3">
        <f t="shared" si="1"/>
        <v>50</v>
      </c>
      <c r="B53" s="21">
        <f>+FromKM!B51</f>
        <v>366</v>
      </c>
      <c r="C53" s="33" t="str">
        <f>+FromKM!C51</f>
        <v>Tom</v>
      </c>
      <c r="D53" s="33" t="str">
        <f>+FromKM!D51</f>
        <v>Hooper</v>
      </c>
      <c r="E53" s="21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3">
        <f t="shared" si="1"/>
        <v>51</v>
      </c>
      <c r="B54" s="21">
        <f>+FromKM!B52</f>
        <v>367</v>
      </c>
      <c r="C54" s="33" t="str">
        <f>+FromKM!C52</f>
        <v>Richard</v>
      </c>
      <c r="D54" s="33" t="str">
        <f>+FromKM!D52</f>
        <v>Davis</v>
      </c>
      <c r="E54" s="21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3">
        <f t="shared" si="1"/>
        <v>52</v>
      </c>
      <c r="B55" s="21">
        <f>+FromKM!B53</f>
        <v>368</v>
      </c>
      <c r="C55" s="33" t="str">
        <f>+FromKM!C53</f>
        <v>Jim</v>
      </c>
      <c r="D55" s="33" t="str">
        <f>+FromKM!D53</f>
        <v>Garland</v>
      </c>
      <c r="E55" s="21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3">
        <f t="shared" si="1"/>
        <v>53</v>
      </c>
      <c r="B56" s="21">
        <f>+FromKM!B54</f>
        <v>369</v>
      </c>
      <c r="C56" s="33" t="str">
        <f>+FromKM!C54</f>
        <v>Chris</v>
      </c>
      <c r="D56" s="33" t="str">
        <f>+FromKM!D54</f>
        <v>Turner</v>
      </c>
      <c r="E56" s="21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3">
        <f t="shared" si="1"/>
        <v>54</v>
      </c>
      <c r="B57" s="21">
        <f>+FromKM!B55</f>
        <v>370</v>
      </c>
      <c r="C57" s="33" t="str">
        <f>+FromKM!C55</f>
        <v>Phil</v>
      </c>
      <c r="D57" s="33" t="str">
        <f>+FromKM!D55</f>
        <v>Wood</v>
      </c>
      <c r="E57" s="21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3">
        <f t="shared" si="1"/>
        <v>55</v>
      </c>
      <c r="B58" s="21">
        <f>+FromKM!B56</f>
        <v>371</v>
      </c>
      <c r="C58" s="33" t="str">
        <f>+FromKM!C56</f>
        <v>Ronald</v>
      </c>
      <c r="D58" s="33" t="str">
        <f>+FromKM!D56</f>
        <v>Shannon</v>
      </c>
      <c r="E58" s="21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3">
        <f t="shared" si="1"/>
        <v>56</v>
      </c>
      <c r="B59" s="21">
        <f>+FromKM!B57</f>
        <v>372</v>
      </c>
      <c r="C59" s="33" t="str">
        <f>+FromKM!C57</f>
        <v>Scott</v>
      </c>
      <c r="D59" s="33" t="str">
        <f>+FromKM!D57</f>
        <v>O'Rourke</v>
      </c>
      <c r="E59" s="21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3">
        <f t="shared" si="1"/>
        <v>57</v>
      </c>
      <c r="B60" s="21">
        <f>+FromKM!B58</f>
        <v>373</v>
      </c>
      <c r="C60" s="33" t="str">
        <f>+FromKM!C58</f>
        <v>Sean</v>
      </c>
      <c r="D60" s="33" t="str">
        <f>+FromKM!D58</f>
        <v>Parker-Harding</v>
      </c>
      <c r="E60" s="21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3">
        <f t="shared" si="1"/>
        <v>58</v>
      </c>
      <c r="B61" s="21">
        <f>+FromKM!B59</f>
        <v>374</v>
      </c>
      <c r="C61" s="33" t="str">
        <f>+FromKM!C59</f>
        <v>Dave</v>
      </c>
      <c r="D61" s="33" t="str">
        <f>+FromKM!D59</f>
        <v>Beattie</v>
      </c>
      <c r="E61" s="21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3">
        <f t="shared" si="1"/>
        <v>59</v>
      </c>
      <c r="B62" s="21">
        <f>+FromKM!B60</f>
        <v>375</v>
      </c>
      <c r="C62" s="33" t="str">
        <f>+FromKM!C60</f>
        <v>Oliver</v>
      </c>
      <c r="D62" s="33" t="str">
        <f>+FromKM!D60</f>
        <v>Pritchard</v>
      </c>
      <c r="E62" s="21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3">
        <f t="shared" si="1"/>
        <v>60</v>
      </c>
      <c r="B63" s="21">
        <f>+FromKM!B61</f>
        <v>376</v>
      </c>
      <c r="C63" s="33" t="str">
        <f>+FromKM!C61</f>
        <v>Sam</v>
      </c>
      <c r="D63" s="33" t="str">
        <f>+FromKM!D61</f>
        <v>Brown</v>
      </c>
      <c r="E63" s="21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3">
        <f t="shared" si="1"/>
        <v>61</v>
      </c>
      <c r="B64" s="21">
        <f>+FromKM!B62</f>
        <v>377</v>
      </c>
      <c r="C64" s="33" t="str">
        <f>+FromKM!C62</f>
        <v>Stephen</v>
      </c>
      <c r="D64" s="33" t="str">
        <f>+FromKM!D62</f>
        <v>Marsden</v>
      </c>
      <c r="E64" s="21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3">
        <f t="shared" si="1"/>
        <v>62</v>
      </c>
      <c r="B65" s="21">
        <f>+FromKM!B63</f>
        <v>378</v>
      </c>
      <c r="C65" s="33" t="str">
        <f>+FromKM!C63</f>
        <v>Tim</v>
      </c>
      <c r="D65" s="33" t="str">
        <f>+FromKM!D63</f>
        <v>Brown</v>
      </c>
      <c r="E65" s="21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3">
        <f t="shared" si="1"/>
        <v>63</v>
      </c>
      <c r="B66" s="21">
        <f>+FromKM!B64</f>
        <v>379</v>
      </c>
      <c r="C66" s="33" t="str">
        <f>+FromKM!C64</f>
        <v>David</v>
      </c>
      <c r="D66" s="33" t="str">
        <f>+FromKM!D64</f>
        <v>Tibbals</v>
      </c>
      <c r="E66" s="21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3">
        <f t="shared" si="1"/>
        <v>64</v>
      </c>
      <c r="B67" s="21">
        <f>+FromKM!B65</f>
        <v>380</v>
      </c>
      <c r="C67" s="33" t="str">
        <f>+FromKM!C65</f>
        <v>Ned</v>
      </c>
      <c r="D67" s="33" t="str">
        <f>+FromKM!D65</f>
        <v>Potter</v>
      </c>
      <c r="E67" s="21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3">
        <f t="shared" si="1"/>
        <v>65</v>
      </c>
      <c r="B68" s="21">
        <f>+FromKM!B66</f>
        <v>381</v>
      </c>
      <c r="C68" s="33" t="str">
        <f>+FromKM!C66</f>
        <v>Richard</v>
      </c>
      <c r="D68" s="33" t="str">
        <f>+FromKM!D66</f>
        <v>Jones</v>
      </c>
      <c r="E68" s="21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3">
        <f t="shared" si="1"/>
        <v>66</v>
      </c>
      <c r="B69" s="21">
        <f>+FromKM!B67</f>
        <v>382</v>
      </c>
      <c r="C69" s="33" t="str">
        <f>+FromKM!C67</f>
        <v>David</v>
      </c>
      <c r="D69" s="33" t="str">
        <f>+FromKM!D67</f>
        <v>Ervine</v>
      </c>
      <c r="E69" s="21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3">
        <f t="shared" ref="A70:A133" si="4">+A69+1</f>
        <v>67</v>
      </c>
      <c r="B70" s="21">
        <f>+FromKM!B68</f>
        <v>383</v>
      </c>
      <c r="C70" s="33" t="str">
        <f>+FromKM!C68</f>
        <v>James</v>
      </c>
      <c r="D70" s="33" t="str">
        <f>+FromKM!D68</f>
        <v>Mason</v>
      </c>
      <c r="E70" s="21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3">
        <f t="shared" si="4"/>
        <v>68</v>
      </c>
      <c r="B71" s="21">
        <f>+FromKM!B69</f>
        <v>384</v>
      </c>
      <c r="C71" s="33" t="str">
        <f>+FromKM!C69</f>
        <v>Neil</v>
      </c>
      <c r="D71" s="33" t="str">
        <f>+FromKM!D69</f>
        <v>Boniface</v>
      </c>
      <c r="E71" s="21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3">
        <f t="shared" si="4"/>
        <v>69</v>
      </c>
      <c r="B72" s="21">
        <f>+FromKM!B70</f>
        <v>385</v>
      </c>
      <c r="C72" s="33" t="str">
        <f>+FromKM!C70</f>
        <v>James</v>
      </c>
      <c r="D72" s="33" t="str">
        <f>+FromKM!D70</f>
        <v>Crombie</v>
      </c>
      <c r="E72" s="21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3">
        <f t="shared" si="4"/>
        <v>70</v>
      </c>
      <c r="B73" s="21">
        <f>+FromKM!B71</f>
        <v>386</v>
      </c>
      <c r="C73" s="33" t="str">
        <f>+FromKM!C71</f>
        <v>Thomas</v>
      </c>
      <c r="D73" s="33" t="str">
        <f>+FromKM!D71</f>
        <v>Marchant</v>
      </c>
      <c r="E73" s="21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3">
        <f t="shared" si="4"/>
        <v>71</v>
      </c>
      <c r="B74" s="21">
        <f>+FromKM!B72</f>
        <v>387</v>
      </c>
      <c r="C74" s="33" t="str">
        <f>+FromKM!C72</f>
        <v>William</v>
      </c>
      <c r="D74" s="33" t="str">
        <f>+FromKM!D72</f>
        <v>Carey</v>
      </c>
      <c r="E74" s="21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3">
        <f t="shared" si="4"/>
        <v>72</v>
      </c>
      <c r="B75" s="21">
        <f>+FromKM!B73</f>
        <v>388</v>
      </c>
      <c r="C75" s="33" t="str">
        <f>+FromKM!C73</f>
        <v>Dan</v>
      </c>
      <c r="D75" s="33" t="str">
        <f>+FromKM!D73</f>
        <v>Pettitt</v>
      </c>
      <c r="E75" s="21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3">
        <f t="shared" si="4"/>
        <v>73</v>
      </c>
      <c r="B76" s="21">
        <f>+FromKM!B74</f>
        <v>389</v>
      </c>
      <c r="C76" s="33" t="str">
        <f>+FromKM!C74</f>
        <v>Joshua</v>
      </c>
      <c r="D76" s="33" t="str">
        <f>+FromKM!D74</f>
        <v>Hobbs</v>
      </c>
      <c r="E76" s="21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3">
        <f t="shared" si="4"/>
        <v>74</v>
      </c>
      <c r="B77" s="21">
        <f>+FromKM!B75</f>
        <v>390</v>
      </c>
      <c r="C77" s="33" t="str">
        <f>+FromKM!C75</f>
        <v>Jon</v>
      </c>
      <c r="D77" s="33" t="str">
        <f>+FromKM!D75</f>
        <v>Clays</v>
      </c>
      <c r="E77" s="21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3">
        <f t="shared" si="4"/>
        <v>75</v>
      </c>
      <c r="B78" s="21">
        <f>+FromKM!B76</f>
        <v>391</v>
      </c>
      <c r="C78" s="33" t="str">
        <f>+FromKM!C76</f>
        <v>Andy</v>
      </c>
      <c r="D78" s="33" t="str">
        <f>+FromKM!D76</f>
        <v>Bone</v>
      </c>
      <c r="E78" s="21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3">
        <f t="shared" si="4"/>
        <v>76</v>
      </c>
      <c r="B79" s="21">
        <f>+FromKM!B77</f>
        <v>392</v>
      </c>
      <c r="C79" s="33" t="str">
        <f>+FromKM!C77</f>
        <v>Luke</v>
      </c>
      <c r="D79" s="33" t="str">
        <f>+FromKM!D77</f>
        <v>Burgess</v>
      </c>
      <c r="E79" s="21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3">
        <f t="shared" si="4"/>
        <v>77</v>
      </c>
      <c r="B80" s="21">
        <f>+FromKM!B78</f>
        <v>393</v>
      </c>
      <c r="C80" s="33" t="str">
        <f>+FromKM!C78</f>
        <v>Oliver</v>
      </c>
      <c r="D80" s="33" t="str">
        <f>+FromKM!D78</f>
        <v>Carey</v>
      </c>
      <c r="E80" s="21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3">
        <f t="shared" si="4"/>
        <v>78</v>
      </c>
      <c r="B81" s="21">
        <f>+FromKM!B79</f>
        <v>394</v>
      </c>
      <c r="C81" s="33" t="str">
        <f>+FromKM!C79</f>
        <v>Reece</v>
      </c>
      <c r="D81" s="33" t="str">
        <f>+FromKM!D79</f>
        <v>Lincoln</v>
      </c>
      <c r="E81" s="21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3">
        <f t="shared" si="4"/>
        <v>79</v>
      </c>
      <c r="B82" s="21">
        <f>+FromKM!B80</f>
        <v>395</v>
      </c>
      <c r="C82" s="33" t="str">
        <f>+FromKM!C80</f>
        <v>Carl</v>
      </c>
      <c r="D82" s="33" t="str">
        <f>+FromKM!D80</f>
        <v>Adams</v>
      </c>
      <c r="E82" s="21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3">
        <f t="shared" si="4"/>
        <v>80</v>
      </c>
      <c r="B83" s="21">
        <f>+FromKM!B81</f>
        <v>396</v>
      </c>
      <c r="C83" s="33" t="str">
        <f>+FromKM!C81</f>
        <v>Joe</v>
      </c>
      <c r="D83" s="33" t="str">
        <f>+FromKM!D81</f>
        <v>Moore</v>
      </c>
      <c r="E83" s="21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3">
        <f t="shared" si="4"/>
        <v>81</v>
      </c>
      <c r="B84" s="21">
        <f>+FromKM!B82</f>
        <v>397</v>
      </c>
      <c r="C84" s="33" t="str">
        <f>+FromKM!C82</f>
        <v>Jez</v>
      </c>
      <c r="D84" s="33" t="str">
        <f>+FromKM!D82</f>
        <v>Davison</v>
      </c>
      <c r="E84" s="21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3">
        <f t="shared" si="4"/>
        <v>82</v>
      </c>
      <c r="B85" s="21">
        <f>+FromKM!B83</f>
        <v>398</v>
      </c>
      <c r="C85" s="33" t="str">
        <f>+FromKM!C83</f>
        <v>Douglas</v>
      </c>
      <c r="D85" s="33" t="str">
        <f>+FromKM!D83</f>
        <v>Wood</v>
      </c>
      <c r="E85" s="21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3">
        <f t="shared" si="4"/>
        <v>83</v>
      </c>
      <c r="B86" s="21">
        <f>+FromKM!B84</f>
        <v>399</v>
      </c>
      <c r="C86" s="33" t="str">
        <f>+FromKM!C84</f>
        <v>Jim</v>
      </c>
      <c r="D86" s="33" t="str">
        <f>+FromKM!D84</f>
        <v>Ferris</v>
      </c>
      <c r="E86" s="21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3">
        <f t="shared" si="4"/>
        <v>84</v>
      </c>
      <c r="B87" s="21">
        <f>+FromKM!B85</f>
        <v>400</v>
      </c>
      <c r="C87" s="33" t="str">
        <f>+FromKM!C85</f>
        <v>Barry</v>
      </c>
      <c r="D87" s="33" t="str">
        <f>+FromKM!D85</f>
        <v>Buchanan</v>
      </c>
      <c r="E87" s="21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3">
        <f t="shared" si="4"/>
        <v>85</v>
      </c>
      <c r="B88" s="21">
        <f>+FromKM!B86</f>
        <v>401</v>
      </c>
      <c r="C88" s="33" t="str">
        <f>+FromKM!C86</f>
        <v>Paul</v>
      </c>
      <c r="D88" s="33" t="str">
        <f>+FromKM!D86</f>
        <v>Luttman</v>
      </c>
      <c r="E88" s="21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3">
        <f t="shared" si="4"/>
        <v>86</v>
      </c>
      <c r="B89" s="21">
        <f>+FromKM!B87</f>
        <v>402</v>
      </c>
      <c r="C89" s="33" t="str">
        <f>+FromKM!C87</f>
        <v>John</v>
      </c>
      <c r="D89" s="33" t="str">
        <f>+FromKM!D87</f>
        <v>Badrock</v>
      </c>
      <c r="E89" s="21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3">
        <f t="shared" si="4"/>
        <v>87</v>
      </c>
      <c r="B90" s="21">
        <f>+FromKM!B88</f>
        <v>403</v>
      </c>
      <c r="C90" s="33" t="str">
        <f>+FromKM!C88</f>
        <v>Dan</v>
      </c>
      <c r="D90" s="33" t="str">
        <f>+FromKM!D88</f>
        <v>Isted</v>
      </c>
      <c r="E90" s="21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3">
        <f t="shared" si="4"/>
        <v>88</v>
      </c>
      <c r="B91" s="21">
        <f>+FromKM!B89</f>
        <v>404</v>
      </c>
      <c r="C91" s="33" t="str">
        <f>+FromKM!C89</f>
        <v>James</v>
      </c>
      <c r="D91" s="33" t="str">
        <f>+FromKM!D89</f>
        <v>Dicks</v>
      </c>
      <c r="E91" s="21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3">
        <f t="shared" si="4"/>
        <v>89</v>
      </c>
      <c r="B92" s="21">
        <f>+FromKM!B90</f>
        <v>405</v>
      </c>
      <c r="C92" s="33" t="str">
        <f>+FromKM!C90</f>
        <v>James</v>
      </c>
      <c r="D92" s="33" t="str">
        <f>+FromKM!D90</f>
        <v>Hampshire</v>
      </c>
      <c r="E92" s="21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3">
        <f t="shared" si="4"/>
        <v>90</v>
      </c>
      <c r="B93" s="21">
        <f>+FromKM!B91</f>
        <v>406</v>
      </c>
      <c r="C93" s="33" t="str">
        <f>+FromKM!C91</f>
        <v>Liam</v>
      </c>
      <c r="D93" s="33" t="str">
        <f>+FromKM!D91</f>
        <v>Hurley</v>
      </c>
      <c r="E93" s="21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3">
        <f t="shared" si="4"/>
        <v>91</v>
      </c>
      <c r="B94" s="21">
        <f>+FromKM!B92</f>
        <v>407</v>
      </c>
      <c r="C94" s="33" t="str">
        <f>+FromKM!C92</f>
        <v>Kieran</v>
      </c>
      <c r="D94" s="33" t="str">
        <f>+FromKM!D92</f>
        <v>Barnes</v>
      </c>
      <c r="E94" s="21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3">
        <f t="shared" si="4"/>
        <v>92</v>
      </c>
      <c r="B95" s="21">
        <f>+FromKM!B93</f>
        <v>408</v>
      </c>
      <c r="C95" s="33" t="str">
        <f>+FromKM!C93</f>
        <v>Tim</v>
      </c>
      <c r="D95" s="33" t="str">
        <f>+FromKM!D93</f>
        <v>Lunnon</v>
      </c>
      <c r="E95" s="21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3">
        <f t="shared" si="4"/>
        <v>93</v>
      </c>
      <c r="B96" s="21">
        <f>+FromKM!B94</f>
        <v>409</v>
      </c>
      <c r="C96" s="33" t="str">
        <f>+FromKM!C94</f>
        <v>Jack</v>
      </c>
      <c r="D96" s="33" t="str">
        <f>+FromKM!D94</f>
        <v>Madden</v>
      </c>
      <c r="E96" s="21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3">
        <f t="shared" si="4"/>
        <v>94</v>
      </c>
      <c r="B97" s="21">
        <f>+FromKM!B95</f>
        <v>410</v>
      </c>
      <c r="C97" s="33" t="str">
        <f>+FromKM!C95</f>
        <v>Luke</v>
      </c>
      <c r="D97" s="33" t="str">
        <f>+FromKM!D95</f>
        <v>Triccas</v>
      </c>
      <c r="E97" s="21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3">
        <f t="shared" si="4"/>
        <v>95</v>
      </c>
      <c r="B98" s="21">
        <f>+FromKM!B96</f>
        <v>411</v>
      </c>
      <c r="C98" s="33" t="str">
        <f>+FromKM!C96</f>
        <v>Howard</v>
      </c>
      <c r="D98" s="33" t="str">
        <f>+FromKM!D96</f>
        <v>Bristow</v>
      </c>
      <c r="E98" s="21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3">
        <f t="shared" si="4"/>
        <v>96</v>
      </c>
      <c r="B99" s="21">
        <f>+FromKM!B97</f>
        <v>412</v>
      </c>
      <c r="C99" s="33" t="str">
        <f>+FromKM!C97</f>
        <v>Hugo</v>
      </c>
      <c r="D99" s="33" t="str">
        <f>+FromKM!D97</f>
        <v>Hewitt</v>
      </c>
      <c r="E99" s="21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3">
        <f t="shared" si="4"/>
        <v>97</v>
      </c>
      <c r="B100" s="21">
        <f>+FromKM!B98</f>
        <v>413</v>
      </c>
      <c r="C100" s="33" t="str">
        <f>+FromKM!C98</f>
        <v>Sam</v>
      </c>
      <c r="D100" s="33" t="str">
        <f>+FromKM!D98</f>
        <v>Wilkinson</v>
      </c>
      <c r="E100" s="21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3">
        <f t="shared" si="4"/>
        <v>98</v>
      </c>
      <c r="B101" s="21">
        <f>+FromKM!B99</f>
        <v>414</v>
      </c>
      <c r="C101" s="33" t="str">
        <f>+FromKM!C99</f>
        <v>Ian</v>
      </c>
      <c r="D101" s="33" t="str">
        <f>+FromKM!D99</f>
        <v>Dickinson</v>
      </c>
      <c r="E101" s="21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3">
        <f t="shared" si="4"/>
        <v>99</v>
      </c>
      <c r="B102" s="21">
        <f>+FromKM!B100</f>
        <v>415</v>
      </c>
      <c r="C102" s="33" t="str">
        <f>+FromKM!C100</f>
        <v>Keith</v>
      </c>
      <c r="D102" s="33" t="str">
        <f>+FromKM!D100</f>
        <v>Beckley</v>
      </c>
      <c r="E102" s="21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3">
        <f t="shared" si="4"/>
        <v>100</v>
      </c>
      <c r="B103" s="21">
        <f>+FromKM!B101</f>
        <v>416</v>
      </c>
      <c r="C103" s="33" t="str">
        <f>+FromKM!C101</f>
        <v>Luke</v>
      </c>
      <c r="D103" s="33" t="str">
        <f>+FromKM!D101</f>
        <v>Youngs</v>
      </c>
      <c r="E103" s="21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3">
        <f t="shared" si="4"/>
        <v>101</v>
      </c>
      <c r="B104" s="21">
        <f>+FromKM!B102</f>
        <v>417</v>
      </c>
      <c r="C104" s="33" t="str">
        <f>+FromKM!C102</f>
        <v>Matt</v>
      </c>
      <c r="D104" s="33" t="str">
        <f>+FromKM!D102</f>
        <v>Mason</v>
      </c>
      <c r="E104" s="21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3">
        <f t="shared" si="4"/>
        <v>102</v>
      </c>
      <c r="B105" s="21">
        <f>+FromKM!B103</f>
        <v>418</v>
      </c>
      <c r="C105" s="33" t="str">
        <f>+FromKM!C103</f>
        <v>Toby</v>
      </c>
      <c r="D105" s="33" t="str">
        <f>+FromKM!D103</f>
        <v>Nisbet</v>
      </c>
      <c r="E105" s="21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3">
        <f t="shared" si="4"/>
        <v>103</v>
      </c>
      <c r="B106" s="21">
        <f>+FromKM!B104</f>
        <v>419</v>
      </c>
      <c r="C106" s="33" t="str">
        <f>+FromKM!C104</f>
        <v>Adam</v>
      </c>
      <c r="D106" s="33" t="str">
        <f>+FromKM!D104</f>
        <v>Styles</v>
      </c>
      <c r="E106" s="21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3">
        <f t="shared" si="4"/>
        <v>104</v>
      </c>
      <c r="B107" s="21">
        <f>+FromKM!B105</f>
        <v>420</v>
      </c>
      <c r="C107" s="33" t="str">
        <f>+FromKM!C105</f>
        <v>Steve</v>
      </c>
      <c r="D107" s="33" t="str">
        <f>+FromKM!D105</f>
        <v>Davy</v>
      </c>
      <c r="E107" s="21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3">
        <f t="shared" si="4"/>
        <v>105</v>
      </c>
      <c r="B108" s="21">
        <f>+FromKM!B106</f>
        <v>421</v>
      </c>
      <c r="C108" s="33" t="str">
        <f>+FromKM!C106</f>
        <v>Joshua</v>
      </c>
      <c r="D108" s="33" t="str">
        <f>+FromKM!D106</f>
        <v>Barnett</v>
      </c>
      <c r="E108" s="21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3">
        <f t="shared" si="4"/>
        <v>106</v>
      </c>
      <c r="B109" s="21">
        <f>+FromKM!B107</f>
        <v>422</v>
      </c>
      <c r="C109" s="33" t="str">
        <f>+FromKM!C107</f>
        <v>James</v>
      </c>
      <c r="D109" s="33" t="str">
        <f>+FromKM!D107</f>
        <v>Turner</v>
      </c>
      <c r="E109" s="21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3">
        <f t="shared" si="4"/>
        <v>107</v>
      </c>
      <c r="B110" s="21">
        <f>+FromKM!B108</f>
        <v>423</v>
      </c>
      <c r="C110" s="33" t="str">
        <f>+FromKM!C108</f>
        <v>Leeland</v>
      </c>
      <c r="D110" s="33" t="str">
        <f>+FromKM!D108</f>
        <v>Pavey</v>
      </c>
      <c r="E110" s="21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3">
        <f t="shared" si="4"/>
        <v>108</v>
      </c>
      <c r="B111" s="21">
        <f>+FromKM!B109</f>
        <v>424</v>
      </c>
      <c r="C111" s="33" t="str">
        <f>+FromKM!C109</f>
        <v>Charles</v>
      </c>
      <c r="D111" s="33" t="str">
        <f>+FromKM!D109</f>
        <v>Taylor</v>
      </c>
      <c r="E111" s="21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3">
        <f t="shared" si="4"/>
        <v>109</v>
      </c>
      <c r="B112" s="21">
        <f>+FromKM!B110</f>
        <v>425</v>
      </c>
      <c r="C112" s="33" t="str">
        <f>+FromKM!C110</f>
        <v>Paul</v>
      </c>
      <c r="D112" s="33" t="str">
        <f>+FromKM!D110</f>
        <v>Wishart</v>
      </c>
      <c r="E112" s="21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3">
        <f t="shared" si="4"/>
        <v>110</v>
      </c>
      <c r="B113" s="21">
        <f>+FromKM!B111</f>
        <v>426</v>
      </c>
      <c r="C113" s="33" t="str">
        <f>+FromKM!C111</f>
        <v>Tim</v>
      </c>
      <c r="D113" s="33" t="str">
        <f>+FromKM!D111</f>
        <v>Archer</v>
      </c>
      <c r="E113" s="21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3">
        <f t="shared" si="4"/>
        <v>111</v>
      </c>
      <c r="B114" s="21">
        <f>+FromKM!B112</f>
        <v>427</v>
      </c>
      <c r="C114" s="33" t="str">
        <f>+FromKM!C112</f>
        <v>Martyn</v>
      </c>
      <c r="D114" s="33" t="str">
        <f>+FromKM!D112</f>
        <v>Flint</v>
      </c>
      <c r="E114" s="21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3">
        <f t="shared" si="4"/>
        <v>112</v>
      </c>
      <c r="B115" s="21">
        <f>+FromKM!B113</f>
        <v>428</v>
      </c>
      <c r="C115" s="33" t="str">
        <f>+FromKM!C113</f>
        <v>Euan</v>
      </c>
      <c r="D115" s="33" t="str">
        <f>+FromKM!D113</f>
        <v>Baker</v>
      </c>
      <c r="E115" s="21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3">
        <f t="shared" si="4"/>
        <v>113</v>
      </c>
      <c r="B116" s="21">
        <f>+FromKM!B114</f>
        <v>429</v>
      </c>
      <c r="C116" s="33" t="str">
        <f>+FromKM!C114</f>
        <v>Jamie</v>
      </c>
      <c r="D116" s="33" t="str">
        <f>+FromKM!D114</f>
        <v>Corbett</v>
      </c>
      <c r="E116" s="21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3">
        <f t="shared" si="4"/>
        <v>114</v>
      </c>
      <c r="B117" s="21">
        <f>+FromKM!B115</f>
        <v>430</v>
      </c>
      <c r="C117" s="33" t="str">
        <f>+FromKM!C115</f>
        <v>Stefan</v>
      </c>
      <c r="D117" s="33" t="str">
        <f>+FromKM!D115</f>
        <v>Massingham</v>
      </c>
      <c r="E117" s="21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3">
        <f t="shared" si="4"/>
        <v>115</v>
      </c>
      <c r="B118" s="21">
        <f>+FromKM!B116</f>
        <v>431</v>
      </c>
      <c r="C118" s="33" t="str">
        <f>+FromKM!C116</f>
        <v>Peter</v>
      </c>
      <c r="D118" s="33" t="str">
        <f>+FromKM!D116</f>
        <v>Anderson</v>
      </c>
      <c r="E118" s="21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3">
        <f t="shared" si="4"/>
        <v>116</v>
      </c>
      <c r="B119" s="21">
        <f>+FromKM!B117</f>
        <v>432</v>
      </c>
      <c r="C119" s="33" t="str">
        <f>+FromKM!C117</f>
        <v>Keir</v>
      </c>
      <c r="D119" s="33" t="str">
        <f>+FromKM!D117</f>
        <v>Macdonald</v>
      </c>
      <c r="E119" s="21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3">
        <f t="shared" si="4"/>
        <v>117</v>
      </c>
      <c r="B120" s="21">
        <f>+FromKM!B118</f>
        <v>433</v>
      </c>
      <c r="C120" s="33" t="str">
        <f>+FromKM!C118</f>
        <v>Bradley</v>
      </c>
      <c r="D120" s="33" t="str">
        <f>+FromKM!D118</f>
        <v>Burke</v>
      </c>
      <c r="E120" s="21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3">
        <f t="shared" si="4"/>
        <v>118</v>
      </c>
      <c r="B121" s="21">
        <f>+FromKM!B119</f>
        <v>434</v>
      </c>
      <c r="C121" s="33" t="str">
        <f>+FromKM!C119</f>
        <v>Gary</v>
      </c>
      <c r="D121" s="33" t="str">
        <f>+FromKM!D119</f>
        <v>McKivett</v>
      </c>
      <c r="E121" s="21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3">
        <f t="shared" si="4"/>
        <v>119</v>
      </c>
      <c r="B122" s="21">
        <f>+FromKM!B120</f>
        <v>435</v>
      </c>
      <c r="C122" s="33" t="str">
        <f>+FromKM!C120</f>
        <v>Jeremy</v>
      </c>
      <c r="D122" s="33" t="str">
        <f>+FromKM!D120</f>
        <v>Henwood</v>
      </c>
      <c r="E122" s="21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3">
        <f t="shared" si="4"/>
        <v>120</v>
      </c>
      <c r="B123" s="21">
        <f>+FromKM!B121</f>
        <v>436</v>
      </c>
      <c r="C123" s="33" t="str">
        <f>+FromKM!C121</f>
        <v>Martin</v>
      </c>
      <c r="D123" s="33" t="str">
        <f>+FromKM!D121</f>
        <v>Petry</v>
      </c>
      <c r="E123" s="21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3">
        <f t="shared" si="4"/>
        <v>121</v>
      </c>
      <c r="B124" s="21">
        <f>+FromKM!B122</f>
        <v>437</v>
      </c>
      <c r="C124" s="33" t="str">
        <f>+FromKM!C122</f>
        <v>Neil</v>
      </c>
      <c r="D124" s="33" t="str">
        <f>+FromKM!D122</f>
        <v>Hutchison</v>
      </c>
      <c r="E124" s="21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3">
        <f t="shared" si="4"/>
        <v>122</v>
      </c>
      <c r="B125" s="21">
        <f>+FromKM!B123</f>
        <v>438</v>
      </c>
      <c r="C125" s="33" t="str">
        <f>+FromKM!C123</f>
        <v>Gary</v>
      </c>
      <c r="D125" s="33" t="str">
        <f>+FromKM!D123</f>
        <v>Tomlinson</v>
      </c>
      <c r="E125" s="21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3">
        <f t="shared" si="4"/>
        <v>123</v>
      </c>
      <c r="B126" s="21">
        <f>+FromKM!B124</f>
        <v>439</v>
      </c>
      <c r="C126" s="33" t="str">
        <f>+FromKM!C124</f>
        <v>Reg</v>
      </c>
      <c r="D126" s="33" t="str">
        <f>+FromKM!D124</f>
        <v>Shirley</v>
      </c>
      <c r="E126" s="21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3">
        <f t="shared" si="4"/>
        <v>124</v>
      </c>
      <c r="B127" s="21">
        <f>+FromKM!B125</f>
        <v>440</v>
      </c>
      <c r="C127" s="33" t="str">
        <f>+FromKM!C125</f>
        <v>Evert</v>
      </c>
      <c r="D127" s="33" t="str">
        <f>+FromKM!D125</f>
        <v>Baker</v>
      </c>
      <c r="E127" s="21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3">
        <f t="shared" si="4"/>
        <v>125</v>
      </c>
      <c r="B128" s="21">
        <f>+FromKM!B126</f>
        <v>441</v>
      </c>
      <c r="C128" s="33" t="str">
        <f>+FromKM!C126</f>
        <v>Stephen</v>
      </c>
      <c r="D128" s="33" t="str">
        <f>+FromKM!D126</f>
        <v>Cousins</v>
      </c>
      <c r="E128" s="21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3">
        <f t="shared" si="4"/>
        <v>126</v>
      </c>
      <c r="B129" s="21">
        <f>+FromKM!B127</f>
        <v>442</v>
      </c>
      <c r="C129" s="33" t="str">
        <f>+FromKM!C127</f>
        <v>Rhys</v>
      </c>
      <c r="D129" s="33" t="str">
        <f>+FromKM!D127</f>
        <v>Boorman</v>
      </c>
      <c r="E129" s="21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3">
        <f t="shared" si="4"/>
        <v>127</v>
      </c>
      <c r="B130" s="21">
        <f>+FromKM!B128</f>
        <v>443</v>
      </c>
      <c r="C130" s="33" t="str">
        <f>+FromKM!C128</f>
        <v>Thomas</v>
      </c>
      <c r="D130" s="33" t="str">
        <f>+FromKM!D128</f>
        <v>Kimber</v>
      </c>
      <c r="E130" s="21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3">
        <f t="shared" si="4"/>
        <v>128</v>
      </c>
      <c r="B131" s="21">
        <f>+FromKM!B129</f>
        <v>444</v>
      </c>
      <c r="C131" s="33" t="str">
        <f>+FromKM!C129</f>
        <v>Del</v>
      </c>
      <c r="D131" s="33" t="str">
        <f>+FromKM!D129</f>
        <v>Wallace</v>
      </c>
      <c r="E131" s="21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3">
        <f t="shared" si="4"/>
        <v>129</v>
      </c>
      <c r="B132" s="21">
        <f>+FromKM!B130</f>
        <v>445</v>
      </c>
      <c r="C132" s="33" t="str">
        <f>+FromKM!C130</f>
        <v>Tim</v>
      </c>
      <c r="D132" s="33" t="str">
        <f>+FromKM!D130</f>
        <v>Kimber</v>
      </c>
      <c r="E132" s="21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3">
        <f t="shared" si="4"/>
        <v>130</v>
      </c>
      <c r="B133" s="21">
        <f>+FromKM!B131</f>
        <v>446</v>
      </c>
      <c r="C133" s="33" t="str">
        <f>+FromKM!C131</f>
        <v>Tim</v>
      </c>
      <c r="D133" s="33" t="str">
        <f>+FromKM!D131</f>
        <v>Miller</v>
      </c>
      <c r="E133" s="21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3">
        <f t="shared" ref="A134:A197" si="6">+A133+1</f>
        <v>131</v>
      </c>
      <c r="B134" s="21">
        <f>+FromKM!B132</f>
        <v>447</v>
      </c>
      <c r="C134" s="33" t="str">
        <f>+FromKM!C132</f>
        <v>Tim</v>
      </c>
      <c r="D134" s="33" t="str">
        <f>+FromKM!D132</f>
        <v>Clarke</v>
      </c>
      <c r="E134" s="21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3">
        <f t="shared" si="6"/>
        <v>132</v>
      </c>
      <c r="B135" s="21">
        <f>+FromKM!B133</f>
        <v>448</v>
      </c>
      <c r="C135" s="33" t="str">
        <f>+FromKM!C133</f>
        <v>Andy</v>
      </c>
      <c r="D135" s="33" t="str">
        <f>+FromKM!D133</f>
        <v>Born</v>
      </c>
      <c r="E135" s="21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3">
        <f t="shared" si="6"/>
        <v>133</v>
      </c>
      <c r="B136" s="21">
        <f>+FromKM!B134</f>
        <v>449</v>
      </c>
      <c r="C136" s="33" t="str">
        <f>+FromKM!C134</f>
        <v>Darja</v>
      </c>
      <c r="D136" s="33" t="str">
        <f>+FromKM!D134</f>
        <v>Knotkova-Hanley</v>
      </c>
      <c r="E136" s="21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3">
        <f t="shared" si="6"/>
        <v>134</v>
      </c>
      <c r="B137" s="21">
        <f>+FromKM!B135</f>
        <v>450</v>
      </c>
      <c r="C137" s="33" t="str">
        <f>+FromKM!C135</f>
        <v>Sara</v>
      </c>
      <c r="D137" s="33" t="str">
        <f>+FromKM!D135</f>
        <v>Burns</v>
      </c>
      <c r="E137" s="21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3">
        <f t="shared" si="6"/>
        <v>135</v>
      </c>
      <c r="B138" s="21">
        <f>+FromKM!B136</f>
        <v>451</v>
      </c>
      <c r="C138" s="33" t="str">
        <f>+FromKM!C136</f>
        <v>Karla</v>
      </c>
      <c r="D138" s="33" t="str">
        <f>+FromKM!D136</f>
        <v>Boddy</v>
      </c>
      <c r="E138" s="21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3">
        <f t="shared" si="6"/>
        <v>136</v>
      </c>
      <c r="B139" s="21">
        <f>+FromKM!B137</f>
        <v>452</v>
      </c>
      <c r="C139" s="33" t="str">
        <f>+FromKM!C137</f>
        <v>Sue</v>
      </c>
      <c r="D139" s="33" t="str">
        <f>+FromKM!D137</f>
        <v>Fry</v>
      </c>
      <c r="E139" s="21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3">
        <f t="shared" si="6"/>
        <v>137</v>
      </c>
      <c r="B140" s="21">
        <f>+FromKM!B138</f>
        <v>453</v>
      </c>
      <c r="C140" s="33" t="str">
        <f>+FromKM!C138</f>
        <v>Liz</v>
      </c>
      <c r="D140" s="33" t="str">
        <f>+FromKM!D138</f>
        <v>Lumber</v>
      </c>
      <c r="E140" s="21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3">
        <f t="shared" si="6"/>
        <v>138</v>
      </c>
      <c r="B141" s="21">
        <f>+FromKM!B139</f>
        <v>454</v>
      </c>
      <c r="C141" s="33" t="str">
        <f>+FromKM!C139</f>
        <v>Manjula</v>
      </c>
      <c r="D141" s="33" t="str">
        <f>+FromKM!D139</f>
        <v>Moon</v>
      </c>
      <c r="E141" s="21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3">
        <f t="shared" si="6"/>
        <v>139</v>
      </c>
      <c r="B142" s="21">
        <f>+FromKM!B140</f>
        <v>455</v>
      </c>
      <c r="C142" s="33" t="str">
        <f>+FromKM!C140</f>
        <v>Katherine</v>
      </c>
      <c r="D142" s="33" t="str">
        <f>+FromKM!D140</f>
        <v>Buckeridge</v>
      </c>
      <c r="E142" s="21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3">
        <f t="shared" si="6"/>
        <v>140</v>
      </c>
      <c r="B143" s="21">
        <f>+FromKM!B141</f>
        <v>456</v>
      </c>
      <c r="C143" s="33" t="str">
        <f>+FromKM!C141</f>
        <v>Rachel</v>
      </c>
      <c r="D143" s="33" t="str">
        <f>+FromKM!D141</f>
        <v>Hillman</v>
      </c>
      <c r="E143" s="21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3">
        <f t="shared" si="6"/>
        <v>141</v>
      </c>
      <c r="B144" s="21">
        <f>+FromKM!B142</f>
        <v>457</v>
      </c>
      <c r="C144" s="33" t="str">
        <f>+FromKM!C142</f>
        <v>Suzy</v>
      </c>
      <c r="D144" s="33" t="str">
        <f>+FromKM!D142</f>
        <v>Rushforth</v>
      </c>
      <c r="E144" s="21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3">
        <f t="shared" si="6"/>
        <v>142</v>
      </c>
      <c r="B145" s="21">
        <f>+FromKM!B143</f>
        <v>458</v>
      </c>
      <c r="C145" s="33" t="str">
        <f>+FromKM!C143</f>
        <v>Amy</v>
      </c>
      <c r="D145" s="33" t="str">
        <f>+FromKM!D143</f>
        <v>Harris</v>
      </c>
      <c r="E145" s="21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3">
        <f t="shared" si="6"/>
        <v>143</v>
      </c>
      <c r="B146" s="21">
        <f>+FromKM!B144</f>
        <v>459</v>
      </c>
      <c r="C146" s="33" t="str">
        <f>+FromKM!C144</f>
        <v>Pippa</v>
      </c>
      <c r="D146" s="33" t="str">
        <f>+FromKM!D144</f>
        <v>Sutcliffe</v>
      </c>
      <c r="E146" s="21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3">
        <f t="shared" si="6"/>
        <v>144</v>
      </c>
      <c r="B147" s="21">
        <f>+FromKM!B145</f>
        <v>460</v>
      </c>
      <c r="C147" s="33" t="str">
        <f>+FromKM!C145</f>
        <v>Deborah</v>
      </c>
      <c r="D147" s="33" t="str">
        <f>+FromKM!D145</f>
        <v>Read</v>
      </c>
      <c r="E147" s="21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3">
        <f t="shared" si="6"/>
        <v>145</v>
      </c>
      <c r="B148" s="21">
        <f>+FromKM!B146</f>
        <v>461</v>
      </c>
      <c r="C148" s="33" t="str">
        <f>+FromKM!C146</f>
        <v>Jenna Louise</v>
      </c>
      <c r="D148" s="33" t="str">
        <f>+FromKM!D146</f>
        <v>French</v>
      </c>
      <c r="E148" s="21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3">
        <f t="shared" si="6"/>
        <v>146</v>
      </c>
      <c r="B149" s="21">
        <f>+FromKM!B147</f>
        <v>462</v>
      </c>
      <c r="C149" s="33" t="str">
        <f>+FromKM!C147</f>
        <v>Amy</v>
      </c>
      <c r="D149" s="33" t="str">
        <f>+FromKM!D147</f>
        <v>Rodway</v>
      </c>
      <c r="E149" s="21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3">
        <f t="shared" si="6"/>
        <v>147</v>
      </c>
      <c r="B150" s="21">
        <f>+FromKM!B148</f>
        <v>463</v>
      </c>
      <c r="C150" s="33" t="str">
        <f>+FromKM!C148</f>
        <v>Beth</v>
      </c>
      <c r="D150" s="33" t="str">
        <f>+FromKM!D148</f>
        <v>Garland</v>
      </c>
      <c r="E150" s="21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3">
        <f t="shared" si="6"/>
        <v>148</v>
      </c>
      <c r="B151" s="21">
        <f>+FromKM!B149</f>
        <v>464</v>
      </c>
      <c r="C151" s="33" t="str">
        <f>+FromKM!C149</f>
        <v>Eileen</v>
      </c>
      <c r="D151" s="33" t="str">
        <f>+FromKM!D149</f>
        <v>Beach</v>
      </c>
      <c r="E151" s="21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3">
        <f t="shared" si="6"/>
        <v>149</v>
      </c>
      <c r="B152" s="21">
        <f>+FromKM!B150</f>
        <v>465</v>
      </c>
      <c r="C152" s="33" t="str">
        <f>+FromKM!C150</f>
        <v>Katie</v>
      </c>
      <c r="D152" s="33" t="str">
        <f>+FromKM!D150</f>
        <v>Manley</v>
      </c>
      <c r="E152" s="21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3">
        <f t="shared" si="6"/>
        <v>150</v>
      </c>
      <c r="B153" s="21">
        <f>+FromKM!B151</f>
        <v>466</v>
      </c>
      <c r="C153" s="33" t="str">
        <f>+FromKM!C151</f>
        <v>Imogen</v>
      </c>
      <c r="D153" s="33" t="str">
        <f>+FromKM!D151</f>
        <v>Matthews</v>
      </c>
      <c r="E153" s="21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3">
        <f t="shared" si="6"/>
        <v>151</v>
      </c>
      <c r="B154" s="21">
        <f>+FromKM!B152</f>
        <v>467</v>
      </c>
      <c r="C154" s="33" t="str">
        <f>+FromKM!C152</f>
        <v>Caroline</v>
      </c>
      <c r="D154" s="33" t="str">
        <f>+FromKM!D152</f>
        <v>Mackey-Khursheed</v>
      </c>
      <c r="E154" s="21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3">
        <f t="shared" si="6"/>
        <v>152</v>
      </c>
      <c r="B155" s="21">
        <f>+FromKM!B153</f>
        <v>468</v>
      </c>
      <c r="C155" s="33" t="str">
        <f>+FromKM!C153</f>
        <v>Lucy</v>
      </c>
      <c r="D155" s="33" t="str">
        <f>+FromKM!D153</f>
        <v>Lavender</v>
      </c>
      <c r="E155" s="21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3">
        <f t="shared" si="6"/>
        <v>153</v>
      </c>
      <c r="B156" s="21">
        <f>+FromKM!B154</f>
        <v>469</v>
      </c>
      <c r="C156" s="33" t="str">
        <f>+FromKM!C154</f>
        <v>Claire</v>
      </c>
      <c r="D156" s="33" t="str">
        <f>+FromKM!D154</f>
        <v>Read</v>
      </c>
      <c r="E156" s="21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3">
        <f t="shared" si="6"/>
        <v>154</v>
      </c>
      <c r="B157" s="21">
        <f>+FromKM!B155</f>
        <v>470</v>
      </c>
      <c r="C157" s="33" t="str">
        <f>+FromKM!C155</f>
        <v>Sophie</v>
      </c>
      <c r="D157" s="33" t="str">
        <f>+FromKM!D155</f>
        <v>McGoldrick</v>
      </c>
      <c r="E157" s="21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3">
        <f t="shared" si="6"/>
        <v>155</v>
      </c>
      <c r="B158" s="21">
        <f>+FromKM!B156</f>
        <v>471</v>
      </c>
      <c r="C158" s="33" t="str">
        <f>+FromKM!C156</f>
        <v>Rebecca</v>
      </c>
      <c r="D158" s="33" t="str">
        <f>+FromKM!D156</f>
        <v>Mabon</v>
      </c>
      <c r="E158" s="21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3">
        <f t="shared" si="6"/>
        <v>156</v>
      </c>
      <c r="B159" s="21">
        <f>+FromKM!B157</f>
        <v>472</v>
      </c>
      <c r="C159" s="33" t="str">
        <f>+FromKM!C157</f>
        <v>Michelle</v>
      </c>
      <c r="D159" s="33" t="str">
        <f>+FromKM!D157</f>
        <v>Hollands</v>
      </c>
      <c r="E159" s="21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3">
        <f t="shared" si="6"/>
        <v>157</v>
      </c>
      <c r="B160" s="21">
        <f>+FromKM!B158</f>
        <v>473</v>
      </c>
      <c r="C160" s="33" t="str">
        <f>+FromKM!C158</f>
        <v>Fay</v>
      </c>
      <c r="D160" s="33" t="str">
        <f>+FromKM!D158</f>
        <v>Cripps</v>
      </c>
      <c r="E160" s="21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3">
        <f t="shared" si="6"/>
        <v>158</v>
      </c>
      <c r="B161" s="21">
        <f>+FromKM!B159</f>
        <v>474</v>
      </c>
      <c r="C161" s="33" t="str">
        <f>+FromKM!C159</f>
        <v>Emma</v>
      </c>
      <c r="D161" s="33" t="str">
        <f>+FromKM!D159</f>
        <v>Welch</v>
      </c>
      <c r="E161" s="21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3">
        <f t="shared" si="6"/>
        <v>159</v>
      </c>
      <c r="B162" s="21">
        <f>+FromKM!B160</f>
        <v>475</v>
      </c>
      <c r="C162" s="33" t="str">
        <f>+FromKM!C160</f>
        <v>Ivy</v>
      </c>
      <c r="D162" s="33" t="str">
        <f>+FromKM!D160</f>
        <v>Buckland</v>
      </c>
      <c r="E162" s="21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3">
        <f t="shared" si="6"/>
        <v>160</v>
      </c>
      <c r="B163" s="21">
        <f>+FromKM!B161</f>
        <v>476</v>
      </c>
      <c r="C163" s="33" t="str">
        <f>+FromKM!C161</f>
        <v>Fiona</v>
      </c>
      <c r="D163" s="33" t="str">
        <f>+FromKM!D161</f>
        <v>Norman-Brown</v>
      </c>
      <c r="E163" s="21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3">
        <f t="shared" si="6"/>
        <v>161</v>
      </c>
      <c r="B164" s="21">
        <f>+FromKM!B162</f>
        <v>477</v>
      </c>
      <c r="C164" s="33" t="str">
        <f>+FromKM!C162</f>
        <v>Kim</v>
      </c>
      <c r="D164" s="33" t="str">
        <f>+FromKM!D162</f>
        <v>Nelson</v>
      </c>
      <c r="E164" s="21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3">
        <f t="shared" si="6"/>
        <v>162</v>
      </c>
      <c r="B165" s="21">
        <f>+FromKM!B163</f>
        <v>478</v>
      </c>
      <c r="C165" s="33" t="str">
        <f>+FromKM!C163</f>
        <v>Julie</v>
      </c>
      <c r="D165" s="33" t="str">
        <f>+FromKM!D163</f>
        <v>Chicken</v>
      </c>
      <c r="E165" s="21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3">
        <f t="shared" si="6"/>
        <v>163</v>
      </c>
      <c r="B166" s="21">
        <f>+FromKM!B164</f>
        <v>479</v>
      </c>
      <c r="C166" s="33" t="str">
        <f>+FromKM!C164</f>
        <v>Lizzie</v>
      </c>
      <c r="D166" s="33" t="str">
        <f>+FromKM!D164</f>
        <v>Keep</v>
      </c>
      <c r="E166" s="21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3">
        <f t="shared" si="6"/>
        <v>164</v>
      </c>
      <c r="B167" s="21">
        <f>+FromKM!B165</f>
        <v>480</v>
      </c>
      <c r="C167" s="33" t="str">
        <f>+FromKM!C165</f>
        <v>Justine</v>
      </c>
      <c r="D167" s="33" t="str">
        <f>+FromKM!D165</f>
        <v>Tanner</v>
      </c>
      <c r="E167" s="21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3">
        <f t="shared" si="6"/>
        <v>165</v>
      </c>
      <c r="B168" s="21">
        <f>+FromKM!B166</f>
        <v>481</v>
      </c>
      <c r="C168" s="33" t="str">
        <f>+FromKM!C166</f>
        <v>Hannah</v>
      </c>
      <c r="D168" s="33" t="str">
        <f>+FromKM!D166</f>
        <v>Deubert-Chapman</v>
      </c>
      <c r="E168" s="21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3">
        <f t="shared" si="6"/>
        <v>166</v>
      </c>
      <c r="B169" s="21">
        <f>+FromKM!B167</f>
        <v>482</v>
      </c>
      <c r="C169" s="33" t="str">
        <f>+FromKM!C167</f>
        <v>Alice</v>
      </c>
      <c r="D169" s="33" t="str">
        <f>+FromKM!D167</f>
        <v>Cox-Rusbridge</v>
      </c>
      <c r="E169" s="21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3">
        <f t="shared" si="6"/>
        <v>167</v>
      </c>
      <c r="B170" s="21">
        <f>+FromKM!B168</f>
        <v>483</v>
      </c>
      <c r="C170" s="33" t="str">
        <f>+FromKM!C168</f>
        <v>Jennifer</v>
      </c>
      <c r="D170" s="33" t="str">
        <f>+FromKM!D168</f>
        <v>Brown</v>
      </c>
      <c r="E170" s="21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3">
        <f t="shared" si="6"/>
        <v>168</v>
      </c>
      <c r="B171" s="21">
        <f>+FromKM!B169</f>
        <v>484</v>
      </c>
      <c r="C171" s="33" t="str">
        <f>+FromKM!C169</f>
        <v>Silje</v>
      </c>
      <c r="D171" s="33" t="str">
        <f>+FromKM!D169</f>
        <v>Hovstad</v>
      </c>
      <c r="E171" s="21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3">
        <f t="shared" si="6"/>
        <v>169</v>
      </c>
      <c r="B172" s="21">
        <f>+FromKM!B170</f>
        <v>485</v>
      </c>
      <c r="C172" s="33" t="str">
        <f>+FromKM!C170</f>
        <v>Michele</v>
      </c>
      <c r="D172" s="33" t="str">
        <f>+FromKM!D170</f>
        <v>Nixon</v>
      </c>
      <c r="E172" s="21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3">
        <f t="shared" si="6"/>
        <v>170</v>
      </c>
      <c r="B173" s="21">
        <f>+FromKM!B171</f>
        <v>486</v>
      </c>
      <c r="C173" s="33" t="str">
        <f>+FromKM!C171</f>
        <v>Kathleen</v>
      </c>
      <c r="D173" s="33" t="str">
        <f>+FromKM!D171</f>
        <v>Law</v>
      </c>
      <c r="E173" s="21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3">
        <f t="shared" si="6"/>
        <v>171</v>
      </c>
      <c r="B174" s="21">
        <f>+FromKM!B172</f>
        <v>487</v>
      </c>
      <c r="C174" s="33" t="str">
        <f>+FromKM!C172</f>
        <v>Valentina</v>
      </c>
      <c r="D174" s="33" t="str">
        <f>+FromKM!D172</f>
        <v>Avella</v>
      </c>
      <c r="E174" s="21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3">
        <f t="shared" si="6"/>
        <v>172</v>
      </c>
      <c r="B175" s="21">
        <f>+FromKM!B173</f>
        <v>488</v>
      </c>
      <c r="C175" s="33" t="str">
        <f>+FromKM!C173</f>
        <v>Nadia</v>
      </c>
      <c r="D175" s="33" t="str">
        <f>+FromKM!D173</f>
        <v>Anderson</v>
      </c>
      <c r="E175" s="21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3">
        <f t="shared" si="6"/>
        <v>173</v>
      </c>
      <c r="B176" s="21">
        <f>+FromKM!B174</f>
        <v>489</v>
      </c>
      <c r="C176" s="33" t="str">
        <f>+FromKM!C174</f>
        <v>Sarah</v>
      </c>
      <c r="D176" s="33" t="str">
        <f>+FromKM!D174</f>
        <v>Roberts</v>
      </c>
      <c r="E176" s="21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3">
        <f t="shared" si="6"/>
        <v>174</v>
      </c>
      <c r="B177" s="21">
        <f>+FromKM!B175</f>
        <v>490</v>
      </c>
      <c r="C177" s="33" t="str">
        <f>+FromKM!C175</f>
        <v>Verity</v>
      </c>
      <c r="D177" s="33" t="str">
        <f>+FromKM!D175</f>
        <v>Hopkins</v>
      </c>
      <c r="E177" s="21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3">
        <f t="shared" si="6"/>
        <v>175</v>
      </c>
      <c r="B178" s="21">
        <f>+FromKM!B176</f>
        <v>491</v>
      </c>
      <c r="C178" s="33" t="str">
        <f>+FromKM!C176</f>
        <v>Helen</v>
      </c>
      <c r="D178" s="33" t="str">
        <f>+FromKM!D176</f>
        <v>Dean</v>
      </c>
      <c r="E178" s="21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3">
        <f t="shared" si="6"/>
        <v>176</v>
      </c>
      <c r="B179" s="21">
        <f>+FromKM!B177</f>
        <v>492</v>
      </c>
      <c r="C179" s="33" t="str">
        <f>+FromKM!C177</f>
        <v>Rowena</v>
      </c>
      <c r="D179" s="33" t="str">
        <f>+FromKM!D177</f>
        <v>Horsfield</v>
      </c>
      <c r="E179" s="21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3">
        <f t="shared" si="6"/>
        <v>177</v>
      </c>
      <c r="B180" s="21">
        <f>+FromKM!B178</f>
        <v>493</v>
      </c>
      <c r="C180" s="33" t="str">
        <f>+FromKM!C178</f>
        <v>Sarah</v>
      </c>
      <c r="D180" s="33" t="str">
        <f>+FromKM!D178</f>
        <v>Russell</v>
      </c>
      <c r="E180" s="21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3">
        <f t="shared" si="6"/>
        <v>178</v>
      </c>
      <c r="B181" s="21">
        <f>+FromKM!B179</f>
        <v>494</v>
      </c>
      <c r="C181" s="33" t="str">
        <f>+FromKM!C179</f>
        <v>Luisa</v>
      </c>
      <c r="D181" s="33" t="str">
        <f>+FromKM!D179</f>
        <v>Giammattei</v>
      </c>
      <c r="E181" s="21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3">
        <f t="shared" si="6"/>
        <v>179</v>
      </c>
      <c r="B182" s="21">
        <f>+FromKM!B180</f>
        <v>495</v>
      </c>
      <c r="C182" s="33" t="str">
        <f>+FromKM!C180</f>
        <v>Beth</v>
      </c>
      <c r="D182" s="33" t="str">
        <f>+FromKM!D180</f>
        <v>Hancock</v>
      </c>
      <c r="E182" s="21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3">
        <f t="shared" si="6"/>
        <v>180</v>
      </c>
      <c r="B183" s="21">
        <f>+FromKM!B181</f>
        <v>496</v>
      </c>
      <c r="C183" s="33" t="str">
        <f>+FromKM!C181</f>
        <v>Sibel</v>
      </c>
      <c r="D183" s="33" t="str">
        <f>+FromKM!D181</f>
        <v>Recber Latchman</v>
      </c>
      <c r="E183" s="21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3">
        <f t="shared" si="6"/>
        <v>181</v>
      </c>
      <c r="B184" s="21">
        <f>+FromKM!B182</f>
        <v>497</v>
      </c>
      <c r="C184" s="33" t="str">
        <f>+FromKM!C182</f>
        <v>Tracy</v>
      </c>
      <c r="D184" s="33" t="str">
        <f>+FromKM!D182</f>
        <v>Thomas</v>
      </c>
      <c r="E184" s="21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3">
        <f t="shared" si="6"/>
        <v>182</v>
      </c>
      <c r="B185" s="21">
        <f>+FromKM!B183</f>
        <v>498</v>
      </c>
      <c r="C185" s="33" t="str">
        <f>+FromKM!C183</f>
        <v>Shelagh</v>
      </c>
      <c r="D185" s="33" t="str">
        <f>+FromKM!D183</f>
        <v>Robinson</v>
      </c>
      <c r="E185" s="21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3">
        <f t="shared" si="6"/>
        <v>183</v>
      </c>
      <c r="B186" s="21">
        <f>+FromKM!B184</f>
        <v>1</v>
      </c>
      <c r="C186" s="33" t="str">
        <f>+FromKM!C184</f>
        <v>Eli</v>
      </c>
      <c r="D186" s="33" t="str">
        <f>+FromKM!D184</f>
        <v>Clayton</v>
      </c>
      <c r="E186" s="21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3">
        <f t="shared" si="6"/>
        <v>184</v>
      </c>
      <c r="B187" s="21">
        <f>+FromKM!B185</f>
        <v>2</v>
      </c>
      <c r="C187" s="33" t="str">
        <f>+FromKM!C185</f>
        <v>Harvey</v>
      </c>
      <c r="D187" s="33" t="str">
        <f>+FromKM!D185</f>
        <v>Weston</v>
      </c>
      <c r="E187" s="21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3">
        <f t="shared" si="6"/>
        <v>185</v>
      </c>
      <c r="B188" s="21">
        <f>+FromKM!B186</f>
        <v>3</v>
      </c>
      <c r="C188" s="33" t="str">
        <f>+FromKM!C186</f>
        <v>Jesse</v>
      </c>
      <c r="D188" s="33" t="str">
        <f>+FromKM!D186</f>
        <v>Skinner</v>
      </c>
      <c r="E188" s="21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3">
        <f t="shared" si="6"/>
        <v>186</v>
      </c>
      <c r="B189" s="21">
        <f>+FromKM!B187</f>
        <v>4</v>
      </c>
      <c r="C189" s="33" t="str">
        <f>+FromKM!C187</f>
        <v>Fox</v>
      </c>
      <c r="D189" s="33" t="str">
        <f>+FromKM!D187</f>
        <v>Andrews</v>
      </c>
      <c r="E189" s="21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3">
        <f t="shared" si="6"/>
        <v>187</v>
      </c>
      <c r="B190" s="21">
        <f>+FromKM!B188</f>
        <v>5</v>
      </c>
      <c r="C190" s="33" t="str">
        <f>+FromKM!C188</f>
        <v>Xander</v>
      </c>
      <c r="D190" s="33" t="str">
        <f>+FromKM!D188</f>
        <v>Wagjiani</v>
      </c>
      <c r="E190" s="21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3">
        <f t="shared" si="6"/>
        <v>188</v>
      </c>
      <c r="B191" s="21">
        <f>+FromKM!B189</f>
        <v>6</v>
      </c>
      <c r="C191" s="33" t="str">
        <f>+FromKM!C189</f>
        <v>Marcos</v>
      </c>
      <c r="D191" s="33" t="str">
        <f>+FromKM!D189</f>
        <v>Selby</v>
      </c>
      <c r="E191" s="21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3">
        <f t="shared" si="6"/>
        <v>189</v>
      </c>
      <c r="B192" s="21">
        <f>+FromKM!B190</f>
        <v>7</v>
      </c>
      <c r="C192" s="33" t="str">
        <f>+FromKM!C190</f>
        <v>Rex</v>
      </c>
      <c r="D192" s="33" t="str">
        <f>+FromKM!D190</f>
        <v>Hastings</v>
      </c>
      <c r="E192" s="21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3">
        <f t="shared" si="6"/>
        <v>190</v>
      </c>
      <c r="B193" s="21">
        <f>+FromKM!B191</f>
        <v>8</v>
      </c>
      <c r="C193" s="33" t="str">
        <f>+FromKM!C191</f>
        <v>Cobey</v>
      </c>
      <c r="D193" s="33" t="str">
        <f>+FromKM!D191</f>
        <v>Buckley</v>
      </c>
      <c r="E193" s="21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3">
        <f t="shared" si="6"/>
        <v>191</v>
      </c>
      <c r="B194" s="21">
        <f>+FromKM!B192</f>
        <v>9</v>
      </c>
      <c r="C194" s="33" t="str">
        <f>+FromKM!C192</f>
        <v>Alexander</v>
      </c>
      <c r="D194" s="33" t="str">
        <f>+FromKM!D192</f>
        <v>Rutledge-Hart</v>
      </c>
      <c r="E194" s="21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3">
        <f t="shared" si="6"/>
        <v>192</v>
      </c>
      <c r="B195" s="21">
        <f>+FromKM!B193</f>
        <v>10</v>
      </c>
      <c r="C195" s="33" t="str">
        <f>+FromKM!C193</f>
        <v>Callum</v>
      </c>
      <c r="D195" s="33" t="str">
        <f>+FromKM!D193</f>
        <v>Bird</v>
      </c>
      <c r="E195" s="21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3">
        <f t="shared" si="6"/>
        <v>193</v>
      </c>
      <c r="B196" s="21">
        <f>+FromKM!B194</f>
        <v>11</v>
      </c>
      <c r="C196" s="33" t="str">
        <f>+FromKM!C194</f>
        <v>Laurence</v>
      </c>
      <c r="D196" s="33" t="str">
        <f>+FromKM!D194</f>
        <v>Fox</v>
      </c>
      <c r="E196" s="21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3">
        <f t="shared" si="6"/>
        <v>194</v>
      </c>
      <c r="B197" s="21">
        <f>+FromKM!B195</f>
        <v>12</v>
      </c>
      <c r="C197" s="33" t="str">
        <f>+FromKM!C195</f>
        <v>Benji</v>
      </c>
      <c r="D197" s="33" t="str">
        <f>+FromKM!D195</f>
        <v>Pocock</v>
      </c>
      <c r="E197" s="21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3">
        <f t="shared" ref="A198:A261" si="8">+A197+1</f>
        <v>195</v>
      </c>
      <c r="B198" s="21">
        <f>+FromKM!B196</f>
        <v>13</v>
      </c>
      <c r="C198" s="33" t="str">
        <f>+FromKM!C196</f>
        <v>Jem</v>
      </c>
      <c r="D198" s="33" t="str">
        <f>+FromKM!D196</f>
        <v>Marshall</v>
      </c>
      <c r="E198" s="21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3">
        <f t="shared" si="8"/>
        <v>196</v>
      </c>
      <c r="B199" s="21">
        <f>+FromKM!B197</f>
        <v>14</v>
      </c>
      <c r="C199" s="33" t="str">
        <f>+FromKM!C197</f>
        <v>Noah</v>
      </c>
      <c r="D199" s="33" t="str">
        <f>+FromKM!D197</f>
        <v>Mayhew</v>
      </c>
      <c r="E199" s="21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3">
        <f t="shared" si="8"/>
        <v>197</v>
      </c>
      <c r="B200" s="21">
        <f>+FromKM!B198</f>
        <v>15</v>
      </c>
      <c r="C200" s="33" t="str">
        <f>+FromKM!C198</f>
        <v>Charlie</v>
      </c>
      <c r="D200" s="33" t="str">
        <f>+FromKM!D198</f>
        <v>Davey</v>
      </c>
      <c r="E200" s="21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3">
        <f t="shared" si="8"/>
        <v>198</v>
      </c>
      <c r="B201" s="21">
        <f>+FromKM!B199</f>
        <v>16</v>
      </c>
      <c r="C201" s="33" t="str">
        <f>+FromKM!C199</f>
        <v>William</v>
      </c>
      <c r="D201" s="33" t="str">
        <f>+FromKM!D199</f>
        <v>Guy</v>
      </c>
      <c r="E201" s="21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3">
        <f t="shared" si="8"/>
        <v>199</v>
      </c>
      <c r="B202" s="21">
        <f>+FromKM!B200</f>
        <v>17</v>
      </c>
      <c r="C202" s="33" t="str">
        <f>+FromKM!C200</f>
        <v>Khalid</v>
      </c>
      <c r="D202" s="33" t="str">
        <f>+FromKM!D200</f>
        <v>Dale</v>
      </c>
      <c r="E202" s="21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3">
        <f t="shared" si="8"/>
        <v>200</v>
      </c>
      <c r="B203" s="21">
        <f>+FromKM!B201</f>
        <v>18</v>
      </c>
      <c r="C203" s="33" t="str">
        <f>+FromKM!C201</f>
        <v>Oberon</v>
      </c>
      <c r="D203" s="33" t="str">
        <f>+FromKM!D201</f>
        <v>Crawford</v>
      </c>
      <c r="E203" s="21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3">
        <f t="shared" si="8"/>
        <v>201</v>
      </c>
      <c r="B204" s="21">
        <f>+FromKM!B202</f>
        <v>19</v>
      </c>
      <c r="C204" s="33" t="str">
        <f>+FromKM!C202</f>
        <v>Jake</v>
      </c>
      <c r="D204" s="33" t="str">
        <f>+FromKM!D202</f>
        <v>Cooper</v>
      </c>
      <c r="E204" s="21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3">
        <f t="shared" si="8"/>
        <v>202</v>
      </c>
      <c r="B205" s="21">
        <f>+FromKM!B203</f>
        <v>20</v>
      </c>
      <c r="C205" s="33" t="str">
        <f>+FromKM!C203</f>
        <v>Felix</v>
      </c>
      <c r="D205" s="33" t="str">
        <f>+FromKM!D203</f>
        <v>Steer</v>
      </c>
      <c r="E205" s="21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3">
        <f t="shared" si="8"/>
        <v>203</v>
      </c>
      <c r="B206" s="21">
        <f>+FromKM!B204</f>
        <v>21</v>
      </c>
      <c r="C206" s="33" t="str">
        <f>+FromKM!C204</f>
        <v>Henry</v>
      </c>
      <c r="D206" s="33" t="str">
        <f>+FromKM!D204</f>
        <v>Sully</v>
      </c>
      <c r="E206" s="21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3">
        <f t="shared" si="8"/>
        <v>204</v>
      </c>
      <c r="B207" s="21">
        <f>+FromKM!B205</f>
        <v>22</v>
      </c>
      <c r="C207" s="33" t="str">
        <f>+FromKM!C205</f>
        <v>William</v>
      </c>
      <c r="D207" s="33" t="str">
        <f>+FromKM!D205</f>
        <v>Ridgway</v>
      </c>
      <c r="E207" s="21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3">
        <f t="shared" si="8"/>
        <v>205</v>
      </c>
      <c r="B208" s="21">
        <f>+FromKM!B206</f>
        <v>23</v>
      </c>
      <c r="C208" s="33" t="str">
        <f>+FromKM!C206</f>
        <v>Michael</v>
      </c>
      <c r="D208" s="33" t="str">
        <f>+FromKM!D206</f>
        <v>Mansell</v>
      </c>
      <c r="E208" s="21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3">
        <f t="shared" si="8"/>
        <v>206</v>
      </c>
      <c r="B209" s="21">
        <f>+FromKM!B207</f>
        <v>24</v>
      </c>
      <c r="C209" s="33" t="str">
        <f>+FromKM!C207</f>
        <v>Cody</v>
      </c>
      <c r="D209" s="33" t="str">
        <f>+FromKM!D207</f>
        <v>Mansell</v>
      </c>
      <c r="E209" s="21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3">
        <f t="shared" si="8"/>
        <v>207</v>
      </c>
      <c r="B210" s="21">
        <f>+FromKM!B208</f>
        <v>25</v>
      </c>
      <c r="C210" s="33" t="str">
        <f>+FromKM!C208</f>
        <v>Dillon</v>
      </c>
      <c r="D210" s="33" t="str">
        <f>+FromKM!D208</f>
        <v>Mudie</v>
      </c>
      <c r="E210" s="21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3">
        <f t="shared" si="8"/>
        <v>208</v>
      </c>
      <c r="B211" s="21">
        <f>+FromKM!B209</f>
        <v>26</v>
      </c>
      <c r="C211" s="33" t="str">
        <f>+FromKM!C209</f>
        <v>Ben</v>
      </c>
      <c r="D211" s="33" t="str">
        <f>+FromKM!D209</f>
        <v>Blunsum</v>
      </c>
      <c r="E211" s="21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3">
        <f t="shared" si="8"/>
        <v>209</v>
      </c>
      <c r="B212" s="21">
        <f>+FromKM!B210</f>
        <v>27</v>
      </c>
      <c r="C212" s="33" t="str">
        <f>+FromKM!C210</f>
        <v>Jacob</v>
      </c>
      <c r="D212" s="33" t="str">
        <f>+FromKM!D210</f>
        <v>Carey</v>
      </c>
      <c r="E212" s="21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3">
        <f t="shared" si="8"/>
        <v>210</v>
      </c>
      <c r="B213" s="21">
        <f>+FromKM!B211</f>
        <v>28</v>
      </c>
      <c r="C213" s="33" t="str">
        <f>+FromKM!C211</f>
        <v>Benjamin</v>
      </c>
      <c r="D213" s="33" t="str">
        <f>+FromKM!D211</f>
        <v>Sims</v>
      </c>
      <c r="E213" s="21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3">
        <f t="shared" si="8"/>
        <v>211</v>
      </c>
      <c r="B214" s="21">
        <f>+FromKM!B212</f>
        <v>29</v>
      </c>
      <c r="C214" s="33" t="str">
        <f>+FromKM!C212</f>
        <v>Ambrose</v>
      </c>
      <c r="D214" s="33" t="str">
        <f>+FromKM!D212</f>
        <v>Rankin</v>
      </c>
      <c r="E214" s="21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3">
        <f t="shared" si="8"/>
        <v>212</v>
      </c>
      <c r="B215" s="21">
        <f>+FromKM!B213</f>
        <v>30</v>
      </c>
      <c r="C215" s="33" t="str">
        <f>+FromKM!C213</f>
        <v>Charlie</v>
      </c>
      <c r="D215" s="33" t="str">
        <f>+FromKM!D213</f>
        <v>Carman</v>
      </c>
      <c r="E215" s="21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3">
        <f t="shared" si="8"/>
        <v>213</v>
      </c>
      <c r="B216" s="21">
        <f>+FromKM!B214</f>
        <v>31</v>
      </c>
      <c r="C216" s="33" t="str">
        <f>+FromKM!C214</f>
        <v>Charlie</v>
      </c>
      <c r="D216" s="33" t="str">
        <f>+FromKM!D214</f>
        <v>Cooke</v>
      </c>
      <c r="E216" s="21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3">
        <f t="shared" si="8"/>
        <v>214</v>
      </c>
      <c r="B217" s="21">
        <f>+FromKM!B215</f>
        <v>32</v>
      </c>
      <c r="C217" s="33" t="str">
        <f>+FromKM!C215</f>
        <v>Zachary</v>
      </c>
      <c r="D217" s="33" t="str">
        <f>+FromKM!D215</f>
        <v>Horsfield</v>
      </c>
      <c r="E217" s="21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3">
        <f t="shared" si="8"/>
        <v>215</v>
      </c>
      <c r="B218" s="21">
        <f>+FromKM!B216</f>
        <v>33</v>
      </c>
      <c r="C218" s="33" t="str">
        <f>+FromKM!C216</f>
        <v>Jesse</v>
      </c>
      <c r="D218" s="33" t="str">
        <f>+FromKM!D216</f>
        <v>Coleman</v>
      </c>
      <c r="E218" s="21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3">
        <f t="shared" si="8"/>
        <v>216</v>
      </c>
      <c r="B219" s="21">
        <f>+FromKM!B217</f>
        <v>34</v>
      </c>
      <c r="C219" s="33" t="str">
        <f>+FromKM!C217</f>
        <v>James</v>
      </c>
      <c r="D219" s="33" t="str">
        <f>+FromKM!D217</f>
        <v>Oakley</v>
      </c>
      <c r="E219" s="21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3">
        <f t="shared" si="8"/>
        <v>217</v>
      </c>
      <c r="B220" s="21">
        <f>+FromKM!B218</f>
        <v>35</v>
      </c>
      <c r="C220" s="33" t="str">
        <f>+FromKM!C218</f>
        <v>Caiden</v>
      </c>
      <c r="D220" s="33" t="str">
        <f>+FromKM!D218</f>
        <v>Khoury</v>
      </c>
      <c r="E220" s="21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3">
        <f t="shared" si="8"/>
        <v>218</v>
      </c>
      <c r="B221" s="21">
        <f>+FromKM!B219</f>
        <v>36</v>
      </c>
      <c r="C221" s="33" t="str">
        <f>+FromKM!C219</f>
        <v>Francis Leon</v>
      </c>
      <c r="D221" s="33" t="str">
        <f>+FromKM!D219</f>
        <v>James</v>
      </c>
      <c r="E221" s="21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3">
        <f t="shared" si="8"/>
        <v>219</v>
      </c>
      <c r="B222" s="21">
        <f>+FromKM!B220</f>
        <v>37</v>
      </c>
      <c r="C222" s="33" t="str">
        <f>+FromKM!C220</f>
        <v>Tomas</v>
      </c>
      <c r="D222" s="33" t="str">
        <f>+FromKM!D220</f>
        <v>Gates</v>
      </c>
      <c r="E222" s="21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3">
        <f t="shared" si="8"/>
        <v>220</v>
      </c>
      <c r="B223" s="21">
        <f>+FromKM!B221</f>
        <v>38</v>
      </c>
      <c r="C223" s="33" t="str">
        <f>+FromKM!C221</f>
        <v>Stella</v>
      </c>
      <c r="D223" s="33" t="str">
        <f>+FromKM!D221</f>
        <v>Gambie</v>
      </c>
      <c r="E223" s="21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3">
        <f t="shared" si="8"/>
        <v>221</v>
      </c>
      <c r="B224" s="21">
        <f>+FromKM!B222</f>
        <v>39</v>
      </c>
      <c r="C224" s="33" t="str">
        <f>+FromKM!C222</f>
        <v>Georgia</v>
      </c>
      <c r="D224" s="33" t="str">
        <f>+FromKM!D222</f>
        <v>Lennard</v>
      </c>
      <c r="E224" s="21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3">
        <f t="shared" si="8"/>
        <v>222</v>
      </c>
      <c r="B225" s="21">
        <f>+FromKM!B223</f>
        <v>40</v>
      </c>
      <c r="C225" s="33" t="str">
        <f>+FromKM!C223</f>
        <v>Peter</v>
      </c>
      <c r="D225" s="33" t="str">
        <f>+FromKM!D223</f>
        <v>Clarke</v>
      </c>
      <c r="E225" s="21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3">
        <f t="shared" si="8"/>
        <v>223</v>
      </c>
      <c r="B226" s="21">
        <f>+FromKM!B224</f>
        <v>41</v>
      </c>
      <c r="C226" s="33" t="str">
        <f>+FromKM!C224</f>
        <v>Jessica</v>
      </c>
      <c r="D226" s="33" t="str">
        <f>+FromKM!D224</f>
        <v>Wilson</v>
      </c>
      <c r="E226" s="21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3">
        <f t="shared" si="8"/>
        <v>224</v>
      </c>
      <c r="B227" s="21">
        <f>+FromKM!B225</f>
        <v>42</v>
      </c>
      <c r="C227" s="33" t="str">
        <f>+FromKM!C225</f>
        <v>Ada</v>
      </c>
      <c r="D227" s="33" t="str">
        <f>+FromKM!D225</f>
        <v>Greenaway</v>
      </c>
      <c r="E227" s="21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3">
        <f t="shared" si="8"/>
        <v>225</v>
      </c>
      <c r="B228" s="21">
        <f>+FromKM!B226</f>
        <v>43</v>
      </c>
      <c r="C228" s="33" t="str">
        <f>+FromKM!C226</f>
        <v>Amelia</v>
      </c>
      <c r="D228" s="33" t="str">
        <f>+FromKM!D226</f>
        <v>Skelton</v>
      </c>
      <c r="E228" s="21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3">
        <f t="shared" si="8"/>
        <v>226</v>
      </c>
      <c r="B229" s="21">
        <f>+FromKM!B227</f>
        <v>44</v>
      </c>
      <c r="C229" s="33" t="str">
        <f>+FromKM!C227</f>
        <v>Katie</v>
      </c>
      <c r="D229" s="33" t="str">
        <f>+FromKM!D227</f>
        <v>Crewe</v>
      </c>
      <c r="E229" s="21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3">
        <f t="shared" si="8"/>
        <v>227</v>
      </c>
      <c r="B230" s="21">
        <f>+FromKM!B228</f>
        <v>45</v>
      </c>
      <c r="C230" s="33" t="str">
        <f>+FromKM!C228</f>
        <v>Betty</v>
      </c>
      <c r="D230" s="33" t="str">
        <f>+FromKM!D228</f>
        <v>Grice</v>
      </c>
      <c r="E230" s="21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3">
        <f t="shared" si="8"/>
        <v>228</v>
      </c>
      <c r="B231" s="21">
        <f>+FromKM!B229</f>
        <v>46</v>
      </c>
      <c r="C231" s="33" t="str">
        <f>+FromKM!C229</f>
        <v>Tera</v>
      </c>
      <c r="D231" s="33" t="str">
        <f>+FromKM!D229</f>
        <v>Buckland</v>
      </c>
      <c r="E231" s="21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3">
        <f t="shared" si="8"/>
        <v>229</v>
      </c>
      <c r="B232" s="21">
        <f>+FromKM!B230</f>
        <v>47</v>
      </c>
      <c r="C232" s="33" t="str">
        <f>+FromKM!C230</f>
        <v>Lily</v>
      </c>
      <c r="D232" s="33" t="str">
        <f>+FromKM!D230</f>
        <v>Sole</v>
      </c>
      <c r="E232" s="21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3">
        <f t="shared" si="8"/>
        <v>230</v>
      </c>
      <c r="B233" s="21">
        <f>+FromKM!B231</f>
        <v>48</v>
      </c>
      <c r="C233" s="33" t="str">
        <f>+FromKM!C231</f>
        <v>Florence</v>
      </c>
      <c r="D233" s="33" t="str">
        <f>+FromKM!D231</f>
        <v>Matten</v>
      </c>
      <c r="E233" s="21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3">
        <f t="shared" si="8"/>
        <v>231</v>
      </c>
      <c r="B234" s="21">
        <f>+FromKM!B232</f>
        <v>49</v>
      </c>
      <c r="C234" s="33" t="str">
        <f>+FromKM!C232</f>
        <v>Francesca</v>
      </c>
      <c r="D234" s="33" t="str">
        <f>+FromKM!D232</f>
        <v>Tarrant</v>
      </c>
      <c r="E234" s="21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3">
        <f t="shared" si="8"/>
        <v>232</v>
      </c>
      <c r="B235" s="21">
        <f>+FromKM!B233</f>
        <v>50</v>
      </c>
      <c r="C235" s="33" t="str">
        <f>+FromKM!C233</f>
        <v>Alyssa</v>
      </c>
      <c r="D235" s="33" t="str">
        <f>+FromKM!D233</f>
        <v>Cornford</v>
      </c>
      <c r="E235" s="21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3">
        <f t="shared" si="8"/>
        <v>233</v>
      </c>
      <c r="B236" s="21">
        <f>+FromKM!B234</f>
        <v>51</v>
      </c>
      <c r="C236" s="33" t="str">
        <f>+FromKM!C234</f>
        <v>Connie</v>
      </c>
      <c r="D236" s="33" t="str">
        <f>+FromKM!D234</f>
        <v>Ash</v>
      </c>
      <c r="E236" s="21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3">
        <f t="shared" si="8"/>
        <v>234</v>
      </c>
      <c r="B237" s="21">
        <f>+FromKM!B235</f>
        <v>52</v>
      </c>
      <c r="C237" s="33" t="str">
        <f>+FromKM!C235</f>
        <v>Emmy</v>
      </c>
      <c r="D237" s="33" t="str">
        <f>+FromKM!D235</f>
        <v>Pemberton</v>
      </c>
      <c r="E237" s="21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3">
        <f t="shared" si="8"/>
        <v>235</v>
      </c>
      <c r="B238" s="21">
        <f>+FromKM!B236</f>
        <v>53</v>
      </c>
      <c r="C238" s="33" t="str">
        <f>+FromKM!C236</f>
        <v>Bella</v>
      </c>
      <c r="D238" s="33" t="str">
        <f>+FromKM!D236</f>
        <v>Taylor</v>
      </c>
      <c r="E238" s="21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3">
        <f t="shared" si="8"/>
        <v>236</v>
      </c>
      <c r="B239" s="21">
        <f>+FromKM!B237</f>
        <v>54</v>
      </c>
      <c r="C239" s="33" t="str">
        <f>+FromKM!C237</f>
        <v>Ksenia</v>
      </c>
      <c r="D239" s="33" t="str">
        <f>+FromKM!D237</f>
        <v>McCrae</v>
      </c>
      <c r="E239" s="21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3">
        <f t="shared" si="8"/>
        <v>237</v>
      </c>
      <c r="B240" s="21">
        <f>+FromKM!B238</f>
        <v>55</v>
      </c>
      <c r="C240" s="33" t="str">
        <f>+FromKM!C238</f>
        <v>Francesca</v>
      </c>
      <c r="D240" s="33" t="str">
        <f>+FromKM!D238</f>
        <v>Crittenden</v>
      </c>
      <c r="E240" s="21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3">
        <f t="shared" si="8"/>
        <v>238</v>
      </c>
      <c r="B241" s="21">
        <f>+FromKM!B239</f>
        <v>56</v>
      </c>
      <c r="C241" s="33" t="str">
        <f>+FromKM!C239</f>
        <v>Grace</v>
      </c>
      <c r="D241" s="33" t="str">
        <f>+FromKM!D239</f>
        <v>Luford-Brown</v>
      </c>
      <c r="E241" s="21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3">
        <f t="shared" si="8"/>
        <v>239</v>
      </c>
      <c r="B242" s="21">
        <f>+FromKM!B240</f>
        <v>57</v>
      </c>
      <c r="C242" s="33" t="str">
        <f>+FromKM!C240</f>
        <v>Lana</v>
      </c>
      <c r="D242" s="33" t="str">
        <f>+FromKM!D240</f>
        <v>Povey</v>
      </c>
      <c r="E242" s="21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3">
        <f t="shared" si="8"/>
        <v>240</v>
      </c>
      <c r="B243" s="21">
        <f>+FromKM!B241</f>
        <v>58</v>
      </c>
      <c r="C243" s="33" t="str">
        <f>+FromKM!C241</f>
        <v>Jenaveve</v>
      </c>
      <c r="D243" s="33" t="str">
        <f>+FromKM!D241</f>
        <v>Lee</v>
      </c>
      <c r="E243" s="21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3">
        <f t="shared" si="8"/>
        <v>241</v>
      </c>
      <c r="B244" s="21">
        <f>+FromKM!B242</f>
        <v>59</v>
      </c>
      <c r="C244" s="33" t="str">
        <f>+FromKM!C242</f>
        <v>Indie</v>
      </c>
      <c r="D244" s="33" t="str">
        <f>+FromKM!D242</f>
        <v>Capon</v>
      </c>
      <c r="E244" s="21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3">
        <f t="shared" si="8"/>
        <v>242</v>
      </c>
      <c r="B245" s="21">
        <f>+FromKM!B243</f>
        <v>60</v>
      </c>
      <c r="C245" s="33" t="str">
        <f>+FromKM!C243</f>
        <v>Evie</v>
      </c>
      <c r="D245" s="33" t="str">
        <f>+FromKM!D243</f>
        <v>Grobel</v>
      </c>
      <c r="E245" s="21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3">
        <f t="shared" si="8"/>
        <v>243</v>
      </c>
      <c r="B246" s="21">
        <f>+FromKM!B244</f>
        <v>61</v>
      </c>
      <c r="C246" s="33" t="str">
        <f>+FromKM!C244</f>
        <v>Ava</v>
      </c>
      <c r="D246" s="33" t="str">
        <f>+FromKM!D244</f>
        <v>Pashley</v>
      </c>
      <c r="E246" s="21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3">
        <f t="shared" si="8"/>
        <v>244</v>
      </c>
      <c r="B247" s="21">
        <f>+FromKM!B245</f>
        <v>62</v>
      </c>
      <c r="C247" s="33" t="str">
        <f>+FromKM!C245</f>
        <v>Luca</v>
      </c>
      <c r="D247" s="33" t="str">
        <f>+FromKM!D245</f>
        <v>De Giovanni</v>
      </c>
      <c r="E247" s="21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3">
        <f t="shared" si="8"/>
        <v>245</v>
      </c>
      <c r="B248" s="21">
        <f>+FromKM!B246</f>
        <v>63</v>
      </c>
      <c r="C248" s="33" t="str">
        <f>+FromKM!C246</f>
        <v>Sebastian</v>
      </c>
      <c r="D248" s="33" t="str">
        <f>+FromKM!D246</f>
        <v>Skinner</v>
      </c>
      <c r="E248" s="21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3">
        <f t="shared" si="8"/>
        <v>246</v>
      </c>
      <c r="B249" s="21">
        <f>+FromKM!B247</f>
        <v>64</v>
      </c>
      <c r="C249" s="33" t="str">
        <f>+FromKM!C247</f>
        <v>Byron</v>
      </c>
      <c r="D249" s="33" t="str">
        <f>+FromKM!D247</f>
        <v>Roberts</v>
      </c>
      <c r="E249" s="21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3">
        <f t="shared" si="8"/>
        <v>247</v>
      </c>
      <c r="B250" s="21">
        <f>+FromKM!B248</f>
        <v>65</v>
      </c>
      <c r="C250" s="33" t="str">
        <f>+FromKM!C248</f>
        <v>Phoenix-Chandler</v>
      </c>
      <c r="D250" s="33" t="str">
        <f>+FromKM!D248</f>
        <v>Brampton</v>
      </c>
      <c r="E250" s="21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3">
        <f t="shared" si="8"/>
        <v>248</v>
      </c>
      <c r="B251" s="21">
        <f>+FromKM!B249</f>
        <v>66</v>
      </c>
      <c r="C251" s="33" t="str">
        <f>+FromKM!C249</f>
        <v>Oliver</v>
      </c>
      <c r="D251" s="33" t="str">
        <f>+FromKM!D249</f>
        <v>Brophy</v>
      </c>
      <c r="E251" s="21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3">
        <f t="shared" si="8"/>
        <v>249</v>
      </c>
      <c r="B252" s="21">
        <f>+FromKM!B250</f>
        <v>67</v>
      </c>
      <c r="C252" s="33" t="str">
        <f>+FromKM!C250</f>
        <v>Ben</v>
      </c>
      <c r="D252" s="33" t="str">
        <f>+FromKM!D250</f>
        <v>Wright</v>
      </c>
      <c r="E252" s="21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3">
        <f t="shared" si="8"/>
        <v>250</v>
      </c>
      <c r="B253" s="21">
        <f>+FromKM!B251</f>
        <v>68</v>
      </c>
      <c r="C253" s="33" t="str">
        <f>+FromKM!C251</f>
        <v>Ben</v>
      </c>
      <c r="D253" s="33" t="str">
        <f>+FromKM!D251</f>
        <v>Woodward</v>
      </c>
      <c r="E253" s="21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3">
        <f t="shared" si="8"/>
        <v>251</v>
      </c>
      <c r="B254" s="21">
        <f>+FromKM!B252</f>
        <v>69</v>
      </c>
      <c r="C254" s="33" t="str">
        <f>+FromKM!C252</f>
        <v>Michael</v>
      </c>
      <c r="D254" s="33" t="str">
        <f>+FromKM!D252</f>
        <v>O'Connor</v>
      </c>
      <c r="E254" s="21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3">
        <f t="shared" si="8"/>
        <v>252</v>
      </c>
      <c r="B255" s="21">
        <f>+FromKM!B253</f>
        <v>70</v>
      </c>
      <c r="C255" s="33" t="str">
        <f>+FromKM!C253</f>
        <v>Monty</v>
      </c>
      <c r="D255" s="33" t="str">
        <f>+FromKM!D253</f>
        <v>Boniface</v>
      </c>
      <c r="E255" s="21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3">
        <f t="shared" si="8"/>
        <v>253</v>
      </c>
      <c r="B256" s="21">
        <f>+FromKM!B254</f>
        <v>71</v>
      </c>
      <c r="C256" s="33" t="str">
        <f>+FromKM!C254</f>
        <v>Jonah</v>
      </c>
      <c r="D256" s="33" t="str">
        <f>+FromKM!D254</f>
        <v>Messer</v>
      </c>
      <c r="E256" s="21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3">
        <f t="shared" si="8"/>
        <v>254</v>
      </c>
      <c r="B257" s="21">
        <f>+FromKM!B255</f>
        <v>72</v>
      </c>
      <c r="C257" s="33" t="str">
        <f>+FromKM!C255</f>
        <v>Max</v>
      </c>
      <c r="D257" s="33" t="str">
        <f>+FromKM!D255</f>
        <v>Farley</v>
      </c>
      <c r="E257" s="21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3">
        <f t="shared" si="8"/>
        <v>255</v>
      </c>
      <c r="B258" s="21">
        <f>+FromKM!B256</f>
        <v>73</v>
      </c>
      <c r="C258" s="33" t="str">
        <f>+FromKM!C256</f>
        <v>Rafael</v>
      </c>
      <c r="D258" s="33" t="str">
        <f>+FromKM!D256</f>
        <v>Selby</v>
      </c>
      <c r="E258" s="21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3">
        <f t="shared" si="8"/>
        <v>256</v>
      </c>
      <c r="B259" s="21">
        <f>+FromKM!B257</f>
        <v>74</v>
      </c>
      <c r="C259" s="33" t="str">
        <f>+FromKM!C257</f>
        <v>Dara</v>
      </c>
      <c r="D259" s="33" t="str">
        <f>+FromKM!D257</f>
        <v>Hickey</v>
      </c>
      <c r="E259" s="21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3">
        <f t="shared" si="8"/>
        <v>257</v>
      </c>
      <c r="B260" s="21">
        <f>+FromKM!B258</f>
        <v>75</v>
      </c>
      <c r="C260" s="33" t="str">
        <f>+FromKM!C258</f>
        <v>Fin</v>
      </c>
      <c r="D260" s="33" t="str">
        <f>+FromKM!D258</f>
        <v>Lumber-Fry</v>
      </c>
      <c r="E260" s="21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3">
        <f t="shared" si="8"/>
        <v>258</v>
      </c>
      <c r="B261" s="21">
        <f>+FromKM!B259</f>
        <v>76</v>
      </c>
      <c r="C261" s="33" t="str">
        <f>+FromKM!C259</f>
        <v>Louis</v>
      </c>
      <c r="D261" s="33" t="str">
        <f>+FromKM!D259</f>
        <v>Ashworth</v>
      </c>
      <c r="E261" s="21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3">
        <f t="shared" ref="A262:A325" si="10">+A261+1</f>
        <v>259</v>
      </c>
      <c r="B262" s="21">
        <f>+FromKM!B260</f>
        <v>77</v>
      </c>
      <c r="C262" s="33" t="str">
        <f>+FromKM!C260</f>
        <v>Joaquin</v>
      </c>
      <c r="D262" s="33" t="str">
        <f>+FromKM!D260</f>
        <v>Perez Rork</v>
      </c>
      <c r="E262" s="21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3">
        <f t="shared" si="10"/>
        <v>260</v>
      </c>
      <c r="B263" s="21">
        <f>+FromKM!B261</f>
        <v>78</v>
      </c>
      <c r="C263" s="33" t="str">
        <f>+FromKM!C261</f>
        <v>Noah</v>
      </c>
      <c r="D263" s="33" t="str">
        <f>+FromKM!D261</f>
        <v>Blythe</v>
      </c>
      <c r="E263" s="21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3">
        <f t="shared" si="10"/>
        <v>261</v>
      </c>
      <c r="B264" s="21">
        <f>+FromKM!B262</f>
        <v>79</v>
      </c>
      <c r="C264" s="33" t="str">
        <f>+FromKM!C262</f>
        <v>Max</v>
      </c>
      <c r="D264" s="33" t="str">
        <f>+FromKM!D262</f>
        <v>Gayle</v>
      </c>
      <c r="E264" s="21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3">
        <f t="shared" si="10"/>
        <v>262</v>
      </c>
      <c r="B265" s="21">
        <f>+FromKM!B263</f>
        <v>80</v>
      </c>
      <c r="C265" s="33" t="str">
        <f>+FromKM!C263</f>
        <v>Joshua</v>
      </c>
      <c r="D265" s="33" t="str">
        <f>+FromKM!D263</f>
        <v>Hopper</v>
      </c>
      <c r="E265" s="21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3">
        <f t="shared" si="10"/>
        <v>263</v>
      </c>
      <c r="B266" s="21">
        <f>+FromKM!B264</f>
        <v>81</v>
      </c>
      <c r="C266" s="33" t="str">
        <f>+FromKM!C264</f>
        <v>George</v>
      </c>
      <c r="D266" s="33" t="str">
        <f>+FromKM!D264</f>
        <v>Armstrong-Smith</v>
      </c>
      <c r="E266" s="21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3">
        <f t="shared" si="10"/>
        <v>264</v>
      </c>
      <c r="B267" s="21">
        <f>+FromKM!B265</f>
        <v>82</v>
      </c>
      <c r="C267" s="33" t="str">
        <f>+FromKM!C265</f>
        <v>Ellis</v>
      </c>
      <c r="D267" s="33" t="str">
        <f>+FromKM!D265</f>
        <v>Cousins</v>
      </c>
      <c r="E267" s="21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3">
        <f t="shared" si="10"/>
        <v>265</v>
      </c>
      <c r="B268" s="21">
        <f>+FromKM!B266</f>
        <v>83</v>
      </c>
      <c r="C268" s="33" t="str">
        <f>+FromKM!C266</f>
        <v>Oliver</v>
      </c>
      <c r="D268" s="33" t="str">
        <f>+FromKM!D266</f>
        <v>Aylward</v>
      </c>
      <c r="E268" s="21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3">
        <f t="shared" si="10"/>
        <v>266</v>
      </c>
      <c r="B269" s="21">
        <f>+FromKM!B267</f>
        <v>84</v>
      </c>
      <c r="C269" s="33" t="str">
        <f>+FromKM!C267</f>
        <v>Charlie</v>
      </c>
      <c r="D269" s="33" t="str">
        <f>+FromKM!D267</f>
        <v>perry</v>
      </c>
      <c r="E269" s="21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3">
        <f t="shared" si="10"/>
        <v>267</v>
      </c>
      <c r="B270" s="21">
        <f>+FromKM!B268</f>
        <v>85</v>
      </c>
      <c r="C270" s="33" t="str">
        <f>+FromKM!C268</f>
        <v>Ewan</v>
      </c>
      <c r="D270" s="33" t="str">
        <f>+FromKM!D268</f>
        <v>Roy-Macleod</v>
      </c>
      <c r="E270" s="21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3">
        <f t="shared" si="10"/>
        <v>268</v>
      </c>
      <c r="B271" s="21">
        <f>+FromKM!B269</f>
        <v>86</v>
      </c>
      <c r="C271" s="33" t="str">
        <f>+FromKM!C269</f>
        <v>Jude</v>
      </c>
      <c r="D271" s="33" t="str">
        <f>+FromKM!D269</f>
        <v>Porter</v>
      </c>
      <c r="E271" s="21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3">
        <f t="shared" si="10"/>
        <v>269</v>
      </c>
      <c r="B272" s="21">
        <f>+FromKM!B270</f>
        <v>87</v>
      </c>
      <c r="C272" s="33" t="str">
        <f>+FromKM!C270</f>
        <v>Oscar</v>
      </c>
      <c r="D272" s="33" t="str">
        <f>+FromKM!D270</f>
        <v>Fry</v>
      </c>
      <c r="E272" s="21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3">
        <f t="shared" si="10"/>
        <v>270</v>
      </c>
      <c r="B273" s="21">
        <f>+FromKM!B271</f>
        <v>88</v>
      </c>
      <c r="C273" s="33" t="str">
        <f>+FromKM!C271</f>
        <v>Aiden</v>
      </c>
      <c r="D273" s="33" t="str">
        <f>+FromKM!D271</f>
        <v>Larkin</v>
      </c>
      <c r="E273" s="21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3">
        <f t="shared" si="10"/>
        <v>271</v>
      </c>
      <c r="B274" s="21">
        <f>+FromKM!B272</f>
        <v>89</v>
      </c>
      <c r="C274" s="33" t="str">
        <f>+FromKM!C272</f>
        <v>Samuel</v>
      </c>
      <c r="D274" s="33" t="str">
        <f>+FromKM!D272</f>
        <v>Harkin</v>
      </c>
      <c r="E274" s="21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3">
        <f t="shared" si="10"/>
        <v>272</v>
      </c>
      <c r="B275" s="21">
        <f>+FromKM!B273</f>
        <v>90</v>
      </c>
      <c r="C275" s="33" t="str">
        <f>+FromKM!C273</f>
        <v>Remi</v>
      </c>
      <c r="D275" s="33" t="str">
        <f>+FromKM!D273</f>
        <v>Hussey</v>
      </c>
      <c r="E275" s="21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3">
        <f t="shared" si="10"/>
        <v>273</v>
      </c>
      <c r="B276" s="21">
        <f>+FromKM!B274</f>
        <v>91</v>
      </c>
      <c r="C276" s="33" t="str">
        <f>+FromKM!C274</f>
        <v>Harry</v>
      </c>
      <c r="D276" s="33" t="str">
        <f>+FromKM!D274</f>
        <v>Cruttenden</v>
      </c>
      <c r="E276" s="21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3">
        <f t="shared" si="10"/>
        <v>274</v>
      </c>
      <c r="B277" s="21">
        <f>+FromKM!B275</f>
        <v>92</v>
      </c>
      <c r="C277" s="33" t="str">
        <f>+FromKM!C275</f>
        <v>Mckenzie</v>
      </c>
      <c r="D277" s="33" t="str">
        <f>+FromKM!D275</f>
        <v>Klingenberg</v>
      </c>
      <c r="E277" s="21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3">
        <f t="shared" si="10"/>
        <v>275</v>
      </c>
      <c r="B278" s="21">
        <f>+FromKM!B276</f>
        <v>93</v>
      </c>
      <c r="C278" s="33" t="str">
        <f>+FromKM!C276</f>
        <v>Joe</v>
      </c>
      <c r="D278" s="33" t="str">
        <f>+FromKM!D276</f>
        <v>Wilkie</v>
      </c>
      <c r="E278" s="21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3">
        <f t="shared" si="10"/>
        <v>276</v>
      </c>
      <c r="B279" s="21">
        <f>+FromKM!B277</f>
        <v>94</v>
      </c>
      <c r="C279" s="33" t="str">
        <f>+FromKM!C277</f>
        <v>Otto</v>
      </c>
      <c r="D279" s="33" t="str">
        <f>+FromKM!D277</f>
        <v>de Burca</v>
      </c>
      <c r="E279" s="21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3">
        <f t="shared" si="10"/>
        <v>277</v>
      </c>
      <c r="B280" s="21">
        <f>+FromKM!B278</f>
        <v>95</v>
      </c>
      <c r="C280" s="33" t="str">
        <f>+FromKM!C278</f>
        <v>Thomas</v>
      </c>
      <c r="D280" s="33" t="str">
        <f>+FromKM!D278</f>
        <v>Crewe</v>
      </c>
      <c r="E280" s="21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3">
        <f t="shared" si="10"/>
        <v>278</v>
      </c>
      <c r="B281" s="21">
        <f>+FromKM!B279</f>
        <v>96</v>
      </c>
      <c r="C281" s="33" t="str">
        <f>+FromKM!C279</f>
        <v>Wilf</v>
      </c>
      <c r="D281" s="33" t="str">
        <f>+FromKM!D279</f>
        <v>Westaway</v>
      </c>
      <c r="E281" s="21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3">
        <f t="shared" si="10"/>
        <v>279</v>
      </c>
      <c r="B282" s="21">
        <f>+FromKM!B280</f>
        <v>97</v>
      </c>
      <c r="C282" s="33" t="str">
        <f>+FromKM!C280</f>
        <v>George</v>
      </c>
      <c r="D282" s="33" t="str">
        <f>+FromKM!D280</f>
        <v>Gilbert</v>
      </c>
      <c r="E282" s="21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3">
        <f t="shared" si="10"/>
        <v>280</v>
      </c>
      <c r="B283" s="21">
        <f>+FromKM!B281</f>
        <v>98</v>
      </c>
      <c r="C283" s="33" t="str">
        <f>+FromKM!C281</f>
        <v>Elliott</v>
      </c>
      <c r="D283" s="33" t="str">
        <f>+FromKM!D281</f>
        <v>James</v>
      </c>
      <c r="E283" s="21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3">
        <f t="shared" si="10"/>
        <v>281</v>
      </c>
      <c r="B284" s="21">
        <f>+FromKM!B282</f>
        <v>99</v>
      </c>
      <c r="C284" s="33" t="str">
        <f>+FromKM!C282</f>
        <v>Zion</v>
      </c>
      <c r="D284" s="33" t="str">
        <f>+FromKM!D282</f>
        <v>Okojie</v>
      </c>
      <c r="E284" s="21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3">
        <f t="shared" si="10"/>
        <v>282</v>
      </c>
      <c r="B285" s="21">
        <f>+FromKM!B283</f>
        <v>100</v>
      </c>
      <c r="C285" s="33" t="str">
        <f>+FromKM!C283</f>
        <v>Casper</v>
      </c>
      <c r="D285" s="33" t="str">
        <f>+FromKM!D283</f>
        <v>Dennis</v>
      </c>
      <c r="E285" s="21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3">
        <f t="shared" si="10"/>
        <v>283</v>
      </c>
      <c r="B286" s="21">
        <f>+FromKM!B284</f>
        <v>101</v>
      </c>
      <c r="C286" s="33" t="str">
        <f>+FromKM!C284</f>
        <v>Freddie</v>
      </c>
      <c r="D286" s="33" t="str">
        <f>+FromKM!D284</f>
        <v>Gay</v>
      </c>
      <c r="E286" s="21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3">
        <f t="shared" si="10"/>
        <v>284</v>
      </c>
      <c r="B287" s="21">
        <f>+FromKM!B285</f>
        <v>102</v>
      </c>
      <c r="C287" s="33" t="str">
        <f>+FromKM!C285</f>
        <v>Dominic</v>
      </c>
      <c r="D287" s="33" t="str">
        <f>+FromKM!D285</f>
        <v>Kinsella</v>
      </c>
      <c r="E287" s="21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3">
        <f t="shared" si="10"/>
        <v>285</v>
      </c>
      <c r="B288" s="21">
        <f>+FromKM!B286</f>
        <v>103</v>
      </c>
      <c r="C288" s="33" t="str">
        <f>+FromKM!C286</f>
        <v>James</v>
      </c>
      <c r="D288" s="33" t="str">
        <f>+FromKM!D286</f>
        <v>Kane</v>
      </c>
      <c r="E288" s="21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3">
        <f t="shared" si="10"/>
        <v>286</v>
      </c>
      <c r="B289" s="21">
        <f>+FromKM!B287</f>
        <v>104</v>
      </c>
      <c r="C289" s="33" t="str">
        <f>+FromKM!C287</f>
        <v>Dewi</v>
      </c>
      <c r="D289" s="33" t="str">
        <f>+FromKM!D287</f>
        <v>Edwards</v>
      </c>
      <c r="E289" s="21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3">
        <f t="shared" si="10"/>
        <v>287</v>
      </c>
      <c r="B290" s="21">
        <f>+FromKM!B288</f>
        <v>105</v>
      </c>
      <c r="C290" s="33" t="str">
        <f>+FromKM!C288</f>
        <v>Ewan</v>
      </c>
      <c r="D290" s="33" t="str">
        <f>+FromKM!D288</f>
        <v>Delgado-Howell</v>
      </c>
      <c r="E290" s="21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3">
        <f t="shared" si="10"/>
        <v>288</v>
      </c>
      <c r="B291" s="21">
        <f>+FromKM!B289</f>
        <v>106</v>
      </c>
      <c r="C291" s="33" t="str">
        <f>+FromKM!C289</f>
        <v>Seth</v>
      </c>
      <c r="D291" s="33" t="str">
        <f>+FromKM!D289</f>
        <v>Povey</v>
      </c>
      <c r="E291" s="21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3">
        <f t="shared" si="10"/>
        <v>289</v>
      </c>
      <c r="B292" s="21">
        <f>+FromKM!B290</f>
        <v>107</v>
      </c>
      <c r="C292" s="33" t="str">
        <f>+FromKM!C290</f>
        <v>Oliver</v>
      </c>
      <c r="D292" s="33" t="str">
        <f>+FromKM!D290</f>
        <v>Goodman</v>
      </c>
      <c r="E292" s="21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3">
        <f t="shared" si="10"/>
        <v>290</v>
      </c>
      <c r="B293" s="21">
        <f>+FromKM!B291</f>
        <v>108</v>
      </c>
      <c r="C293" s="33" t="str">
        <f>+FromKM!C291</f>
        <v>Jack</v>
      </c>
      <c r="D293" s="33" t="str">
        <f>+FromKM!D291</f>
        <v>Ryan</v>
      </c>
      <c r="E293" s="21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3">
        <f t="shared" si="10"/>
        <v>291</v>
      </c>
      <c r="B294" s="21">
        <f>+FromKM!B292</f>
        <v>109</v>
      </c>
      <c r="C294" s="33" t="str">
        <f>+FromKM!C292</f>
        <v>Seb</v>
      </c>
      <c r="D294" s="33" t="str">
        <f>+FromKM!D292</f>
        <v>Kilburn</v>
      </c>
      <c r="E294" s="21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3">
        <f t="shared" si="10"/>
        <v>292</v>
      </c>
      <c r="B295" s="21">
        <f>+FromKM!B293</f>
        <v>110</v>
      </c>
      <c r="C295" s="33" t="str">
        <f>+FromKM!C293</f>
        <v>Henry</v>
      </c>
      <c r="D295" s="33" t="str">
        <f>+FromKM!D293</f>
        <v>Cooke</v>
      </c>
      <c r="E295" s="21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3">
        <f t="shared" si="10"/>
        <v>293</v>
      </c>
      <c r="B296" s="21">
        <f>+FromKM!B294</f>
        <v>111</v>
      </c>
      <c r="C296" s="33" t="str">
        <f>+FromKM!C294</f>
        <v>Louie</v>
      </c>
      <c r="D296" s="33" t="str">
        <f>+FromKM!D294</f>
        <v>Pegley</v>
      </c>
      <c r="E296" s="21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3">
        <f t="shared" si="10"/>
        <v>294</v>
      </c>
      <c r="B297" s="21">
        <f>+FromKM!B295</f>
        <v>112</v>
      </c>
      <c r="C297" s="33" t="str">
        <f>+FromKM!C295</f>
        <v>Thomas</v>
      </c>
      <c r="D297" s="33" t="str">
        <f>+FromKM!D295</f>
        <v>Muddle</v>
      </c>
      <c r="E297" s="21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3">
        <f t="shared" si="10"/>
        <v>295</v>
      </c>
      <c r="B298" s="21">
        <f>+FromKM!B296</f>
        <v>113</v>
      </c>
      <c r="C298" s="33" t="str">
        <f>+FromKM!C296</f>
        <v>Sander</v>
      </c>
      <c r="D298" s="33" t="str">
        <f>+FromKM!D296</f>
        <v>Bassett</v>
      </c>
      <c r="E298" s="21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3">
        <f t="shared" si="10"/>
        <v>296</v>
      </c>
      <c r="B299" s="21">
        <f>+FromKM!B297</f>
        <v>114</v>
      </c>
      <c r="C299" s="33" t="str">
        <f>+FromKM!C297</f>
        <v>Archie</v>
      </c>
      <c r="D299" s="33" t="str">
        <f>+FromKM!D297</f>
        <v>Franklin</v>
      </c>
      <c r="E299" s="21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3">
        <f t="shared" si="10"/>
        <v>297</v>
      </c>
      <c r="B300" s="21">
        <f>+FromKM!B298</f>
        <v>115</v>
      </c>
      <c r="C300" s="33" t="str">
        <f>+FromKM!C298</f>
        <v>Philip</v>
      </c>
      <c r="D300" s="33" t="str">
        <f>+FromKM!D298</f>
        <v>Edwards</v>
      </c>
      <c r="E300" s="21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3">
        <f t="shared" si="10"/>
        <v>298</v>
      </c>
      <c r="B301" s="21">
        <f>+FromKM!B299</f>
        <v>116</v>
      </c>
      <c r="C301" s="33" t="str">
        <f>+FromKM!C299</f>
        <v>Matthew</v>
      </c>
      <c r="D301" s="33" t="str">
        <f>+FromKM!D299</f>
        <v>Mainwaring</v>
      </c>
      <c r="E301" s="21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3">
        <f t="shared" si="10"/>
        <v>299</v>
      </c>
      <c r="B302" s="21">
        <f>+FromKM!B300</f>
        <v>117</v>
      </c>
      <c r="C302" s="33" t="str">
        <f>+FromKM!C300</f>
        <v>Ben</v>
      </c>
      <c r="D302" s="33" t="str">
        <f>+FromKM!D300</f>
        <v>Stewart</v>
      </c>
      <c r="E302" s="21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3">
        <f t="shared" si="10"/>
        <v>300</v>
      </c>
      <c r="B303" s="21">
        <f>+FromKM!B301</f>
        <v>118</v>
      </c>
      <c r="C303" s="33" t="str">
        <f>+FromKM!C301</f>
        <v>Elodie</v>
      </c>
      <c r="D303" s="33" t="str">
        <f>+FromKM!D301</f>
        <v>Clayton</v>
      </c>
      <c r="E303" s="21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3">
        <f t="shared" si="10"/>
        <v>301</v>
      </c>
      <c r="B304" s="21">
        <f>+FromKM!B302</f>
        <v>119</v>
      </c>
      <c r="C304" s="33" t="str">
        <f>+FromKM!C302</f>
        <v>Florence</v>
      </c>
      <c r="D304" s="33" t="str">
        <f>+FromKM!D302</f>
        <v>Tuesday</v>
      </c>
      <c r="E304" s="21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3">
        <f t="shared" si="10"/>
        <v>302</v>
      </c>
      <c r="B305" s="21">
        <f>+FromKM!B303</f>
        <v>120</v>
      </c>
      <c r="C305" s="33" t="str">
        <f>+FromKM!C303</f>
        <v>Evie</v>
      </c>
      <c r="D305" s="33" t="str">
        <f>+FromKM!D303</f>
        <v>Lennard</v>
      </c>
      <c r="E305" s="21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3">
        <f t="shared" si="10"/>
        <v>303</v>
      </c>
      <c r="B306" s="21">
        <f>+FromKM!B304</f>
        <v>121</v>
      </c>
      <c r="C306" s="33" t="str">
        <f>+FromKM!C304</f>
        <v>Ella</v>
      </c>
      <c r="D306" s="33" t="str">
        <f>+FromKM!D304</f>
        <v>Helm</v>
      </c>
      <c r="E306" s="21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3">
        <f t="shared" si="10"/>
        <v>304</v>
      </c>
      <c r="B307" s="21">
        <f>+FromKM!B305</f>
        <v>122</v>
      </c>
      <c r="C307" s="33" t="str">
        <f>+FromKM!C305</f>
        <v>Bibi</v>
      </c>
      <c r="D307" s="33" t="str">
        <f>+FromKM!D305</f>
        <v>Webb</v>
      </c>
      <c r="E307" s="21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3">
        <f t="shared" si="10"/>
        <v>305</v>
      </c>
      <c r="B308" s="21">
        <f>+FromKM!B306</f>
        <v>123</v>
      </c>
      <c r="C308" s="33" t="str">
        <f>+FromKM!C306</f>
        <v>Amelie</v>
      </c>
      <c r="D308" s="33" t="str">
        <f>+FromKM!D306</f>
        <v>Whitehouse</v>
      </c>
      <c r="E308" s="21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3">
        <f t="shared" si="10"/>
        <v>306</v>
      </c>
      <c r="B309" s="21">
        <f>+FromKM!B307</f>
        <v>124</v>
      </c>
      <c r="C309" s="33" t="str">
        <f>+FromKM!C307</f>
        <v>Annabel</v>
      </c>
      <c r="D309" s="33" t="str">
        <f>+FromKM!D307</f>
        <v>Axford</v>
      </c>
      <c r="E309" s="21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3">
        <f t="shared" si="10"/>
        <v>307</v>
      </c>
      <c r="B310" s="21">
        <f>+FromKM!B308</f>
        <v>125</v>
      </c>
      <c r="C310" s="33" t="str">
        <f>+FromKM!C308</f>
        <v>Isabella</v>
      </c>
      <c r="D310" s="33" t="str">
        <f>+FromKM!D308</f>
        <v>Buchanan</v>
      </c>
      <c r="E310" s="21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3">
        <f t="shared" si="10"/>
        <v>308</v>
      </c>
      <c r="B311" s="21">
        <f>+FromKM!B309</f>
        <v>126</v>
      </c>
      <c r="C311" s="33" t="str">
        <f>+FromKM!C309</f>
        <v>Callie</v>
      </c>
      <c r="D311" s="33" t="str">
        <f>+FromKM!D309</f>
        <v>Goodbourn</v>
      </c>
      <c r="E311" s="21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3">
        <f t="shared" si="10"/>
        <v>309</v>
      </c>
      <c r="B312" s="21">
        <f>+FromKM!B310</f>
        <v>127</v>
      </c>
      <c r="C312" s="33" t="str">
        <f>+FromKM!C310</f>
        <v>Mia</v>
      </c>
      <c r="D312" s="33" t="str">
        <f>+FromKM!D310</f>
        <v>Potton</v>
      </c>
      <c r="E312" s="21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3">
        <f t="shared" si="10"/>
        <v>310</v>
      </c>
      <c r="B313" s="21">
        <f>+FromKM!B311</f>
        <v>128</v>
      </c>
      <c r="C313" s="33" t="str">
        <f>+FromKM!C311</f>
        <v>Beth</v>
      </c>
      <c r="D313" s="33" t="str">
        <f>+FromKM!D311</f>
        <v>Wilson</v>
      </c>
      <c r="E313" s="21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3">
        <f t="shared" si="10"/>
        <v>311</v>
      </c>
      <c r="B314" s="21">
        <f>+FromKM!B312</f>
        <v>129</v>
      </c>
      <c r="C314" s="33" t="str">
        <f>+FromKM!C312</f>
        <v>Kitty</v>
      </c>
      <c r="D314" s="33" t="str">
        <f>+FromKM!D312</f>
        <v>Morgan</v>
      </c>
      <c r="E314" s="21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3">
        <f t="shared" si="10"/>
        <v>312</v>
      </c>
      <c r="B315" s="21">
        <f>+FromKM!B313</f>
        <v>130</v>
      </c>
      <c r="C315" s="33" t="str">
        <f>+FromKM!C313</f>
        <v>Gracie</v>
      </c>
      <c r="D315" s="33" t="str">
        <f>+FromKM!D313</f>
        <v>Fox</v>
      </c>
      <c r="E315" s="21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3">
        <f t="shared" si="10"/>
        <v>313</v>
      </c>
      <c r="B316" s="21">
        <f>+FromKM!B314</f>
        <v>131</v>
      </c>
      <c r="C316" s="33" t="str">
        <f>+FromKM!C314</f>
        <v>Florence</v>
      </c>
      <c r="D316" s="33" t="str">
        <f>+FromKM!D314</f>
        <v>Tuesday</v>
      </c>
      <c r="E316" s="21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3">
        <f t="shared" si="10"/>
        <v>314</v>
      </c>
      <c r="B317" s="21">
        <f>+FromKM!B315</f>
        <v>132</v>
      </c>
      <c r="C317" s="33" t="str">
        <f>+FromKM!C315</f>
        <v>Juliana</v>
      </c>
      <c r="D317" s="33" t="str">
        <f>+FromKM!D315</f>
        <v>Christopherson</v>
      </c>
      <c r="E317" s="21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3">
        <f t="shared" si="10"/>
        <v>315</v>
      </c>
      <c r="B318" s="21">
        <f>+FromKM!B316</f>
        <v>133</v>
      </c>
      <c r="C318" s="33" t="str">
        <f>+FromKM!C316</f>
        <v>Olivia</v>
      </c>
      <c r="D318" s="33" t="str">
        <f>+FromKM!D316</f>
        <v>Collins</v>
      </c>
      <c r="E318" s="21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3">
        <f t="shared" si="10"/>
        <v>316</v>
      </c>
      <c r="B319" s="21">
        <f>+FromKM!B317</f>
        <v>134</v>
      </c>
      <c r="C319" s="33" t="str">
        <f>+FromKM!C317</f>
        <v>Ellen</v>
      </c>
      <c r="D319" s="33" t="str">
        <f>+FromKM!D317</f>
        <v>Gates</v>
      </c>
      <c r="E319" s="21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3">
        <f t="shared" si="10"/>
        <v>317</v>
      </c>
      <c r="B320" s="21">
        <f>+FromKM!B318</f>
        <v>135</v>
      </c>
      <c r="C320" s="33" t="str">
        <f>+FromKM!C318</f>
        <v>Molly</v>
      </c>
      <c r="D320" s="33" t="str">
        <f>+FromKM!D318</f>
        <v>Burton</v>
      </c>
      <c r="E320" s="21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3">
        <f t="shared" si="10"/>
        <v>318</v>
      </c>
      <c r="B321" s="21">
        <f>+FromKM!B319</f>
        <v>136</v>
      </c>
      <c r="C321" s="33" t="str">
        <f>+FromKM!C319</f>
        <v>Isola</v>
      </c>
      <c r="D321" s="33" t="str">
        <f>+FromKM!D319</f>
        <v>Crawford</v>
      </c>
      <c r="E321" s="21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3">
        <f t="shared" si="10"/>
        <v>319</v>
      </c>
      <c r="B322" s="21">
        <f>+FromKM!B320</f>
        <v>137</v>
      </c>
      <c r="C322" s="33" t="str">
        <f>+FromKM!C320</f>
        <v>Antalia</v>
      </c>
      <c r="D322" s="33" t="str">
        <f>+FromKM!D320</f>
        <v>Cole</v>
      </c>
      <c r="E322" s="21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3">
        <f t="shared" si="10"/>
        <v>320</v>
      </c>
      <c r="B323" s="21">
        <f>+FromKM!B321</f>
        <v>138</v>
      </c>
      <c r="C323" s="33" t="str">
        <f>+FromKM!C321</f>
        <v>Megan</v>
      </c>
      <c r="D323" s="33" t="str">
        <f>+FromKM!D321</f>
        <v>Hopkins-Parry</v>
      </c>
      <c r="E323" s="21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3">
        <f t="shared" si="10"/>
        <v>321</v>
      </c>
      <c r="B324" s="21">
        <f>+FromKM!B322</f>
        <v>139</v>
      </c>
      <c r="C324" s="33" t="str">
        <f>+FromKM!C322</f>
        <v>Ava</v>
      </c>
      <c r="D324" s="33" t="str">
        <f>+FromKM!D322</f>
        <v>Morrissy</v>
      </c>
      <c r="E324" s="21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3">
        <f t="shared" si="10"/>
        <v>322</v>
      </c>
      <c r="B325" s="21">
        <f>+FromKM!B323</f>
        <v>140</v>
      </c>
      <c r="C325" s="33" t="str">
        <f>+FromKM!C323</f>
        <v>Olivia</v>
      </c>
      <c r="D325" s="33" t="str">
        <f>+FromKM!D323</f>
        <v>Henham</v>
      </c>
      <c r="E325" s="21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3">
        <f t="shared" ref="A326:A389" si="12">+A325+1</f>
        <v>323</v>
      </c>
      <c r="B326" s="21">
        <f>+FromKM!B324</f>
        <v>141</v>
      </c>
      <c r="C326" s="33" t="str">
        <f>+FromKM!C324</f>
        <v>Izzy</v>
      </c>
      <c r="D326" s="33" t="str">
        <f>+FromKM!D324</f>
        <v>Wheeler</v>
      </c>
      <c r="E326" s="21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3">
        <f t="shared" si="12"/>
        <v>324</v>
      </c>
      <c r="B327" s="21">
        <f>+FromKM!B325</f>
        <v>142</v>
      </c>
      <c r="C327" s="33" t="str">
        <f>+FromKM!C325</f>
        <v>Mia</v>
      </c>
      <c r="D327" s="33" t="str">
        <f>+FromKM!D325</f>
        <v>Diacci</v>
      </c>
      <c r="E327" s="21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3">
        <f t="shared" si="12"/>
        <v>325</v>
      </c>
      <c r="B328" s="21">
        <f>+FromKM!B326</f>
        <v>143</v>
      </c>
      <c r="C328" s="33" t="str">
        <f>+FromKM!C326</f>
        <v>Daisy</v>
      </c>
      <c r="D328" s="33" t="str">
        <f>+FromKM!D326</f>
        <v>Welch</v>
      </c>
      <c r="E328" s="21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3">
        <f t="shared" si="12"/>
        <v>326</v>
      </c>
      <c r="B329" s="21">
        <f>+FromKM!B327</f>
        <v>144</v>
      </c>
      <c r="C329" s="33" t="str">
        <f>+FromKM!C327</f>
        <v>Seren</v>
      </c>
      <c r="D329" s="33" t="str">
        <f>+FromKM!D327</f>
        <v>Rowe</v>
      </c>
      <c r="E329" s="21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3">
        <f t="shared" si="12"/>
        <v>327</v>
      </c>
      <c r="B330" s="21">
        <f>+FromKM!B328</f>
        <v>145</v>
      </c>
      <c r="C330" s="33" t="str">
        <f>+FromKM!C328</f>
        <v>Sophie</v>
      </c>
      <c r="D330" s="33" t="str">
        <f>+FromKM!D328</f>
        <v>Sims</v>
      </c>
      <c r="E330" s="21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3">
        <f t="shared" si="12"/>
        <v>328</v>
      </c>
      <c r="B331" s="21">
        <f>+FromKM!B329</f>
        <v>146</v>
      </c>
      <c r="C331" s="33" t="str">
        <f>+FromKM!C329</f>
        <v>Lexie</v>
      </c>
      <c r="D331" s="33" t="str">
        <f>+FromKM!D329</f>
        <v>Mclean</v>
      </c>
      <c r="E331" s="21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3">
        <f t="shared" si="12"/>
        <v>329</v>
      </c>
      <c r="B332" s="21">
        <f>+FromKM!B330</f>
        <v>147</v>
      </c>
      <c r="C332" s="33" t="str">
        <f>+FromKM!C330</f>
        <v>Uma</v>
      </c>
      <c r="D332" s="33" t="str">
        <f>+FromKM!D330</f>
        <v>Clark</v>
      </c>
      <c r="E332" s="21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3">
        <f t="shared" si="12"/>
        <v>330</v>
      </c>
      <c r="B333" s="21">
        <f>+FromKM!B331</f>
        <v>148</v>
      </c>
      <c r="C333" s="33" t="str">
        <f>+FromKM!C331</f>
        <v>Demelza</v>
      </c>
      <c r="D333" s="33" t="str">
        <f>+FromKM!D331</f>
        <v>McCrae</v>
      </c>
      <c r="E333" s="21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3">
        <f t="shared" si="12"/>
        <v>331</v>
      </c>
      <c r="B334" s="21">
        <f>+FromKM!B332</f>
        <v>149</v>
      </c>
      <c r="C334" s="33" t="str">
        <f>+FromKM!C332</f>
        <v>Connie</v>
      </c>
      <c r="D334" s="33" t="str">
        <f>+FromKM!D332</f>
        <v>Davis</v>
      </c>
      <c r="E334" s="21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3">
        <f t="shared" si="12"/>
        <v>332</v>
      </c>
      <c r="B335" s="21">
        <f>+FromKM!B333</f>
        <v>150</v>
      </c>
      <c r="C335" s="33" t="str">
        <f>+FromKM!C333</f>
        <v>Amy</v>
      </c>
      <c r="D335" s="33" t="str">
        <f>+FromKM!D333</f>
        <v>Hunneman</v>
      </c>
      <c r="E335" s="21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3">
        <f t="shared" si="12"/>
        <v>333</v>
      </c>
      <c r="B336" s="21">
        <f>+FromKM!B334</f>
        <v>151</v>
      </c>
      <c r="C336" s="33" t="str">
        <f>+FromKM!C334</f>
        <v>Mylie</v>
      </c>
      <c r="D336" s="33" t="str">
        <f>+FromKM!D334</f>
        <v>Corbett</v>
      </c>
      <c r="E336" s="21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3">
        <f t="shared" si="12"/>
        <v>334</v>
      </c>
      <c r="B337" s="21">
        <f>+FromKM!B335</f>
        <v>152</v>
      </c>
      <c r="C337" s="33" t="str">
        <f>+FromKM!C335</f>
        <v>Polly</v>
      </c>
      <c r="D337" s="33" t="str">
        <f>+FromKM!D335</f>
        <v>Cooper</v>
      </c>
      <c r="E337" s="21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3">
        <f t="shared" si="12"/>
        <v>335</v>
      </c>
      <c r="B338" s="21">
        <f>+FromKM!B336</f>
        <v>153</v>
      </c>
      <c r="C338" s="33" t="str">
        <f>+FromKM!C336</f>
        <v>Elise</v>
      </c>
      <c r="D338" s="33" t="str">
        <f>+FromKM!D336</f>
        <v>Aston</v>
      </c>
      <c r="E338" s="21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3">
        <f t="shared" si="12"/>
        <v>336</v>
      </c>
      <c r="B339" s="21">
        <f>+FromKM!B337</f>
        <v>154</v>
      </c>
      <c r="C339" s="33" t="str">
        <f>+FromKM!C337</f>
        <v>Kira</v>
      </c>
      <c r="D339" s="33" t="str">
        <f>+FromKM!D337</f>
        <v>Dunford</v>
      </c>
      <c r="E339" s="21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3">
        <f t="shared" si="12"/>
        <v>337</v>
      </c>
      <c r="B340" s="21">
        <f>+FromKM!B338</f>
        <v>155</v>
      </c>
      <c r="C340" s="33" t="str">
        <f>+FromKM!C338</f>
        <v>Evie</v>
      </c>
      <c r="D340" s="33" t="str">
        <f>+FromKM!D338</f>
        <v>Murray</v>
      </c>
      <c r="E340" s="21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3">
        <f t="shared" si="12"/>
        <v>338</v>
      </c>
      <c r="B341" s="21">
        <f>+FromKM!B339</f>
        <v>156</v>
      </c>
      <c r="C341" s="33" t="str">
        <f>+FromKM!C339</f>
        <v>Maria</v>
      </c>
      <c r="D341" s="33" t="str">
        <f>+FromKM!D339</f>
        <v>Oâ€™Brien</v>
      </c>
      <c r="E341" s="21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3">
        <f t="shared" si="12"/>
        <v>339</v>
      </c>
      <c r="B342" s="21">
        <f>+FromKM!B340</f>
        <v>157</v>
      </c>
      <c r="C342" s="33" t="str">
        <f>+FromKM!C340</f>
        <v>Iris</v>
      </c>
      <c r="D342" s="33" t="str">
        <f>+FromKM!D340</f>
        <v>Hunter</v>
      </c>
      <c r="E342" s="21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3">
        <f t="shared" si="12"/>
        <v>340</v>
      </c>
      <c r="B343" s="21">
        <f>+FromKM!B341</f>
        <v>158</v>
      </c>
      <c r="C343" s="33" t="str">
        <f>+FromKM!C341</f>
        <v>Rosie</v>
      </c>
      <c r="D343" s="33" t="str">
        <f>+FromKM!D341</f>
        <v>Ferguson</v>
      </c>
      <c r="E343" s="21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3">
        <f t="shared" si="12"/>
        <v>341</v>
      </c>
      <c r="B344" s="21">
        <f>+FromKM!B342</f>
        <v>159</v>
      </c>
      <c r="C344" s="33" t="str">
        <f>+FromKM!C342</f>
        <v>Elodie</v>
      </c>
      <c r="D344" s="33" t="str">
        <f>+FromKM!D342</f>
        <v>Hill</v>
      </c>
      <c r="E344" s="21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3">
        <f t="shared" si="12"/>
        <v>342</v>
      </c>
      <c r="B345" s="21">
        <f>+FromKM!B343</f>
        <v>160</v>
      </c>
      <c r="C345" s="33" t="str">
        <f>+FromKM!C343</f>
        <v>RenÃ¨e</v>
      </c>
      <c r="D345" s="33" t="str">
        <f>+FromKM!D343</f>
        <v>Daniels</v>
      </c>
      <c r="E345" s="21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3">
        <f t="shared" si="12"/>
        <v>343</v>
      </c>
      <c r="B346" s="21">
        <f>+FromKM!B344</f>
        <v>161</v>
      </c>
      <c r="C346" s="33" t="str">
        <f>+FromKM!C344</f>
        <v>Isla</v>
      </c>
      <c r="D346" s="33" t="str">
        <f>+FromKM!D344</f>
        <v>Hill</v>
      </c>
      <c r="E346" s="21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3">
        <f t="shared" si="12"/>
        <v>344</v>
      </c>
      <c r="B347" s="21">
        <f>+FromKM!B345</f>
        <v>162</v>
      </c>
      <c r="C347" s="33" t="str">
        <f>+FromKM!C345</f>
        <v>Alicia</v>
      </c>
      <c r="D347" s="33" t="str">
        <f>+FromKM!D345</f>
        <v>Stone</v>
      </c>
      <c r="E347" s="21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3">
        <f t="shared" si="12"/>
        <v>345</v>
      </c>
      <c r="B348" s="21">
        <f>+FromKM!B346</f>
        <v>163</v>
      </c>
      <c r="C348" s="33" t="str">
        <f>+FromKM!C346</f>
        <v>Freddy</v>
      </c>
      <c r="D348" s="33" t="str">
        <f>+FromKM!D346</f>
        <v>Boniface</v>
      </c>
      <c r="E348" s="21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3">
        <f t="shared" si="12"/>
        <v>346</v>
      </c>
      <c r="B349" s="21">
        <f>+FromKM!B347</f>
        <v>164</v>
      </c>
      <c r="C349" s="33" t="str">
        <f>+FromKM!C347</f>
        <v>Ben</v>
      </c>
      <c r="D349" s="33" t="str">
        <f>+FromKM!D347</f>
        <v>Ward</v>
      </c>
      <c r="E349" s="21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3">
        <f t="shared" si="12"/>
        <v>347</v>
      </c>
      <c r="B350" s="21">
        <f>+FromKM!B348</f>
        <v>165</v>
      </c>
      <c r="C350" s="33" t="str">
        <f>+FromKM!C348</f>
        <v>Samuel</v>
      </c>
      <c r="D350" s="33" t="str">
        <f>+FromKM!D348</f>
        <v>Davis</v>
      </c>
      <c r="E350" s="21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3">
        <f t="shared" si="12"/>
        <v>348</v>
      </c>
      <c r="B351" s="21">
        <f>+FromKM!B349</f>
        <v>166</v>
      </c>
      <c r="C351" s="33" t="str">
        <f>+FromKM!C349</f>
        <v>Alex</v>
      </c>
      <c r="D351" s="33" t="str">
        <f>+FromKM!D349</f>
        <v>Ballard</v>
      </c>
      <c r="E351" s="21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3">
        <f t="shared" si="12"/>
        <v>349</v>
      </c>
      <c r="B352" s="21">
        <f>+FromKM!B350</f>
        <v>167</v>
      </c>
      <c r="C352" s="33" t="str">
        <f>+FromKM!C350</f>
        <v>Isaac</v>
      </c>
      <c r="D352" s="33" t="str">
        <f>+FromKM!D350</f>
        <v>Tarafder</v>
      </c>
      <c r="E352" s="21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3">
        <f t="shared" si="12"/>
        <v>350</v>
      </c>
      <c r="B353" s="21">
        <f>+FromKM!B351</f>
        <v>168</v>
      </c>
      <c r="C353" s="33" t="str">
        <f>+FromKM!C351</f>
        <v>Theo</v>
      </c>
      <c r="D353" s="33" t="str">
        <f>+FromKM!D351</f>
        <v>Tarafder</v>
      </c>
      <c r="E353" s="21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3">
        <f t="shared" si="12"/>
        <v>351</v>
      </c>
      <c r="B354" s="21">
        <f>+FromKM!B352</f>
        <v>169</v>
      </c>
      <c r="C354" s="33" t="str">
        <f>+FromKM!C352</f>
        <v>Alex</v>
      </c>
      <c r="D354" s="33" t="str">
        <f>+FromKM!D352</f>
        <v>Roberts</v>
      </c>
      <c r="E354" s="21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3">
        <f t="shared" si="12"/>
        <v>352</v>
      </c>
      <c r="B355" s="21">
        <f>+FromKM!B353</f>
        <v>170</v>
      </c>
      <c r="C355" s="33" t="str">
        <f>+FromKM!C353</f>
        <v>Thomas</v>
      </c>
      <c r="D355" s="33" t="str">
        <f>+FromKM!D353</f>
        <v>Barnett</v>
      </c>
      <c r="E355" s="21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3">
        <f t="shared" si="12"/>
        <v>353</v>
      </c>
      <c r="B356" s="21">
        <f>+FromKM!B354</f>
        <v>171</v>
      </c>
      <c r="C356" s="33" t="str">
        <f>+FromKM!C354</f>
        <v>Oliver</v>
      </c>
      <c r="D356" s="33" t="str">
        <f>+FromKM!D354</f>
        <v>Holt</v>
      </c>
      <c r="E356" s="21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3">
        <f t="shared" si="12"/>
        <v>354</v>
      </c>
      <c r="B357" s="21">
        <f>+FromKM!B355</f>
        <v>172</v>
      </c>
      <c r="C357" s="33" t="str">
        <f>+FromKM!C355</f>
        <v>Finlay</v>
      </c>
      <c r="D357" s="33" t="str">
        <f>+FromKM!D355</f>
        <v>Blythe</v>
      </c>
      <c r="E357" s="21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3">
        <f t="shared" si="12"/>
        <v>355</v>
      </c>
      <c r="B358" s="21">
        <f>+FromKM!B356</f>
        <v>173</v>
      </c>
      <c r="C358" s="33" t="str">
        <f>+FromKM!C356</f>
        <v>Jack</v>
      </c>
      <c r="D358" s="33" t="str">
        <f>+FromKM!D356</f>
        <v>Cooley</v>
      </c>
      <c r="E358" s="21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3">
        <f t="shared" si="12"/>
        <v>356</v>
      </c>
      <c r="B359" s="21">
        <f>+FromKM!B357</f>
        <v>174</v>
      </c>
      <c r="C359" s="33" t="str">
        <f>+FromKM!C357</f>
        <v>Digby</v>
      </c>
      <c r="D359" s="33" t="str">
        <f>+FromKM!D357</f>
        <v>Fulford</v>
      </c>
      <c r="E359" s="21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3">
        <f t="shared" si="12"/>
        <v>357</v>
      </c>
      <c r="B360" s="21">
        <f>+FromKM!B358</f>
        <v>175</v>
      </c>
      <c r="C360" s="33" t="str">
        <f>+FromKM!C358</f>
        <v>Nate</v>
      </c>
      <c r="D360" s="33" t="str">
        <f>+FromKM!D358</f>
        <v>Cahill</v>
      </c>
      <c r="E360" s="21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3">
        <f t="shared" si="12"/>
        <v>358</v>
      </c>
      <c r="B361" s="21">
        <f>+FromKM!B359</f>
        <v>176</v>
      </c>
      <c r="C361" s="33" t="str">
        <f>+FromKM!C359</f>
        <v>Lucas</v>
      </c>
      <c r="D361" s="33" t="str">
        <f>+FromKM!D359</f>
        <v>Gorrill</v>
      </c>
      <c r="E361" s="21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3">
        <f t="shared" si="12"/>
        <v>359</v>
      </c>
      <c r="B362" s="21">
        <f>+FromKM!B360</f>
        <v>177</v>
      </c>
      <c r="C362" s="33" t="str">
        <f>+FromKM!C360</f>
        <v>Arun</v>
      </c>
      <c r="D362" s="33" t="str">
        <f>+FromKM!D360</f>
        <v>Khursheed</v>
      </c>
      <c r="E362" s="21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3">
        <f t="shared" si="12"/>
        <v>360</v>
      </c>
      <c r="B363" s="21">
        <f>+FromKM!B361</f>
        <v>178</v>
      </c>
      <c r="C363" s="33" t="str">
        <f>+FromKM!C361</f>
        <v>James</v>
      </c>
      <c r="D363" s="33" t="str">
        <f>+FromKM!D361</f>
        <v>Polton</v>
      </c>
      <c r="E363" s="21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3">
        <f t="shared" si="12"/>
        <v>361</v>
      </c>
      <c r="B364" s="21">
        <f>+FromKM!B362</f>
        <v>179</v>
      </c>
      <c r="C364" s="33" t="str">
        <f>+FromKM!C362</f>
        <v>Louis</v>
      </c>
      <c r="D364" s="33" t="str">
        <f>+FromKM!D362</f>
        <v>Mathews</v>
      </c>
      <c r="E364" s="21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3">
        <f t="shared" si="12"/>
        <v>362</v>
      </c>
      <c r="B365" s="21">
        <f>+FromKM!B363</f>
        <v>180</v>
      </c>
      <c r="C365" s="33" t="str">
        <f>+FromKM!C363</f>
        <v>Thomas</v>
      </c>
      <c r="D365" s="33" t="str">
        <f>+FromKM!D363</f>
        <v>Matthews</v>
      </c>
      <c r="E365" s="21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3">
        <f t="shared" si="12"/>
        <v>363</v>
      </c>
      <c r="B366" s="21">
        <f>+FromKM!B364</f>
        <v>181</v>
      </c>
      <c r="C366" s="33" t="str">
        <f>+FromKM!C364</f>
        <v>Freddie</v>
      </c>
      <c r="D366" s="33" t="str">
        <f>+FromKM!D364</f>
        <v>Matthews</v>
      </c>
      <c r="E366" s="21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3">
        <f t="shared" si="12"/>
        <v>364</v>
      </c>
      <c r="B367" s="21">
        <f>+FromKM!B365</f>
        <v>182</v>
      </c>
      <c r="C367" s="33" t="str">
        <f>+FromKM!C365</f>
        <v>Toby</v>
      </c>
      <c r="D367" s="33" t="str">
        <f>+FromKM!D365</f>
        <v>Cherry</v>
      </c>
      <c r="E367" s="21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3">
        <f t="shared" si="12"/>
        <v>365</v>
      </c>
      <c r="B368" s="21">
        <f>+FromKM!B366</f>
        <v>183</v>
      </c>
      <c r="C368" s="33" t="str">
        <f>+FromKM!C366</f>
        <v>Liam</v>
      </c>
      <c r="D368" s="33" t="str">
        <f>+FromKM!D366</f>
        <v>Checksfield</v>
      </c>
      <c r="E368" s="21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3">
        <f t="shared" si="12"/>
        <v>366</v>
      </c>
      <c r="B369" s="21">
        <f>+FromKM!B367</f>
        <v>184</v>
      </c>
      <c r="C369" s="33" t="str">
        <f>+FromKM!C367</f>
        <v>Oliver</v>
      </c>
      <c r="D369" s="33" t="str">
        <f>+FromKM!D367</f>
        <v>Maranzano</v>
      </c>
      <c r="E369" s="21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3">
        <f t="shared" si="12"/>
        <v>367</v>
      </c>
      <c r="B370" s="21">
        <f>+FromKM!B368</f>
        <v>185</v>
      </c>
      <c r="C370" s="33" t="str">
        <f>+FromKM!C368</f>
        <v>Toby</v>
      </c>
      <c r="D370" s="33" t="str">
        <f>+FromKM!D368</f>
        <v>Johnstone</v>
      </c>
      <c r="E370" s="21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3">
        <f t="shared" si="12"/>
        <v>368</v>
      </c>
      <c r="B371" s="21">
        <f>+FromKM!B369</f>
        <v>186</v>
      </c>
      <c r="C371" s="33" t="str">
        <f>+FromKM!C369</f>
        <v>Ilya</v>
      </c>
      <c r="D371" s="33" t="str">
        <f>+FromKM!D369</f>
        <v>Korchev</v>
      </c>
      <c r="E371" s="21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3">
        <f t="shared" si="12"/>
        <v>369</v>
      </c>
      <c r="B372" s="21">
        <f>+FromKM!B370</f>
        <v>187</v>
      </c>
      <c r="C372" s="33" t="str">
        <f>+FromKM!C370</f>
        <v>Max</v>
      </c>
      <c r="D372" s="33" t="str">
        <f>+FromKM!D370</f>
        <v>Simpson</v>
      </c>
      <c r="E372" s="21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3">
        <f t="shared" si="12"/>
        <v>370</v>
      </c>
      <c r="B373" s="21">
        <f>+FromKM!B371</f>
        <v>188</v>
      </c>
      <c r="C373" s="33" t="str">
        <f>+FromKM!C371</f>
        <v>Paul</v>
      </c>
      <c r="D373" s="33" t="str">
        <f>+FromKM!D371</f>
        <v>Nixon</v>
      </c>
      <c r="E373" s="21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3">
        <f t="shared" si="12"/>
        <v>371</v>
      </c>
      <c r="B374" s="21">
        <f>+FromKM!B372</f>
        <v>189</v>
      </c>
      <c r="C374" s="33" t="str">
        <f>+FromKM!C372</f>
        <v>Micah</v>
      </c>
      <c r="D374" s="33" t="str">
        <f>+FromKM!D372</f>
        <v>Williams</v>
      </c>
      <c r="E374" s="21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3">
        <f t="shared" si="12"/>
        <v>372</v>
      </c>
      <c r="B375" s="21">
        <f>+FromKM!B373</f>
        <v>190</v>
      </c>
      <c r="C375" s="33" t="str">
        <f>+FromKM!C373</f>
        <v>Harrison</v>
      </c>
      <c r="D375" s="33" t="str">
        <f>+FromKM!D373</f>
        <v>Orme</v>
      </c>
      <c r="E375" s="21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3">
        <f t="shared" si="12"/>
        <v>373</v>
      </c>
      <c r="B376" s="21">
        <f>+FromKM!B374</f>
        <v>191</v>
      </c>
      <c r="C376" s="33" t="str">
        <f>+FromKM!C374</f>
        <v>George</v>
      </c>
      <c r="D376" s="33" t="str">
        <f>+FromKM!D374</f>
        <v>Brooks</v>
      </c>
      <c r="E376" s="21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3">
        <f t="shared" si="12"/>
        <v>374</v>
      </c>
      <c r="B377" s="21">
        <f>+FromKM!B375</f>
        <v>192</v>
      </c>
      <c r="C377" s="33" t="str">
        <f>+FromKM!C375</f>
        <v>Finlay</v>
      </c>
      <c r="D377" s="33" t="str">
        <f>+FromKM!D375</f>
        <v>Goodman</v>
      </c>
      <c r="E377" s="21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3">
        <f t="shared" si="12"/>
        <v>375</v>
      </c>
      <c r="B378" s="21">
        <f>+FromKM!B376</f>
        <v>193</v>
      </c>
      <c r="C378" s="33" t="str">
        <f>+FromKM!C376</f>
        <v>Oscar</v>
      </c>
      <c r="D378" s="33" t="str">
        <f>+FromKM!D376</f>
        <v>Mizen</v>
      </c>
      <c r="E378" s="21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3">
        <f t="shared" si="12"/>
        <v>376</v>
      </c>
      <c r="B379" s="21">
        <f>+FromKM!B377</f>
        <v>194</v>
      </c>
      <c r="C379" s="33" t="str">
        <f>+FromKM!C377</f>
        <v>Boris</v>
      </c>
      <c r="D379" s="33" t="str">
        <f>+FromKM!D377</f>
        <v>Greenwood</v>
      </c>
      <c r="E379" s="21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3">
        <f t="shared" si="12"/>
        <v>377</v>
      </c>
      <c r="B380" s="21">
        <f>+FromKM!B378</f>
        <v>195</v>
      </c>
      <c r="C380" s="33" t="str">
        <f>+FromKM!C378</f>
        <v>Stanley</v>
      </c>
      <c r="D380" s="33" t="str">
        <f>+FromKM!D378</f>
        <v>Wilkes</v>
      </c>
      <c r="E380" s="21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3">
        <f t="shared" si="12"/>
        <v>378</v>
      </c>
      <c r="B381" s="21">
        <f>+FromKM!B379</f>
        <v>196</v>
      </c>
      <c r="C381" s="33" t="str">
        <f>+FromKM!C379</f>
        <v>Corbin</v>
      </c>
      <c r="D381" s="33" t="str">
        <f>+FromKM!D379</f>
        <v>Bailey</v>
      </c>
      <c r="E381" s="21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3">
        <f t="shared" si="12"/>
        <v>379</v>
      </c>
      <c r="B382" s="21">
        <f>+FromKM!B380</f>
        <v>197</v>
      </c>
      <c r="C382" s="33" t="str">
        <f>+FromKM!C380</f>
        <v>Vincent</v>
      </c>
      <c r="D382" s="33" t="str">
        <f>+FromKM!D380</f>
        <v>Pegley</v>
      </c>
      <c r="E382" s="21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3">
        <f t="shared" si="12"/>
        <v>380</v>
      </c>
      <c r="B383" s="21">
        <f>+FromKM!B381</f>
        <v>198</v>
      </c>
      <c r="C383" s="33" t="str">
        <f>+FromKM!C381</f>
        <v>George</v>
      </c>
      <c r="D383" s="33" t="str">
        <f>+FromKM!D381</f>
        <v>Foy</v>
      </c>
      <c r="E383" s="21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3">
        <f t="shared" si="12"/>
        <v>381</v>
      </c>
      <c r="B384" s="21">
        <f>+FromKM!B382</f>
        <v>199</v>
      </c>
      <c r="C384" s="33" t="str">
        <f>+FromKM!C382</f>
        <v>Danny</v>
      </c>
      <c r="D384" s="33" t="str">
        <f>+FromKM!D382</f>
        <v>Jacob</v>
      </c>
      <c r="E384" s="21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3">
        <f t="shared" si="12"/>
        <v>382</v>
      </c>
      <c r="B385" s="21">
        <f>+FromKM!B383</f>
        <v>200</v>
      </c>
      <c r="C385" s="33" t="str">
        <f>+FromKM!C383</f>
        <v>Jacob</v>
      </c>
      <c r="D385" s="33" t="str">
        <f>+FromKM!D383</f>
        <v>Trotman</v>
      </c>
      <c r="E385" s="21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3">
        <f t="shared" si="12"/>
        <v>383</v>
      </c>
      <c r="B386" s="21">
        <f>+FromKM!B384</f>
        <v>201</v>
      </c>
      <c r="C386" s="33" t="str">
        <f>+FromKM!C384</f>
        <v>Ava</v>
      </c>
      <c r="D386" s="33" t="str">
        <f>+FromKM!D384</f>
        <v>James</v>
      </c>
      <c r="E386" s="21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3">
        <f t="shared" si="12"/>
        <v>384</v>
      </c>
      <c r="B387" s="21">
        <f>+FromKM!B385</f>
        <v>202</v>
      </c>
      <c r="C387" s="33" t="str">
        <f>+FromKM!C385</f>
        <v>Grace</v>
      </c>
      <c r="D387" s="33" t="str">
        <f>+FromKM!D385</f>
        <v>Tuesday</v>
      </c>
      <c r="E387" s="21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3">
        <f t="shared" si="12"/>
        <v>385</v>
      </c>
      <c r="B388" s="21">
        <f>+FromKM!B386</f>
        <v>203</v>
      </c>
      <c r="C388" s="33" t="str">
        <f>+FromKM!C386</f>
        <v>Imogen</v>
      </c>
      <c r="D388" s="33" t="str">
        <f>+FromKM!D386</f>
        <v>Woodward</v>
      </c>
      <c r="E388" s="21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3">
        <f t="shared" si="12"/>
        <v>386</v>
      </c>
      <c r="B389" s="21">
        <f>+FromKM!B387</f>
        <v>204</v>
      </c>
      <c r="C389" s="33" t="str">
        <f>+FromKM!C387</f>
        <v>Kirsten</v>
      </c>
      <c r="D389" s="33" t="str">
        <f>+FromKM!D387</f>
        <v>Goodbourn</v>
      </c>
      <c r="E389" s="21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3">
        <f t="shared" ref="A390:A453" si="14">+A389+1</f>
        <v>387</v>
      </c>
      <c r="B390" s="21">
        <f>+FromKM!B388</f>
        <v>205</v>
      </c>
      <c r="C390" s="33" t="str">
        <f>+FromKM!C388</f>
        <v>Nesta</v>
      </c>
      <c r="D390" s="33" t="str">
        <f>+FromKM!D388</f>
        <v>Pring</v>
      </c>
      <c r="E390" s="21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3">
        <f t="shared" si="14"/>
        <v>388</v>
      </c>
      <c r="B391" s="21">
        <f>+FromKM!B389</f>
        <v>206</v>
      </c>
      <c r="C391" s="33" t="str">
        <f>+FromKM!C389</f>
        <v>Elodie</v>
      </c>
      <c r="D391" s="33" t="str">
        <f>+FromKM!D389</f>
        <v>Bell</v>
      </c>
      <c r="E391" s="21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3">
        <f t="shared" si="14"/>
        <v>389</v>
      </c>
      <c r="B392" s="21">
        <f>+FromKM!B390</f>
        <v>207</v>
      </c>
      <c r="C392" s="33" t="str">
        <f>+FromKM!C390</f>
        <v>Niamh</v>
      </c>
      <c r="D392" s="33" t="str">
        <f>+FromKM!D390</f>
        <v>Lesova</v>
      </c>
      <c r="E392" s="21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3">
        <f t="shared" si="14"/>
        <v>390</v>
      </c>
      <c r="B393" s="21">
        <f>+FromKM!B391</f>
        <v>208</v>
      </c>
      <c r="C393" s="33" t="str">
        <f>+FromKM!C391</f>
        <v>Thalia</v>
      </c>
      <c r="D393" s="33" t="str">
        <f>+FromKM!D391</f>
        <v>Parker</v>
      </c>
      <c r="E393" s="21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3">
        <f t="shared" si="14"/>
        <v>391</v>
      </c>
      <c r="B394" s="21">
        <f>+FromKM!B392</f>
        <v>209</v>
      </c>
      <c r="C394" s="33" t="str">
        <f>+FromKM!C392</f>
        <v>Leily</v>
      </c>
      <c r="D394" s="33" t="str">
        <f>+FromKM!D392</f>
        <v>Saadatzadeh</v>
      </c>
      <c r="E394" s="21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3">
        <f t="shared" si="14"/>
        <v>392</v>
      </c>
      <c r="B395" s="21">
        <f>+FromKM!B393</f>
        <v>210</v>
      </c>
      <c r="C395" s="33" t="str">
        <f>+FromKM!C393</f>
        <v>Millie</v>
      </c>
      <c r="D395" s="33" t="str">
        <f>+FromKM!D393</f>
        <v>Isitt</v>
      </c>
      <c r="E395" s="21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3">
        <f t="shared" si="14"/>
        <v>393</v>
      </c>
      <c r="B396" s="21">
        <f>+FromKM!B394</f>
        <v>211</v>
      </c>
      <c r="C396" s="33" t="str">
        <f>+FromKM!C394</f>
        <v>Amelie</v>
      </c>
      <c r="D396" s="33" t="str">
        <f>+FromKM!D394</f>
        <v>Bedford</v>
      </c>
      <c r="E396" s="21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3">
        <f t="shared" si="14"/>
        <v>394</v>
      </c>
      <c r="B397" s="21">
        <f>+FromKM!B395</f>
        <v>212</v>
      </c>
      <c r="C397" s="33" t="str">
        <f>+FromKM!C395</f>
        <v>Esme</v>
      </c>
      <c r="D397" s="33" t="str">
        <f>+FromKM!D395</f>
        <v>Stephenson</v>
      </c>
      <c r="E397" s="21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3">
        <f t="shared" si="14"/>
        <v>395</v>
      </c>
      <c r="B398" s="21">
        <f>+FromKM!B396</f>
        <v>213</v>
      </c>
      <c r="C398" s="33" t="str">
        <f>+FromKM!C396</f>
        <v>Sophia</v>
      </c>
      <c r="D398" s="33" t="str">
        <f>+FromKM!D396</f>
        <v>Collins</v>
      </c>
      <c r="E398" s="21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3">
        <f t="shared" si="14"/>
        <v>396</v>
      </c>
      <c r="B399" s="21">
        <f>+FromKM!B397</f>
        <v>214</v>
      </c>
      <c r="C399" s="33" t="str">
        <f>+FromKM!C397</f>
        <v>Molly</v>
      </c>
      <c r="D399" s="33" t="str">
        <f>+FromKM!D397</f>
        <v>Smithers</v>
      </c>
      <c r="E399" s="21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3">
        <f t="shared" si="14"/>
        <v>397</v>
      </c>
      <c r="B400" s="21">
        <f>+FromKM!B398</f>
        <v>215</v>
      </c>
      <c r="C400" s="33" t="str">
        <f>+FromKM!C398</f>
        <v>Jennifer</v>
      </c>
      <c r="D400" s="33" t="str">
        <f>+FromKM!D398</f>
        <v>Klein</v>
      </c>
      <c r="E400" s="21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3">
        <f t="shared" si="14"/>
        <v>398</v>
      </c>
      <c r="B401" s="21">
        <f>+FromKM!B399</f>
        <v>216</v>
      </c>
      <c r="C401" s="33" t="str">
        <f>+FromKM!C399</f>
        <v>Freda</v>
      </c>
      <c r="D401" s="33" t="str">
        <f>+FromKM!D399</f>
        <v>Pearce</v>
      </c>
      <c r="E401" s="21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3">
        <f t="shared" si="14"/>
        <v>399</v>
      </c>
      <c r="B402" s="21">
        <f>+FromKM!B400</f>
        <v>217</v>
      </c>
      <c r="C402" s="33" t="str">
        <f>+FromKM!C400</f>
        <v>Daisy</v>
      </c>
      <c r="D402" s="33" t="str">
        <f>+FromKM!D400</f>
        <v>Connor</v>
      </c>
      <c r="E402" s="21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3">
        <f t="shared" si="14"/>
        <v>400</v>
      </c>
      <c r="B403" s="21">
        <f>+FromKM!B401</f>
        <v>218</v>
      </c>
      <c r="C403" s="33" t="str">
        <f>+FromKM!C401</f>
        <v>Alice</v>
      </c>
      <c r="D403" s="33" t="str">
        <f>+FromKM!D401</f>
        <v>Cox</v>
      </c>
      <c r="E403" s="21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3">
        <f t="shared" si="14"/>
        <v>401</v>
      </c>
      <c r="B404" s="21">
        <f>+FromKM!B402</f>
        <v>219</v>
      </c>
      <c r="C404" s="33" t="str">
        <f>+FromKM!C402</f>
        <v>Mollie</v>
      </c>
      <c r="D404" s="33" t="str">
        <f>+FromKM!D402</f>
        <v>Garman</v>
      </c>
      <c r="E404" s="21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3">
        <f t="shared" si="14"/>
        <v>402</v>
      </c>
      <c r="B405" s="21">
        <f>+FromKM!B403</f>
        <v>220</v>
      </c>
      <c r="C405" s="33" t="str">
        <f>+FromKM!C403</f>
        <v>Olivia</v>
      </c>
      <c r="D405" s="33" t="str">
        <f>+FromKM!D403</f>
        <v>Jones</v>
      </c>
      <c r="E405" s="21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3">
        <f t="shared" si="14"/>
        <v>403</v>
      </c>
      <c r="B406" s="21">
        <f>+FromKM!B404</f>
        <v>221</v>
      </c>
      <c r="C406" s="33" t="str">
        <f>+FromKM!C404</f>
        <v>Emily</v>
      </c>
      <c r="D406" s="33" t="str">
        <f>+FromKM!D404</f>
        <v>Hemsley</v>
      </c>
      <c r="E406" s="21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3">
        <f t="shared" si="14"/>
        <v>404</v>
      </c>
      <c r="B407" s="21">
        <f>+FromKM!B405</f>
        <v>222</v>
      </c>
      <c r="C407" s="33" t="str">
        <f>+FromKM!C405</f>
        <v>Lara</v>
      </c>
      <c r="D407" s="33" t="str">
        <f>+FromKM!D405</f>
        <v>Cox</v>
      </c>
      <c r="E407" s="21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3">
        <f t="shared" si="14"/>
        <v>405</v>
      </c>
      <c r="B408" s="21">
        <f>+FromKM!B406</f>
        <v>223</v>
      </c>
      <c r="C408" s="33" t="str">
        <f>+FromKM!C406</f>
        <v>Lillie</v>
      </c>
      <c r="D408" s="33" t="str">
        <f>+FromKM!D406</f>
        <v>Hellyer</v>
      </c>
      <c r="E408" s="21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3">
        <f t="shared" si="14"/>
        <v>406</v>
      </c>
      <c r="B409" s="21">
        <f>+FromKM!B407</f>
        <v>224</v>
      </c>
      <c r="C409" s="33" t="str">
        <f>+FromKM!C407</f>
        <v>Laila</v>
      </c>
      <c r="D409" s="33" t="str">
        <f>+FromKM!D407</f>
        <v>Hellyer</v>
      </c>
      <c r="E409" s="21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3">
        <f t="shared" si="14"/>
        <v>407</v>
      </c>
      <c r="B410" s="21">
        <f>+FromKM!B408</f>
        <v>225</v>
      </c>
      <c r="C410" s="33" t="str">
        <f>+FromKM!C408</f>
        <v>Angelina</v>
      </c>
      <c r="D410" s="33" t="str">
        <f>+FromKM!D408</f>
        <v>Diacci</v>
      </c>
      <c r="E410" s="21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3">
        <f t="shared" si="14"/>
        <v>408</v>
      </c>
      <c r="B411" s="21">
        <f>+FromKM!B409</f>
        <v>226</v>
      </c>
      <c r="C411" s="33" t="str">
        <f>+FromKM!C409</f>
        <v>India</v>
      </c>
      <c r="D411" s="33" t="str">
        <f>+FromKM!D409</f>
        <v>Sommerville</v>
      </c>
      <c r="E411" s="21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3">
        <f t="shared" si="14"/>
        <v>409</v>
      </c>
      <c r="B412" s="21">
        <f>+FromKM!B410</f>
        <v>227</v>
      </c>
      <c r="C412" s="33" t="str">
        <f>+FromKM!C410</f>
        <v>Eva</v>
      </c>
      <c r="D412" s="33" t="str">
        <f>+FromKM!D410</f>
        <v>Winton</v>
      </c>
      <c r="E412" s="21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3">
        <f t="shared" si="14"/>
        <v>410</v>
      </c>
      <c r="B413" s="21">
        <f>+FromKM!B411</f>
        <v>228</v>
      </c>
      <c r="C413" s="33" t="str">
        <f>+FromKM!C411</f>
        <v>Abigail</v>
      </c>
      <c r="D413" s="33" t="str">
        <f>+FromKM!D411</f>
        <v>Brett</v>
      </c>
      <c r="E413" s="21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3">
        <f t="shared" si="14"/>
        <v>411</v>
      </c>
      <c r="B414" s="21">
        <f>+FromKM!B412</f>
        <v>229</v>
      </c>
      <c r="C414" s="33" t="str">
        <f>+FromKM!C412</f>
        <v>Freya</v>
      </c>
      <c r="D414" s="33" t="str">
        <f>+FromKM!D412</f>
        <v>Lloyd</v>
      </c>
      <c r="E414" s="21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3">
        <f t="shared" si="14"/>
        <v>412</v>
      </c>
      <c r="B415" s="21">
        <f>+FromKM!B413</f>
        <v>230</v>
      </c>
      <c r="C415" s="33" t="str">
        <f>+FromKM!C413</f>
        <v>Ela</v>
      </c>
      <c r="D415" s="33" t="str">
        <f>+FromKM!D413</f>
        <v>Pemberton</v>
      </c>
      <c r="E415" s="21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3">
        <f t="shared" si="14"/>
        <v>413</v>
      </c>
      <c r="B416" s="21">
        <f>+FromKM!B414</f>
        <v>231</v>
      </c>
      <c r="C416" s="33" t="str">
        <f>+FromKM!C414</f>
        <v>Naomi</v>
      </c>
      <c r="D416" s="33" t="str">
        <f>+FromKM!D414</f>
        <v>Crittenden</v>
      </c>
      <c r="E416" s="21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3">
        <f t="shared" si="14"/>
        <v>414</v>
      </c>
      <c r="B417" s="21">
        <f>+FromKM!B415</f>
        <v>232</v>
      </c>
      <c r="C417" s="33" t="str">
        <f>+FromKM!C415</f>
        <v>Elsie</v>
      </c>
      <c r="D417" s="33" t="str">
        <f>+FromKM!D415</f>
        <v>Whyman</v>
      </c>
      <c r="E417" s="21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3">
        <f t="shared" si="14"/>
        <v>415</v>
      </c>
      <c r="B418" s="21">
        <f>+FromKM!B416</f>
        <v>233</v>
      </c>
      <c r="C418" s="33" t="str">
        <f>+FromKM!C416</f>
        <v>Eleni</v>
      </c>
      <c r="D418" s="33" t="str">
        <f>+FromKM!D416</f>
        <v>Pistolas</v>
      </c>
      <c r="E418" s="21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3">
        <f t="shared" si="14"/>
        <v>416</v>
      </c>
      <c r="B419" s="21">
        <f>+FromKM!B417</f>
        <v>234</v>
      </c>
      <c r="C419" s="33" t="str">
        <f>+FromKM!C417</f>
        <v>Katherine</v>
      </c>
      <c r="D419" s="33" t="str">
        <f>+FromKM!D417</f>
        <v>Brown</v>
      </c>
      <c r="E419" s="21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3">
        <f t="shared" si="14"/>
        <v>417</v>
      </c>
      <c r="B420" s="21">
        <f>+FromKM!B418</f>
        <v>235</v>
      </c>
      <c r="C420" s="33" t="str">
        <f>+FromKM!C418</f>
        <v>Talia</v>
      </c>
      <c r="D420" s="33" t="str">
        <f>+FromKM!D418</f>
        <v>Davis</v>
      </c>
      <c r="E420" s="21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3">
        <f t="shared" si="14"/>
        <v>418</v>
      </c>
      <c r="B421" s="21">
        <f>+FromKM!B419</f>
        <v>236</v>
      </c>
      <c r="C421" s="33" t="str">
        <f>+FromKM!C419</f>
        <v>Tiggy</v>
      </c>
      <c r="D421" s="33" t="str">
        <f>+FromKM!D419</f>
        <v>Cooper</v>
      </c>
      <c r="E421" s="21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3">
        <f t="shared" si="14"/>
        <v>419</v>
      </c>
      <c r="B422" s="21">
        <f>+FromKM!B420</f>
        <v>237</v>
      </c>
      <c r="C422" s="33" t="str">
        <f>+FromKM!C420</f>
        <v>Emily</v>
      </c>
      <c r="D422" s="33" t="str">
        <f>+FromKM!D420</f>
        <v>Carman</v>
      </c>
      <c r="E422" s="21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3">
        <f t="shared" si="14"/>
        <v>420</v>
      </c>
      <c r="B423" s="21">
        <f>+FromKM!B421</f>
        <v>238</v>
      </c>
      <c r="C423" s="33" t="str">
        <f>+FromKM!C421</f>
        <v>Olina</v>
      </c>
      <c r="D423" s="33" t="str">
        <f>+FromKM!D421</f>
        <v>Chatfield</v>
      </c>
      <c r="E423" s="21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3">
        <f t="shared" si="14"/>
        <v>421</v>
      </c>
      <c r="B424" s="21">
        <f>+FromKM!B422</f>
        <v>239</v>
      </c>
      <c r="C424" s="33" t="str">
        <f>+FromKM!C422</f>
        <v>Carrie</v>
      </c>
      <c r="D424" s="33" t="str">
        <f>+FromKM!D422</f>
        <v>Anelay</v>
      </c>
      <c r="E424" s="21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3">
        <f t="shared" si="14"/>
        <v>422</v>
      </c>
      <c r="B425" s="21">
        <f>+FromKM!B423</f>
        <v>505</v>
      </c>
      <c r="C425" s="33" t="str">
        <f>+FromKM!C423</f>
        <v>Isla</v>
      </c>
      <c r="D425" s="33" t="str">
        <f>+FromKM!D423</f>
        <v>Heath</v>
      </c>
      <c r="E425" s="21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3">
        <f t="shared" si="14"/>
        <v>423</v>
      </c>
      <c r="B426" s="21">
        <f>+FromKM!B424</f>
        <v>240</v>
      </c>
      <c r="C426" s="33" t="str">
        <f>+FromKM!C424</f>
        <v>Greta</v>
      </c>
      <c r="D426" s="33" t="str">
        <f>+FromKM!D424</f>
        <v>Hunter</v>
      </c>
      <c r="E426" s="21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3">
        <f t="shared" si="14"/>
        <v>424</v>
      </c>
      <c r="B427" s="21">
        <f>+FromKM!B425</f>
        <v>241</v>
      </c>
      <c r="C427" s="33" t="str">
        <f>+FromKM!C425</f>
        <v>Rosie</v>
      </c>
      <c r="D427" s="33" t="str">
        <f>+FromKM!D425</f>
        <v>Delgado-Howell</v>
      </c>
      <c r="E427" s="21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3">
        <f t="shared" si="14"/>
        <v>425</v>
      </c>
      <c r="B428" s="21">
        <f>+FromKM!B426</f>
        <v>242</v>
      </c>
      <c r="C428" s="33" t="str">
        <f>+FromKM!C426</f>
        <v>India</v>
      </c>
      <c r="D428" s="33" t="str">
        <f>+FromKM!D426</f>
        <v>Sommerville</v>
      </c>
      <c r="E428" s="21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3">
        <f t="shared" si="14"/>
        <v>426</v>
      </c>
      <c r="B429" s="21">
        <f>+FromKM!B427</f>
        <v>243</v>
      </c>
      <c r="C429" s="33" t="str">
        <f>+FromKM!C427</f>
        <v>Sophia</v>
      </c>
      <c r="D429" s="33" t="str">
        <f>+FromKM!D427</f>
        <v>Kilburn</v>
      </c>
      <c r="E429" s="21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3">
        <f t="shared" si="14"/>
        <v>427</v>
      </c>
      <c r="B430" s="21">
        <f>+FromKM!B428</f>
        <v>244</v>
      </c>
      <c r="C430" s="33" t="str">
        <f>+FromKM!C428</f>
        <v>Leah</v>
      </c>
      <c r="D430" s="33" t="str">
        <f>+FromKM!D428</f>
        <v>Barden</v>
      </c>
      <c r="E430" s="21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3">
        <f t="shared" si="14"/>
        <v>428</v>
      </c>
      <c r="B431" s="21">
        <f>+FromKM!B429</f>
        <v>245</v>
      </c>
      <c r="C431" s="33" t="str">
        <f>+FromKM!C429</f>
        <v>Rihanon</v>
      </c>
      <c r="D431" s="33" t="str">
        <f>+FromKM!D429</f>
        <v>Daniels</v>
      </c>
      <c r="E431" s="21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3">
        <f t="shared" si="14"/>
        <v>429</v>
      </c>
      <c r="B432" s="21">
        <f>+FromKM!B430</f>
        <v>246</v>
      </c>
      <c r="C432" s="33" t="str">
        <f>+FromKM!C430</f>
        <v>Emilia</v>
      </c>
      <c r="D432" s="33" t="str">
        <f>+FromKM!D430</f>
        <v>Singer</v>
      </c>
      <c r="E432" s="21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3">
        <f t="shared" si="14"/>
        <v>430</v>
      </c>
      <c r="B433" s="21">
        <f>+FromKM!B431</f>
        <v>247</v>
      </c>
      <c r="C433" s="33" t="str">
        <f>+FromKM!C431</f>
        <v>Jessica</v>
      </c>
      <c r="D433" s="33" t="str">
        <f>+FromKM!D431</f>
        <v>Overton-Smith</v>
      </c>
      <c r="E433" s="21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3">
        <f t="shared" si="14"/>
        <v>431</v>
      </c>
      <c r="B434" s="21">
        <f>+FromKM!B432</f>
        <v>248</v>
      </c>
      <c r="C434" s="33" t="str">
        <f>+FromKM!C432</f>
        <v>Chae</v>
      </c>
      <c r="D434" s="33" t="str">
        <f>+FromKM!D432</f>
        <v>Wai</v>
      </c>
      <c r="E434" s="21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3">
        <f t="shared" si="14"/>
        <v>432</v>
      </c>
      <c r="B435" s="21">
        <f>+FromKM!B433</f>
        <v>249</v>
      </c>
      <c r="C435" s="33" t="str">
        <f>+FromKM!C433</f>
        <v>Lydia</v>
      </c>
      <c r="D435" s="33" t="str">
        <f>+FromKM!D433</f>
        <v>Barnett</v>
      </c>
      <c r="E435" s="21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3">
        <f t="shared" si="14"/>
        <v>433</v>
      </c>
      <c r="B436" s="21">
        <f>+FromKM!B434</f>
        <v>250</v>
      </c>
      <c r="C436" s="33" t="str">
        <f>+FromKM!C434</f>
        <v>Jude</v>
      </c>
      <c r="D436" s="33" t="str">
        <f>+FromKM!D434</f>
        <v>Clayton</v>
      </c>
      <c r="E436" s="21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3">
        <f t="shared" si="14"/>
        <v>434</v>
      </c>
      <c r="B437" s="21">
        <f>+FromKM!B435</f>
        <v>251</v>
      </c>
      <c r="C437" s="33" t="str">
        <f>+FromKM!C435</f>
        <v>Raphael</v>
      </c>
      <c r="D437" s="33" t="str">
        <f>+FromKM!D435</f>
        <v>Reed</v>
      </c>
      <c r="E437" s="21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3">
        <f t="shared" si="14"/>
        <v>435</v>
      </c>
      <c r="B438" s="21">
        <f>+FromKM!B436</f>
        <v>252</v>
      </c>
      <c r="C438" s="33" t="str">
        <f>+FromKM!C436</f>
        <v>Owen</v>
      </c>
      <c r="D438" s="33" t="str">
        <f>+FromKM!D436</f>
        <v>Wallek</v>
      </c>
      <c r="E438" s="21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3">
        <f t="shared" si="14"/>
        <v>436</v>
      </c>
      <c r="B439" s="21">
        <f>+FromKM!B437</f>
        <v>253</v>
      </c>
      <c r="C439" s="33" t="str">
        <f>+FromKM!C437</f>
        <v>Max</v>
      </c>
      <c r="D439" s="33" t="str">
        <f>+FromKM!D437</f>
        <v>Webb</v>
      </c>
      <c r="E439" s="21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3">
        <f t="shared" si="14"/>
        <v>437</v>
      </c>
      <c r="B440" s="21">
        <f>+FromKM!B438</f>
        <v>254</v>
      </c>
      <c r="C440" s="33" t="str">
        <f>+FromKM!C438</f>
        <v>Rowan</v>
      </c>
      <c r="D440" s="33" t="str">
        <f>+FromKM!D438</f>
        <v>Curtis</v>
      </c>
      <c r="E440" s="21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3">
        <f t="shared" si="14"/>
        <v>438</v>
      </c>
      <c r="B441" s="21">
        <f>+FromKM!B439</f>
        <v>255</v>
      </c>
      <c r="C441" s="33" t="str">
        <f>+FromKM!C439</f>
        <v>Alexander</v>
      </c>
      <c r="D441" s="33" t="str">
        <f>+FromKM!D439</f>
        <v>Riley</v>
      </c>
      <c r="E441" s="21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3">
        <f t="shared" si="14"/>
        <v>439</v>
      </c>
      <c r="B442" s="21">
        <f>+FromKM!B440</f>
        <v>256</v>
      </c>
      <c r="C442" s="33" t="str">
        <f>+FromKM!C440</f>
        <v>Jonathan</v>
      </c>
      <c r="D442" s="33" t="str">
        <f>+FromKM!D440</f>
        <v>Beckett</v>
      </c>
      <c r="E442" s="21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3">
        <f t="shared" si="14"/>
        <v>440</v>
      </c>
      <c r="B443" s="21">
        <f>+FromKM!B441</f>
        <v>257</v>
      </c>
      <c r="C443" s="33" t="str">
        <f>+FromKM!C441</f>
        <v>Fin</v>
      </c>
      <c r="D443" s="33" t="str">
        <f>+FromKM!D441</f>
        <v>Sutcliffe</v>
      </c>
      <c r="E443" s="21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3">
        <f t="shared" si="14"/>
        <v>441</v>
      </c>
      <c r="B444" s="21">
        <f>+FromKM!B442</f>
        <v>258</v>
      </c>
      <c r="C444" s="33" t="str">
        <f>+FromKM!C442</f>
        <v>Harvey</v>
      </c>
      <c r="D444" s="33" t="str">
        <f>+FromKM!D442</f>
        <v>Perry</v>
      </c>
      <c r="E444" s="21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3">
        <f t="shared" si="14"/>
        <v>442</v>
      </c>
      <c r="B445" s="21">
        <f>+FromKM!B443</f>
        <v>259</v>
      </c>
      <c r="C445" s="33" t="str">
        <f>+FromKM!C443</f>
        <v>Charlie</v>
      </c>
      <c r="D445" s="33" t="str">
        <f>+FromKM!D443</f>
        <v>Leedham</v>
      </c>
      <c r="E445" s="21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3">
        <f t="shared" si="14"/>
        <v>443</v>
      </c>
      <c r="B446" s="21">
        <f>+FromKM!B444</f>
        <v>260</v>
      </c>
      <c r="C446" s="33" t="str">
        <f>+FromKM!C444</f>
        <v>Matthew</v>
      </c>
      <c r="D446" s="33" t="str">
        <f>+FromKM!D444</f>
        <v>Noakes</v>
      </c>
      <c r="E446" s="21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3">
        <f t="shared" si="14"/>
        <v>444</v>
      </c>
      <c r="B447" s="21">
        <f>+FromKM!B445</f>
        <v>261</v>
      </c>
      <c r="C447" s="33" t="str">
        <f>+FromKM!C445</f>
        <v>Charlie</v>
      </c>
      <c r="D447" s="33" t="str">
        <f>+FromKM!D445</f>
        <v>Ferris</v>
      </c>
      <c r="E447" s="21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3">
        <f t="shared" si="14"/>
        <v>445</v>
      </c>
      <c r="B448" s="21">
        <f>+FromKM!B446</f>
        <v>262</v>
      </c>
      <c r="C448" s="33" t="str">
        <f>+FromKM!C446</f>
        <v>Fintan</v>
      </c>
      <c r="D448" s="33" t="str">
        <f>+FromKM!D446</f>
        <v>Pearce</v>
      </c>
      <c r="E448" s="21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3">
        <f t="shared" si="14"/>
        <v>446</v>
      </c>
      <c r="B449" s="21">
        <f>+FromKM!B447</f>
        <v>263</v>
      </c>
      <c r="C449" s="33" t="str">
        <f>+FromKM!C447</f>
        <v>Dermot</v>
      </c>
      <c r="D449" s="33" t="str">
        <f>+FromKM!D447</f>
        <v>O'Rourke</v>
      </c>
      <c r="E449" s="21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3">
        <f t="shared" si="14"/>
        <v>447</v>
      </c>
      <c r="B450" s="21">
        <f>+FromKM!B448</f>
        <v>264</v>
      </c>
      <c r="C450" s="33" t="str">
        <f>+FromKM!C448</f>
        <v>Ruben</v>
      </c>
      <c r="D450" s="33" t="str">
        <f>+FromKM!D448</f>
        <v>Di Carlo</v>
      </c>
      <c r="E450" s="21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3">
        <f t="shared" si="14"/>
        <v>448</v>
      </c>
      <c r="B451" s="21">
        <f>+FromKM!B449</f>
        <v>265</v>
      </c>
      <c r="C451" s="33" t="str">
        <f>+FromKM!C449</f>
        <v>Reuben</v>
      </c>
      <c r="D451" s="33" t="str">
        <f>+FromKM!D449</f>
        <v>Whitfield</v>
      </c>
      <c r="E451" s="21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3">
        <f t="shared" si="14"/>
        <v>449</v>
      </c>
      <c r="B452" s="21">
        <f>+FromKM!B450</f>
        <v>266</v>
      </c>
      <c r="C452" s="33" t="str">
        <f>+FromKM!C450</f>
        <v>Charlie</v>
      </c>
      <c r="D452" s="33" t="str">
        <f>+FromKM!D450</f>
        <v>Wright</v>
      </c>
      <c r="E452" s="21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3">
        <f t="shared" si="14"/>
        <v>450</v>
      </c>
      <c r="B453" s="21">
        <f>+FromKM!B451</f>
        <v>267</v>
      </c>
      <c r="C453" s="33" t="str">
        <f>+FromKM!C451</f>
        <v>Rory</v>
      </c>
      <c r="D453" s="33" t="str">
        <f>+FromKM!D451</f>
        <v>Monti</v>
      </c>
      <c r="E453" s="21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3">
        <f t="shared" ref="A454:A517" si="16">+A453+1</f>
        <v>451</v>
      </c>
      <c r="B454" s="21">
        <f>+FromKM!B452</f>
        <v>268</v>
      </c>
      <c r="C454" s="33" t="str">
        <f>+FromKM!C452</f>
        <v>Finley</v>
      </c>
      <c r="D454" s="33" t="str">
        <f>+FromKM!D452</f>
        <v>Jones</v>
      </c>
      <c r="E454" s="21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3">
        <f t="shared" si="16"/>
        <v>452</v>
      </c>
      <c r="B455" s="21">
        <f>+FromKM!B453</f>
        <v>269</v>
      </c>
      <c r="C455" s="33" t="str">
        <f>+FromKM!C453</f>
        <v>Archie</v>
      </c>
      <c r="D455" s="33" t="str">
        <f>+FromKM!D453</f>
        <v>Guppy</v>
      </c>
      <c r="E455" s="21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3">
        <f t="shared" si="16"/>
        <v>453</v>
      </c>
      <c r="B456" s="21">
        <f>+FromKM!B454</f>
        <v>270</v>
      </c>
      <c r="C456" s="33" t="str">
        <f>+FromKM!C454</f>
        <v>Toby</v>
      </c>
      <c r="D456" s="33" t="str">
        <f>+FromKM!D454</f>
        <v>Booth</v>
      </c>
      <c r="E456" s="21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3">
        <f t="shared" si="16"/>
        <v>454</v>
      </c>
      <c r="B457" s="21">
        <f>+FromKM!B455</f>
        <v>271</v>
      </c>
      <c r="C457" s="33" t="str">
        <f>+FromKM!C455</f>
        <v>Benjamin</v>
      </c>
      <c r="D457" s="33" t="str">
        <f>+FromKM!D455</f>
        <v>Brown</v>
      </c>
      <c r="E457" s="21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3">
        <f t="shared" si="16"/>
        <v>455</v>
      </c>
      <c r="B458" s="21">
        <f>+FromKM!B456</f>
        <v>272</v>
      </c>
      <c r="C458" s="33" t="str">
        <f>+FromKM!C456</f>
        <v>Ravi</v>
      </c>
      <c r="D458" s="33" t="str">
        <f>+FromKM!D456</f>
        <v>Clark</v>
      </c>
      <c r="E458" s="21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3">
        <f t="shared" si="16"/>
        <v>456</v>
      </c>
      <c r="B459" s="21">
        <f>+FromKM!B457</f>
        <v>273</v>
      </c>
      <c r="C459" s="33" t="str">
        <f>+FromKM!C457</f>
        <v>Evelyn</v>
      </c>
      <c r="D459" s="33" t="str">
        <f>+FromKM!D457</f>
        <v>Moynihan</v>
      </c>
      <c r="E459" s="21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3">
        <f t="shared" si="16"/>
        <v>457</v>
      </c>
      <c r="B460" s="21">
        <f>+FromKM!B458</f>
        <v>274</v>
      </c>
      <c r="C460" s="33" t="str">
        <f>+FromKM!C458</f>
        <v>Fionn</v>
      </c>
      <c r="D460" s="33" t="str">
        <f>+FromKM!D458</f>
        <v>O'Murchu</v>
      </c>
      <c r="E460" s="21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3">
        <f t="shared" si="16"/>
        <v>458</v>
      </c>
      <c r="B461" s="21">
        <f>+FromKM!B459</f>
        <v>275</v>
      </c>
      <c r="C461" s="33" t="str">
        <f>+FromKM!C459</f>
        <v>Reuben</v>
      </c>
      <c r="D461" s="33" t="str">
        <f>+FromKM!D459</f>
        <v>Omran</v>
      </c>
      <c r="E461" s="21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3">
        <f t="shared" si="16"/>
        <v>459</v>
      </c>
      <c r="B462" s="21">
        <f>+FromKM!B460</f>
        <v>276</v>
      </c>
      <c r="C462" s="33" t="str">
        <f>+FromKM!C460</f>
        <v>Imogen</v>
      </c>
      <c r="D462" s="33" t="str">
        <f>+FromKM!D460</f>
        <v>Read</v>
      </c>
      <c r="E462" s="21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3">
        <f t="shared" si="16"/>
        <v>460</v>
      </c>
      <c r="B463" s="21">
        <f>+FromKM!B461</f>
        <v>277</v>
      </c>
      <c r="C463" s="33" t="str">
        <f>+FromKM!C461</f>
        <v>Lucy</v>
      </c>
      <c r="D463" s="33" t="str">
        <f>+FromKM!D461</f>
        <v>Meyer</v>
      </c>
      <c r="E463" s="21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3">
        <f t="shared" si="16"/>
        <v>461</v>
      </c>
      <c r="B464" s="21">
        <f>+FromKM!B462</f>
        <v>278</v>
      </c>
      <c r="C464" s="33" t="str">
        <f>+FromKM!C462</f>
        <v>Darcy</v>
      </c>
      <c r="D464" s="33" t="str">
        <f>+FromKM!D462</f>
        <v>Pring</v>
      </c>
      <c r="E464" s="21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3">
        <f t="shared" si="16"/>
        <v>462</v>
      </c>
      <c r="B465" s="21">
        <f>+FromKM!B463</f>
        <v>279</v>
      </c>
      <c r="C465" s="33" t="str">
        <f>+FromKM!C463</f>
        <v>Neve</v>
      </c>
      <c r="D465" s="33" t="str">
        <f>+FromKM!D463</f>
        <v>Powell</v>
      </c>
      <c r="E465" s="21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3">
        <f t="shared" si="16"/>
        <v>463</v>
      </c>
      <c r="B466" s="21">
        <f>+FromKM!B464</f>
        <v>280</v>
      </c>
      <c r="C466" s="33" t="str">
        <f>+FromKM!C464</f>
        <v>Rosie</v>
      </c>
      <c r="D466" s="33" t="str">
        <f>+FromKM!D464</f>
        <v>Gasson</v>
      </c>
      <c r="E466" s="21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3">
        <f t="shared" si="16"/>
        <v>464</v>
      </c>
      <c r="B467" s="21">
        <f>+FromKM!B465</f>
        <v>281</v>
      </c>
      <c r="C467" s="33" t="str">
        <f>+FromKM!C465</f>
        <v>Isabelle</v>
      </c>
      <c r="D467" s="33" t="str">
        <f>+FromKM!D465</f>
        <v>Isitt</v>
      </c>
      <c r="E467" s="21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3">
        <f t="shared" si="16"/>
        <v>465</v>
      </c>
      <c r="B468" s="21">
        <f>+FromKM!B466</f>
        <v>282</v>
      </c>
      <c r="C468" s="33" t="str">
        <f>+FromKM!C466</f>
        <v>Lara</v>
      </c>
      <c r="D468" s="33" t="str">
        <f>+FromKM!D466</f>
        <v>Nolan</v>
      </c>
      <c r="E468" s="21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3">
        <f t="shared" si="16"/>
        <v>466</v>
      </c>
      <c r="B469" s="21">
        <f>+FromKM!B467</f>
        <v>283</v>
      </c>
      <c r="C469" s="33" t="str">
        <f>+FromKM!C467</f>
        <v>Cerys</v>
      </c>
      <c r="D469" s="33" t="str">
        <f>+FromKM!D467</f>
        <v>West</v>
      </c>
      <c r="E469" s="21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3">
        <f t="shared" si="16"/>
        <v>467</v>
      </c>
      <c r="B470" s="21">
        <f>+FromKM!B468</f>
        <v>284</v>
      </c>
      <c r="C470" s="33" t="str">
        <f>+FromKM!C468</f>
        <v>Anya</v>
      </c>
      <c r="D470" s="33" t="str">
        <f>+FromKM!D468</f>
        <v>Barrett</v>
      </c>
      <c r="E470" s="21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3">
        <f t="shared" si="16"/>
        <v>468</v>
      </c>
      <c r="B471" s="21">
        <f>+FromKM!B469</f>
        <v>285</v>
      </c>
      <c r="C471" s="33" t="str">
        <f>+FromKM!C469</f>
        <v>Yasmin</v>
      </c>
      <c r="D471" s="33" t="str">
        <f>+FromKM!D469</f>
        <v>Kashdan</v>
      </c>
      <c r="E471" s="21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3">
        <f t="shared" si="16"/>
        <v>469</v>
      </c>
      <c r="B472" s="21">
        <f>+FromKM!B470</f>
        <v>286</v>
      </c>
      <c r="C472" s="33" t="str">
        <f>+FromKM!C470</f>
        <v>Charlie</v>
      </c>
      <c r="D472" s="33" t="str">
        <f>+FromKM!D470</f>
        <v>Kent</v>
      </c>
      <c r="E472" s="21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3">
        <f t="shared" si="16"/>
        <v>470</v>
      </c>
      <c r="B473" s="21">
        <f>+FromKM!B471</f>
        <v>287</v>
      </c>
      <c r="C473" s="33" t="str">
        <f>+FromKM!C471</f>
        <v>Nicole</v>
      </c>
      <c r="D473" s="33" t="str">
        <f>+FromKM!D471</f>
        <v>Bleasdale</v>
      </c>
      <c r="E473" s="21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3">
        <f t="shared" si="16"/>
        <v>471</v>
      </c>
      <c r="B474" s="21">
        <f>+FromKM!B472</f>
        <v>288</v>
      </c>
      <c r="C474" s="33" t="str">
        <f>+FromKM!C472</f>
        <v>Ellie</v>
      </c>
      <c r="D474" s="33" t="str">
        <f>+FromKM!D472</f>
        <v>McLean</v>
      </c>
      <c r="E474" s="21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3">
        <f t="shared" si="16"/>
        <v>472</v>
      </c>
      <c r="B475" s="21">
        <f>+FromKM!B473</f>
        <v>289</v>
      </c>
      <c r="C475" s="33" t="str">
        <f>+FromKM!C473</f>
        <v>Kaitlin</v>
      </c>
      <c r="D475" s="33" t="str">
        <f>+FromKM!D473</f>
        <v>OReilly</v>
      </c>
      <c r="E475" s="21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3">
        <f t="shared" si="16"/>
        <v>473</v>
      </c>
      <c r="B476" s="21">
        <f>+FromKM!B474</f>
        <v>290</v>
      </c>
      <c r="C476" s="33" t="str">
        <f>+FromKM!C474</f>
        <v>Xanthe</v>
      </c>
      <c r="D476" s="33" t="str">
        <f>+FromKM!D474</f>
        <v>Cox</v>
      </c>
      <c r="E476" s="21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3">
        <f t="shared" si="16"/>
        <v>474</v>
      </c>
      <c r="B477" s="21">
        <f>+FromKM!B475</f>
        <v>291</v>
      </c>
      <c r="C477" s="33" t="str">
        <f>+FromKM!C475</f>
        <v>Grace</v>
      </c>
      <c r="D477" s="33" t="str">
        <f>+FromKM!D475</f>
        <v>Shearing</v>
      </c>
      <c r="E477" s="21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3">
        <f t="shared" si="16"/>
        <v>475</v>
      </c>
      <c r="B478" s="21">
        <f>+FromKM!B476</f>
        <v>292</v>
      </c>
      <c r="C478" s="33" t="str">
        <f>+FromKM!C476</f>
        <v>Eleanor</v>
      </c>
      <c r="D478" s="33" t="str">
        <f>+FromKM!D476</f>
        <v>Strevens</v>
      </c>
      <c r="E478" s="21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3">
        <f t="shared" si="16"/>
        <v>476</v>
      </c>
      <c r="B479" s="21">
        <f>+FromKM!B477</f>
        <v>293</v>
      </c>
      <c r="C479" s="33" t="str">
        <f>+FromKM!C477</f>
        <v>Eva</v>
      </c>
      <c r="D479" s="33" t="str">
        <f>+FromKM!D477</f>
        <v>Foley</v>
      </c>
      <c r="E479" s="21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3">
        <f t="shared" si="16"/>
        <v>477</v>
      </c>
      <c r="B480" s="21">
        <f>+FromKM!B478</f>
        <v>503</v>
      </c>
      <c r="C480" s="33" t="str">
        <f>+FromKM!C478</f>
        <v xml:space="preserve">Dulcie </v>
      </c>
      <c r="D480" s="33" t="str">
        <f>+FromKM!D478</f>
        <v>Yelling</v>
      </c>
      <c r="E480" s="21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3">
        <f t="shared" si="16"/>
        <v>478</v>
      </c>
      <c r="B481" s="21">
        <f>+FromKM!B479</f>
        <v>294</v>
      </c>
      <c r="C481" s="33" t="str">
        <f>+FromKM!C479</f>
        <v>Mollie</v>
      </c>
      <c r="D481" s="33" t="str">
        <f>+FromKM!D479</f>
        <v>Barrett</v>
      </c>
      <c r="E481" s="21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3">
        <f t="shared" si="16"/>
        <v>479</v>
      </c>
      <c r="B482" s="21">
        <f>+FromKM!B480</f>
        <v>295</v>
      </c>
      <c r="C482" s="33" t="str">
        <f>+FromKM!C480</f>
        <v>Rae</v>
      </c>
      <c r="D482" s="33" t="str">
        <f>+FromKM!D480</f>
        <v>Le fay</v>
      </c>
      <c r="E482" s="21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3">
        <f t="shared" si="16"/>
        <v>480</v>
      </c>
      <c r="B483" s="21">
        <f>+FromKM!B481</f>
        <v>296</v>
      </c>
      <c r="C483" s="33" t="str">
        <f>+FromKM!C481</f>
        <v>Mae</v>
      </c>
      <c r="D483" s="33" t="str">
        <f>+FromKM!D481</f>
        <v>Hardy</v>
      </c>
      <c r="E483" s="21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3">
        <f t="shared" si="16"/>
        <v>481</v>
      </c>
      <c r="B484" s="21">
        <f>+FromKM!B482</f>
        <v>297</v>
      </c>
      <c r="C484" s="33" t="str">
        <f>+FromKM!C482</f>
        <v>Jonathan</v>
      </c>
      <c r="D484" s="33" t="str">
        <f>+FromKM!D482</f>
        <v>Martin</v>
      </c>
      <c r="E484" s="21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3">
        <f t="shared" si="16"/>
        <v>482</v>
      </c>
      <c r="B485" s="21">
        <f>+FromKM!B483</f>
        <v>298</v>
      </c>
      <c r="C485" s="33" t="str">
        <f>+FromKM!C483</f>
        <v>Matt</v>
      </c>
      <c r="D485" s="33" t="str">
        <f>+FromKM!D483</f>
        <v>Geddes</v>
      </c>
      <c r="E485" s="21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3">
        <f t="shared" si="16"/>
        <v>483</v>
      </c>
      <c r="B486" s="21">
        <f>+FromKM!B484</f>
        <v>299</v>
      </c>
      <c r="C486" s="33" t="str">
        <f>+FromKM!C484</f>
        <v>Alexander</v>
      </c>
      <c r="D486" s="33" t="str">
        <f>+FromKM!D484</f>
        <v>Sproston</v>
      </c>
      <c r="E486" s="21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3">
        <f t="shared" si="16"/>
        <v>484</v>
      </c>
      <c r="B487" s="21">
        <f>+FromKM!B485</f>
        <v>300</v>
      </c>
      <c r="C487" s="33" t="str">
        <f>+FromKM!C485</f>
        <v>Ed</v>
      </c>
      <c r="D487" s="33" t="str">
        <f>+FromKM!D485</f>
        <v>Cox</v>
      </c>
      <c r="E487" s="21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3">
        <f t="shared" si="16"/>
        <v>485</v>
      </c>
      <c r="B488" s="21">
        <f>+FromKM!B486</f>
        <v>301</v>
      </c>
      <c r="C488" s="33" t="str">
        <f>+FromKM!C486</f>
        <v>Josh</v>
      </c>
      <c r="D488" s="33" t="str">
        <f>+FromKM!D486</f>
        <v>Ballinger</v>
      </c>
      <c r="E488" s="21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3">
        <f t="shared" si="16"/>
        <v>486</v>
      </c>
      <c r="B489" s="21">
        <f>+FromKM!B487</f>
        <v>302</v>
      </c>
      <c r="C489" s="33" t="str">
        <f>+FromKM!C487</f>
        <v>Joshua</v>
      </c>
      <c r="D489" s="33" t="str">
        <f>+FromKM!D487</f>
        <v>Burton</v>
      </c>
      <c r="E489" s="21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3">
        <f t="shared" si="16"/>
        <v>487</v>
      </c>
      <c r="B490" s="21">
        <f>+FromKM!B488</f>
        <v>303</v>
      </c>
      <c r="C490" s="33" t="str">
        <f>+FromKM!C488</f>
        <v>Benjamin</v>
      </c>
      <c r="D490" s="33" t="str">
        <f>+FromKM!D488</f>
        <v>Chambers</v>
      </c>
      <c r="E490" s="21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3">
        <f t="shared" si="16"/>
        <v>488</v>
      </c>
      <c r="B491" s="21">
        <f>+FromKM!B489</f>
        <v>500</v>
      </c>
      <c r="C491" s="33" t="str">
        <f>+FromKM!C489</f>
        <v>Henry</v>
      </c>
      <c r="D491" s="33" t="str">
        <f>+FromKM!D489</f>
        <v>Yelling</v>
      </c>
      <c r="E491" s="21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3">
        <f t="shared" si="16"/>
        <v>489</v>
      </c>
      <c r="B492" s="21">
        <f>+FromKM!B490</f>
        <v>304</v>
      </c>
      <c r="C492" s="33" t="str">
        <f>+FromKM!C490</f>
        <v>Joe</v>
      </c>
      <c r="D492" s="33" t="str">
        <f>+FromKM!D490</f>
        <v>Van Nes</v>
      </c>
      <c r="E492" s="21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3">
        <f t="shared" si="16"/>
        <v>490</v>
      </c>
      <c r="B493" s="21">
        <f>+FromKM!B491</f>
        <v>305</v>
      </c>
      <c r="C493" s="33" t="str">
        <f>+FromKM!C491</f>
        <v>Callum</v>
      </c>
      <c r="D493" s="33" t="str">
        <f>+FromKM!D491</f>
        <v>Lorimer</v>
      </c>
      <c r="E493" s="21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3">
        <f t="shared" si="16"/>
        <v>491</v>
      </c>
      <c r="B494" s="21">
        <f>+FromKM!B492</f>
        <v>306</v>
      </c>
      <c r="C494" s="33" t="str">
        <f>+FromKM!C492</f>
        <v>James</v>
      </c>
      <c r="D494" s="33" t="str">
        <f>+FromKM!D492</f>
        <v>Stephen</v>
      </c>
      <c r="E494" s="21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3">
        <f t="shared" si="16"/>
        <v>492</v>
      </c>
      <c r="B495" s="21">
        <f>+FromKM!B493</f>
        <v>307</v>
      </c>
      <c r="C495" s="33" t="str">
        <f>+FromKM!C493</f>
        <v>Matt</v>
      </c>
      <c r="D495" s="33" t="str">
        <f>+FromKM!D493</f>
        <v>Grindrod</v>
      </c>
      <c r="E495" s="21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3">
        <f t="shared" si="16"/>
        <v>493</v>
      </c>
      <c r="B496" s="21">
        <f>+FromKM!B494</f>
        <v>308</v>
      </c>
      <c r="C496" s="33" t="str">
        <f>+FromKM!C494</f>
        <v>Kit</v>
      </c>
      <c r="D496" s="33" t="str">
        <f>+FromKM!D494</f>
        <v>Monti</v>
      </c>
      <c r="E496" s="21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3">
        <f t="shared" si="16"/>
        <v>494</v>
      </c>
      <c r="B497" s="21">
        <f>+FromKM!B495</f>
        <v>309</v>
      </c>
      <c r="C497" s="33" t="str">
        <f>+FromKM!C495</f>
        <v>Benjamin</v>
      </c>
      <c r="D497" s="33" t="str">
        <f>+FromKM!D495</f>
        <v>Connolly</v>
      </c>
      <c r="E497" s="21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3">
        <f t="shared" si="16"/>
        <v>495</v>
      </c>
      <c r="B498" s="21">
        <f>+FromKM!B496</f>
        <v>310</v>
      </c>
      <c r="C498" s="33" t="str">
        <f>+FromKM!C496</f>
        <v>Otis</v>
      </c>
      <c r="D498" s="33" t="str">
        <f>+FromKM!D496</f>
        <v>Farmer</v>
      </c>
      <c r="E498" s="21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3">
        <f t="shared" si="16"/>
        <v>496</v>
      </c>
      <c r="B499" s="21">
        <f>+FromKM!B497</f>
        <v>311</v>
      </c>
      <c r="C499" s="33" t="str">
        <f>+FromKM!C497</f>
        <v>Dante</v>
      </c>
      <c r="D499" s="33" t="str">
        <f>+FromKM!D497</f>
        <v>Oprandi</v>
      </c>
      <c r="E499" s="21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3">
        <f t="shared" si="16"/>
        <v>497</v>
      </c>
      <c r="B500" s="21">
        <f>+FromKM!B498</f>
        <v>312</v>
      </c>
      <c r="C500" s="33" t="str">
        <f>+FromKM!C498</f>
        <v>Allanah</v>
      </c>
      <c r="D500" s="33" t="str">
        <f>+FromKM!D498</f>
        <v>Clayton</v>
      </c>
      <c r="E500" s="21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3">
        <f t="shared" si="16"/>
        <v>498</v>
      </c>
      <c r="B501" s="21">
        <f>+FromKM!B499</f>
        <v>313</v>
      </c>
      <c r="C501" s="33" t="str">
        <f>+FromKM!C499</f>
        <v>Milly</v>
      </c>
      <c r="D501" s="33" t="str">
        <f>+FromKM!D499</f>
        <v>Dickinson</v>
      </c>
      <c r="E501" s="21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3">
        <f t="shared" si="16"/>
        <v>499</v>
      </c>
      <c r="B502" s="21">
        <f>+FromKM!B500</f>
        <v>314</v>
      </c>
      <c r="C502" s="33" t="str">
        <f>+FromKM!C500</f>
        <v>Flora</v>
      </c>
      <c r="D502" s="33" t="str">
        <f>+FromKM!D500</f>
        <v>Davis</v>
      </c>
      <c r="E502" s="21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3">
        <f t="shared" si="16"/>
        <v>500</v>
      </c>
      <c r="B503" s="21">
        <f>+FromKM!B501</f>
        <v>501</v>
      </c>
      <c r="C503" s="33" t="str">
        <f>+FromKM!C501</f>
        <v>Eadie</v>
      </c>
      <c r="D503" s="33" t="str">
        <f>+FromKM!D501</f>
        <v>Yelling</v>
      </c>
      <c r="E503" s="21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3">
        <f t="shared" si="16"/>
        <v>501</v>
      </c>
      <c r="B504" s="21">
        <f>+FromKM!B502</f>
        <v>315</v>
      </c>
      <c r="C504" s="33" t="str">
        <f>+FromKM!C502</f>
        <v>Madelaine</v>
      </c>
      <c r="D504" s="33" t="str">
        <f>+FromKM!D502</f>
        <v>Parmar</v>
      </c>
      <c r="E504" s="21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3">
        <f t="shared" si="16"/>
        <v>502</v>
      </c>
      <c r="B505" s="21">
        <f>+FromKM!B503</f>
        <v>316</v>
      </c>
      <c r="C505" s="33" t="str">
        <f>+FromKM!C503</f>
        <v>Amelia</v>
      </c>
      <c r="D505" s="33" t="str">
        <f>+FromKM!D503</f>
        <v>Cox</v>
      </c>
      <c r="E505" s="21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3">
        <f t="shared" si="16"/>
        <v>503</v>
      </c>
      <c r="B506" s="21">
        <f>+FromKM!B504</f>
        <v>317</v>
      </c>
      <c r="C506" s="33" t="str">
        <f>+FromKM!C504</f>
        <v>Kayleigh</v>
      </c>
      <c r="D506" s="33" t="str">
        <f>+FromKM!D504</f>
        <v>Oldfield</v>
      </c>
      <c r="E506" s="21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3">
        <f t="shared" si="16"/>
        <v>504</v>
      </c>
      <c r="B507" s="21">
        <f>+FromKM!B505</f>
        <v>519</v>
      </c>
      <c r="C507" s="33" t="str">
        <f>+FromKM!C505</f>
        <v>Mia</v>
      </c>
      <c r="D507" s="33" t="str">
        <f>+FromKM!D505</f>
        <v>Edwards</v>
      </c>
      <c r="E507" s="21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3">
        <f t="shared" si="16"/>
        <v>505</v>
      </c>
      <c r="B508" s="21">
        <f>+FromKM!B506</f>
        <v>319</v>
      </c>
      <c r="C508" s="33" t="str">
        <f>+FromKM!C506</f>
        <v>Ciara</v>
      </c>
      <c r="D508" s="33" t="str">
        <f>+FromKM!D506</f>
        <v>Muzio</v>
      </c>
      <c r="E508" s="21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3">
        <f t="shared" si="16"/>
        <v>506</v>
      </c>
      <c r="B509" s="21">
        <f>+FromKM!B507</f>
        <v>0</v>
      </c>
      <c r="C509" s="33">
        <f>+FromKM!C507</f>
        <v>0</v>
      </c>
      <c r="D509" s="33">
        <f>+FromKM!D507</f>
        <v>0</v>
      </c>
      <c r="E509" s="21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3">
        <f t="shared" si="16"/>
        <v>507</v>
      </c>
      <c r="B510" s="21">
        <f>+FromKM!B508</f>
        <v>523</v>
      </c>
      <c r="C510" s="33" t="str">
        <f>+FromKM!C508</f>
        <v>Eva</v>
      </c>
      <c r="D510" s="33" t="str">
        <f>+FromKM!D508</f>
        <v>Harwood</v>
      </c>
      <c r="E510" s="21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3">
        <f t="shared" si="16"/>
        <v>508</v>
      </c>
      <c r="B511" s="21">
        <f>+FromKM!B509</f>
        <v>522</v>
      </c>
      <c r="C511" s="33" t="str">
        <f>+FromKM!C509</f>
        <v>Jamie</v>
      </c>
      <c r="D511" s="33" t="str">
        <f>+FromKM!D509</f>
        <v>Corbet</v>
      </c>
      <c r="E511" s="21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3">
        <f t="shared" si="16"/>
        <v>509</v>
      </c>
      <c r="B512" s="21">
        <f>+FromKM!B510</f>
        <v>521</v>
      </c>
      <c r="C512" s="33" t="str">
        <f>+FromKM!C510</f>
        <v>Freda</v>
      </c>
      <c r="D512" s="33" t="str">
        <f>+FromKM!D510</f>
        <v>Pearce</v>
      </c>
      <c r="E512" s="21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3">
        <f t="shared" si="16"/>
        <v>510</v>
      </c>
      <c r="B513" s="21">
        <f>+FromKM!B511</f>
        <v>524</v>
      </c>
      <c r="C513" s="33" t="str">
        <f>+FromKM!C511</f>
        <v>Ryan</v>
      </c>
      <c r="D513" s="33" t="str">
        <f>+FromKM!D511</f>
        <v>Duff-Cole</v>
      </c>
      <c r="E513" s="21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3">
        <f t="shared" si="16"/>
        <v>511</v>
      </c>
      <c r="B514" s="21">
        <f>+FromKM!B512</f>
        <v>525</v>
      </c>
      <c r="C514" s="33" t="str">
        <f>+FromKM!C512</f>
        <v>Florence</v>
      </c>
      <c r="D514" s="33" t="str">
        <f>+FromKM!D512</f>
        <v>Tuesday</v>
      </c>
      <c r="E514" s="21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3">
        <f t="shared" si="16"/>
        <v>512</v>
      </c>
      <c r="B515" s="21">
        <f>+FromKM!B513</f>
        <v>520</v>
      </c>
      <c r="C515" s="33" t="str">
        <f>+FromKM!C513</f>
        <v>Wendy</v>
      </c>
      <c r="D515" s="33" t="str">
        <f>+FromKM!D513</f>
        <v>Whelan</v>
      </c>
      <c r="E515" s="21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3">
        <f t="shared" si="16"/>
        <v>513</v>
      </c>
      <c r="B516" s="21">
        <f>+FromKM!B514</f>
        <v>502</v>
      </c>
      <c r="C516" s="33" t="str">
        <f>+FromKM!C514</f>
        <v xml:space="preserve">Dulcie </v>
      </c>
      <c r="D516" s="33" t="str">
        <f>+FromKM!D514</f>
        <v>Yelling</v>
      </c>
      <c r="E516" s="21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3">
        <f t="shared" si="16"/>
        <v>514</v>
      </c>
      <c r="B517" s="21">
        <f>+FromKM!B515</f>
        <v>0</v>
      </c>
      <c r="C517" s="33">
        <f>+FromKM!C515</f>
        <v>0</v>
      </c>
      <c r="D517" s="33">
        <f>+FromKM!D515</f>
        <v>0</v>
      </c>
      <c r="E517" s="21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3">
        <f t="shared" ref="A518:A581" si="18">+A517+1</f>
        <v>515</v>
      </c>
      <c r="B518" s="21">
        <f>+FromKM!B516</f>
        <v>0</v>
      </c>
      <c r="C518" s="33">
        <f>+FromKM!C516</f>
        <v>0</v>
      </c>
      <c r="D518" s="33">
        <f>+FromKM!D516</f>
        <v>0</v>
      </c>
      <c r="E518" s="21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3">
        <f t="shared" si="18"/>
        <v>516</v>
      </c>
      <c r="B519" s="21">
        <f>+FromKM!B517</f>
        <v>0</v>
      </c>
      <c r="C519" s="33">
        <f>+FromKM!C517</f>
        <v>0</v>
      </c>
      <c r="D519" s="33">
        <f>+FromKM!D517</f>
        <v>0</v>
      </c>
      <c r="E519" s="21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3">
        <f t="shared" si="18"/>
        <v>517</v>
      </c>
      <c r="B520" s="21">
        <f>+FromKM!B518</f>
        <v>0</v>
      </c>
      <c r="C520" s="33">
        <f>+FromKM!C518</f>
        <v>0</v>
      </c>
      <c r="D520" s="33">
        <f>+FromKM!D518</f>
        <v>0</v>
      </c>
      <c r="E520" s="21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3">
        <f t="shared" si="18"/>
        <v>518</v>
      </c>
      <c r="B521" s="21">
        <f>+FromKM!B519</f>
        <v>0</v>
      </c>
      <c r="C521" s="33">
        <f>+FromKM!C519</f>
        <v>0</v>
      </c>
      <c r="D521" s="33">
        <f>+FromKM!D519</f>
        <v>0</v>
      </c>
      <c r="E521" s="21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3">
        <f t="shared" si="18"/>
        <v>519</v>
      </c>
      <c r="B522" s="21">
        <f>+FromKM!B520</f>
        <v>0</v>
      </c>
      <c r="C522" s="33">
        <f>+FromKM!C520</f>
        <v>0</v>
      </c>
      <c r="D522" s="33">
        <f>+FromKM!D520</f>
        <v>0</v>
      </c>
      <c r="E522" s="21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3">
        <f t="shared" si="18"/>
        <v>520</v>
      </c>
      <c r="B523" s="21">
        <f>+FromKM!B521</f>
        <v>0</v>
      </c>
      <c r="C523" s="33">
        <f>+FromKM!C521</f>
        <v>0</v>
      </c>
      <c r="D523" s="33">
        <f>+FromKM!D521</f>
        <v>0</v>
      </c>
      <c r="E523" s="21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3">
        <f t="shared" si="18"/>
        <v>521</v>
      </c>
      <c r="B524" s="21">
        <f>+FromKM!B522</f>
        <v>0</v>
      </c>
      <c r="C524" s="33">
        <f>+FromKM!C522</f>
        <v>0</v>
      </c>
      <c r="D524" s="33">
        <f>+FromKM!D522</f>
        <v>0</v>
      </c>
      <c r="E524" s="21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3">
        <f t="shared" si="18"/>
        <v>522</v>
      </c>
      <c r="B525" s="21">
        <f>+FromKM!B523</f>
        <v>0</v>
      </c>
      <c r="C525" s="33">
        <f>+FromKM!C523</f>
        <v>0</v>
      </c>
      <c r="D525" s="33">
        <f>+FromKM!D523</f>
        <v>0</v>
      </c>
      <c r="E525" s="21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3">
        <f t="shared" si="18"/>
        <v>523</v>
      </c>
      <c r="B526" s="21">
        <f>+FromKM!B524</f>
        <v>0</v>
      </c>
      <c r="C526" s="33">
        <f>+FromKM!C524</f>
        <v>0</v>
      </c>
      <c r="D526" s="33">
        <f>+FromKM!D524</f>
        <v>0</v>
      </c>
      <c r="E526" s="21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3">
        <f t="shared" si="18"/>
        <v>524</v>
      </c>
      <c r="B527" s="21">
        <f>+FromKM!B525</f>
        <v>0</v>
      </c>
      <c r="C527" s="33">
        <f>+FromKM!C525</f>
        <v>0</v>
      </c>
      <c r="D527" s="33">
        <f>+FromKM!D525</f>
        <v>0</v>
      </c>
      <c r="E527" s="21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3">
        <f t="shared" si="18"/>
        <v>525</v>
      </c>
      <c r="B528" s="21">
        <f>+FromKM!B526</f>
        <v>0</v>
      </c>
      <c r="C528" s="33">
        <f>+FromKM!C526</f>
        <v>0</v>
      </c>
      <c r="D528" s="33">
        <f>+FromKM!D526</f>
        <v>0</v>
      </c>
      <c r="E528" s="21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3">
        <f t="shared" si="18"/>
        <v>526</v>
      </c>
      <c r="B529" s="21">
        <f>+FromKM!B527</f>
        <v>0</v>
      </c>
      <c r="C529" s="33">
        <f>+FromKM!C527</f>
        <v>0</v>
      </c>
      <c r="D529" s="33">
        <f>+FromKM!D527</f>
        <v>0</v>
      </c>
      <c r="E529" s="21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3">
        <f t="shared" si="18"/>
        <v>527</v>
      </c>
      <c r="B530" s="21">
        <f>+FromKM!B528</f>
        <v>0</v>
      </c>
      <c r="C530" s="33">
        <f>+FromKM!C528</f>
        <v>0</v>
      </c>
      <c r="D530" s="33">
        <f>+FromKM!D528</f>
        <v>0</v>
      </c>
      <c r="E530" s="21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3">
        <f t="shared" si="18"/>
        <v>528</v>
      </c>
      <c r="B531" s="21">
        <f>+FromKM!B529</f>
        <v>0</v>
      </c>
      <c r="C531" s="33">
        <f>+FromKM!C529</f>
        <v>0</v>
      </c>
      <c r="D531" s="33">
        <f>+FromKM!D529</f>
        <v>0</v>
      </c>
      <c r="E531" s="21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3">
        <f t="shared" si="18"/>
        <v>529</v>
      </c>
      <c r="B532" s="21">
        <f>+FromKM!B530</f>
        <v>0</v>
      </c>
      <c r="C532" s="33">
        <f>+FromKM!C530</f>
        <v>0</v>
      </c>
      <c r="D532" s="33">
        <f>+FromKM!D530</f>
        <v>0</v>
      </c>
      <c r="E532" s="21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3">
        <f t="shared" si="18"/>
        <v>530</v>
      </c>
      <c r="B533" s="21">
        <f>+FromKM!B531</f>
        <v>0</v>
      </c>
      <c r="C533" s="33">
        <f>+FromKM!C531</f>
        <v>0</v>
      </c>
      <c r="D533" s="33">
        <f>+FromKM!D531</f>
        <v>0</v>
      </c>
      <c r="E533" s="21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3">
        <f t="shared" si="18"/>
        <v>531</v>
      </c>
      <c r="B534" s="21">
        <f>+FromKM!B532</f>
        <v>0</v>
      </c>
      <c r="C534" s="33">
        <f>+FromKM!C532</f>
        <v>0</v>
      </c>
      <c r="D534" s="33">
        <f>+FromKM!D532</f>
        <v>0</v>
      </c>
      <c r="E534" s="21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3">
        <f t="shared" si="18"/>
        <v>532</v>
      </c>
      <c r="B535" s="21">
        <f>+FromKM!B533</f>
        <v>0</v>
      </c>
      <c r="C535" s="33">
        <f>+FromKM!C533</f>
        <v>0</v>
      </c>
      <c r="D535" s="33">
        <f>+FromKM!D533</f>
        <v>0</v>
      </c>
      <c r="E535" s="21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3">
        <f t="shared" si="18"/>
        <v>533</v>
      </c>
      <c r="B536" s="21">
        <f>+FromKM!B534</f>
        <v>0</v>
      </c>
      <c r="C536" s="33">
        <f>+FromKM!C534</f>
        <v>0</v>
      </c>
      <c r="D536" s="33">
        <f>+FromKM!D534</f>
        <v>0</v>
      </c>
      <c r="E536" s="21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3">
        <f t="shared" si="18"/>
        <v>534</v>
      </c>
      <c r="B537" s="21">
        <f>+FromKM!B535</f>
        <v>0</v>
      </c>
      <c r="C537" s="33">
        <f>+FromKM!C535</f>
        <v>0</v>
      </c>
      <c r="D537" s="33">
        <f>+FromKM!D535</f>
        <v>0</v>
      </c>
      <c r="E537" s="21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3">
        <f t="shared" si="18"/>
        <v>535</v>
      </c>
      <c r="B538" s="21">
        <f>+FromKM!B536</f>
        <v>0</v>
      </c>
      <c r="C538" s="33">
        <f>+FromKM!C536</f>
        <v>0</v>
      </c>
      <c r="D538" s="33">
        <f>+FromKM!D536</f>
        <v>0</v>
      </c>
      <c r="E538" s="21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3">
        <f t="shared" si="18"/>
        <v>536</v>
      </c>
      <c r="B539" s="21">
        <f>+FromKM!B537</f>
        <v>0</v>
      </c>
      <c r="C539" s="33">
        <f>+FromKM!C537</f>
        <v>0</v>
      </c>
      <c r="D539" s="33">
        <f>+FromKM!D537</f>
        <v>0</v>
      </c>
      <c r="E539" s="21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3">
        <f t="shared" si="18"/>
        <v>537</v>
      </c>
      <c r="B540" s="21">
        <f>+FromKM!B538</f>
        <v>0</v>
      </c>
      <c r="C540" s="33">
        <f>+FromKM!C538</f>
        <v>0</v>
      </c>
      <c r="D540" s="33">
        <f>+FromKM!D538</f>
        <v>0</v>
      </c>
      <c r="E540" s="21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3">
        <f t="shared" si="18"/>
        <v>538</v>
      </c>
      <c r="B541" s="21">
        <f>+FromKM!B539</f>
        <v>0</v>
      </c>
      <c r="C541" s="33">
        <f>+FromKM!C539</f>
        <v>0</v>
      </c>
      <c r="D541" s="33">
        <f>+FromKM!D539</f>
        <v>0</v>
      </c>
      <c r="E541" s="21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3">
        <f t="shared" si="18"/>
        <v>539</v>
      </c>
      <c r="B542" s="21">
        <f>+FromKM!B540</f>
        <v>0</v>
      </c>
      <c r="C542" s="33">
        <f>+FromKM!C540</f>
        <v>0</v>
      </c>
      <c r="D542" s="33">
        <f>+FromKM!D540</f>
        <v>0</v>
      </c>
      <c r="E542" s="21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3">
        <f t="shared" si="18"/>
        <v>540</v>
      </c>
      <c r="B543" s="21">
        <f>+FromKM!B541</f>
        <v>0</v>
      </c>
      <c r="C543" s="33">
        <f>+FromKM!C541</f>
        <v>0</v>
      </c>
      <c r="D543" s="33">
        <f>+FromKM!D541</f>
        <v>0</v>
      </c>
      <c r="E543" s="21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3">
        <f t="shared" si="18"/>
        <v>541</v>
      </c>
      <c r="B544" s="21">
        <f>+FromKM!B542</f>
        <v>0</v>
      </c>
      <c r="C544" s="33">
        <f>+FromKM!C542</f>
        <v>0</v>
      </c>
      <c r="D544" s="33">
        <f>+FromKM!D542</f>
        <v>0</v>
      </c>
      <c r="E544" s="21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3">
        <f t="shared" si="18"/>
        <v>542</v>
      </c>
      <c r="B545" s="21">
        <f>+FromKM!B543</f>
        <v>0</v>
      </c>
      <c r="C545" s="33">
        <f>+FromKM!C543</f>
        <v>0</v>
      </c>
      <c r="D545" s="33">
        <f>+FromKM!D543</f>
        <v>0</v>
      </c>
      <c r="E545" s="21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3">
        <f t="shared" si="18"/>
        <v>543</v>
      </c>
      <c r="B546" s="21">
        <f>+FromKM!B544</f>
        <v>0</v>
      </c>
      <c r="C546" s="33">
        <f>+FromKM!C544</f>
        <v>0</v>
      </c>
      <c r="D546" s="33">
        <f>+FromKM!D544</f>
        <v>0</v>
      </c>
      <c r="E546" s="21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3">
        <f t="shared" si="18"/>
        <v>544</v>
      </c>
      <c r="B547" s="21">
        <f>+FromKM!B545</f>
        <v>0</v>
      </c>
      <c r="C547" s="33">
        <f>+FromKM!C545</f>
        <v>0</v>
      </c>
      <c r="D547" s="33">
        <f>+FromKM!D545</f>
        <v>0</v>
      </c>
      <c r="E547" s="21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3">
        <f t="shared" si="18"/>
        <v>545</v>
      </c>
      <c r="B548" s="21">
        <f>+FromKM!B546</f>
        <v>0</v>
      </c>
      <c r="C548" s="33">
        <f>+FromKM!C546</f>
        <v>0</v>
      </c>
      <c r="D548" s="33">
        <f>+FromKM!D546</f>
        <v>0</v>
      </c>
      <c r="E548" s="21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3">
        <f t="shared" si="18"/>
        <v>546</v>
      </c>
      <c r="B549" s="21">
        <f>+FromKM!B547</f>
        <v>0</v>
      </c>
      <c r="C549" s="33">
        <f>+FromKM!C547</f>
        <v>0</v>
      </c>
      <c r="D549" s="33">
        <f>+FromKM!D547</f>
        <v>0</v>
      </c>
      <c r="E549" s="21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3">
        <f t="shared" si="18"/>
        <v>547</v>
      </c>
      <c r="B550" s="21">
        <f>+FromKM!B548</f>
        <v>0</v>
      </c>
      <c r="C550" s="33">
        <f>+FromKM!C548</f>
        <v>0</v>
      </c>
      <c r="D550" s="33">
        <f>+FromKM!D548</f>
        <v>0</v>
      </c>
      <c r="E550" s="21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3">
        <f t="shared" si="18"/>
        <v>548</v>
      </c>
      <c r="B551" s="21">
        <f>+FromKM!B549</f>
        <v>0</v>
      </c>
      <c r="C551" s="33">
        <f>+FromKM!C549</f>
        <v>0</v>
      </c>
      <c r="D551" s="33">
        <f>+FromKM!D549</f>
        <v>0</v>
      </c>
      <c r="E551" s="21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3">
        <f t="shared" si="18"/>
        <v>549</v>
      </c>
      <c r="B552" s="21">
        <f>+FromKM!B550</f>
        <v>0</v>
      </c>
      <c r="C552" s="33">
        <f>+FromKM!C550</f>
        <v>0</v>
      </c>
      <c r="D552" s="33">
        <f>+FromKM!D550</f>
        <v>0</v>
      </c>
      <c r="E552" s="21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3">
        <f t="shared" si="18"/>
        <v>550</v>
      </c>
      <c r="B553" s="21">
        <f>+FromKM!B551</f>
        <v>0</v>
      </c>
      <c r="C553" s="33">
        <f>+FromKM!C551</f>
        <v>0</v>
      </c>
      <c r="D553" s="33">
        <f>+FromKM!D551</f>
        <v>0</v>
      </c>
      <c r="E553" s="21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3">
        <f t="shared" si="18"/>
        <v>551</v>
      </c>
      <c r="B554" s="21">
        <f>+FromKM!B552</f>
        <v>0</v>
      </c>
      <c r="C554" s="33">
        <f>+FromKM!C552</f>
        <v>0</v>
      </c>
      <c r="D554" s="33">
        <f>+FromKM!D552</f>
        <v>0</v>
      </c>
      <c r="E554" s="21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3">
        <f t="shared" si="18"/>
        <v>552</v>
      </c>
      <c r="B555"/>
      <c r="E555"/>
      <c r="F555"/>
    </row>
    <row r="556" spans="1:8" x14ac:dyDescent="0.3">
      <c r="A556" s="23">
        <f t="shared" si="18"/>
        <v>553</v>
      </c>
      <c r="B556"/>
      <c r="E556"/>
      <c r="F556"/>
    </row>
    <row r="557" spans="1:8" x14ac:dyDescent="0.3">
      <c r="A557" s="23">
        <f t="shared" si="18"/>
        <v>554</v>
      </c>
      <c r="B557"/>
      <c r="E557"/>
      <c r="F557"/>
    </row>
    <row r="558" spans="1:8" x14ac:dyDescent="0.3">
      <c r="A558" s="23">
        <f t="shared" si="18"/>
        <v>555</v>
      </c>
      <c r="B558"/>
      <c r="E558"/>
      <c r="F558"/>
    </row>
    <row r="559" spans="1:8" x14ac:dyDescent="0.3">
      <c r="A559" s="23">
        <f t="shared" si="18"/>
        <v>556</v>
      </c>
      <c r="B559"/>
      <c r="E559"/>
      <c r="F559"/>
    </row>
    <row r="560" spans="1:8" x14ac:dyDescent="0.3">
      <c r="A560" s="23">
        <f t="shared" si="18"/>
        <v>557</v>
      </c>
      <c r="B560"/>
      <c r="E560"/>
      <c r="F560"/>
    </row>
    <row r="561" spans="1:6" x14ac:dyDescent="0.3">
      <c r="A561" s="23">
        <f t="shared" si="18"/>
        <v>558</v>
      </c>
      <c r="B561"/>
      <c r="E561"/>
      <c r="F561"/>
    </row>
    <row r="562" spans="1:6" x14ac:dyDescent="0.3">
      <c r="A562" s="23">
        <f t="shared" si="18"/>
        <v>559</v>
      </c>
      <c r="B562"/>
      <c r="E562"/>
      <c r="F562"/>
    </row>
    <row r="563" spans="1:6" x14ac:dyDescent="0.3">
      <c r="A563" s="23">
        <f t="shared" si="18"/>
        <v>560</v>
      </c>
      <c r="B563"/>
      <c r="E563"/>
      <c r="F563"/>
    </row>
    <row r="564" spans="1:6" x14ac:dyDescent="0.3">
      <c r="A564" s="23">
        <f t="shared" si="18"/>
        <v>561</v>
      </c>
      <c r="B564"/>
      <c r="E564"/>
      <c r="F564"/>
    </row>
    <row r="565" spans="1:6" x14ac:dyDescent="0.3">
      <c r="A565" s="23">
        <f t="shared" si="18"/>
        <v>562</v>
      </c>
      <c r="B565"/>
      <c r="E565"/>
      <c r="F565"/>
    </row>
    <row r="566" spans="1:6" x14ac:dyDescent="0.3">
      <c r="A566" s="23">
        <f t="shared" si="18"/>
        <v>563</v>
      </c>
      <c r="B566"/>
      <c r="E566"/>
      <c r="F566"/>
    </row>
    <row r="567" spans="1:6" x14ac:dyDescent="0.3">
      <c r="A567" s="23">
        <f t="shared" si="18"/>
        <v>564</v>
      </c>
      <c r="B567"/>
      <c r="E567"/>
      <c r="F567"/>
    </row>
    <row r="568" spans="1:6" x14ac:dyDescent="0.3">
      <c r="A568" s="23">
        <f t="shared" si="18"/>
        <v>565</v>
      </c>
      <c r="B568"/>
      <c r="E568"/>
      <c r="F568"/>
    </row>
    <row r="569" spans="1:6" x14ac:dyDescent="0.3">
      <c r="A569" s="23">
        <f t="shared" si="18"/>
        <v>566</v>
      </c>
      <c r="B569"/>
      <c r="E569"/>
      <c r="F569"/>
    </row>
    <row r="570" spans="1:6" x14ac:dyDescent="0.3">
      <c r="A570" s="23">
        <f t="shared" si="18"/>
        <v>567</v>
      </c>
      <c r="B570"/>
      <c r="E570"/>
      <c r="F570"/>
    </row>
    <row r="571" spans="1:6" x14ac:dyDescent="0.3">
      <c r="A571" s="23">
        <f t="shared" si="18"/>
        <v>568</v>
      </c>
      <c r="B571"/>
      <c r="E571"/>
      <c r="F571"/>
    </row>
    <row r="572" spans="1:6" x14ac:dyDescent="0.3">
      <c r="A572" s="23">
        <f t="shared" si="18"/>
        <v>569</v>
      </c>
      <c r="B572"/>
      <c r="E572"/>
      <c r="F572"/>
    </row>
    <row r="573" spans="1:6" x14ac:dyDescent="0.3">
      <c r="A573" s="23">
        <f t="shared" si="18"/>
        <v>570</v>
      </c>
      <c r="B573"/>
      <c r="E573"/>
      <c r="F573"/>
    </row>
    <row r="574" spans="1:6" x14ac:dyDescent="0.3">
      <c r="A574" s="23">
        <f t="shared" si="18"/>
        <v>571</v>
      </c>
      <c r="B574"/>
      <c r="E574"/>
      <c r="F574"/>
    </row>
    <row r="575" spans="1:6" x14ac:dyDescent="0.3">
      <c r="A575" s="23">
        <f t="shared" si="18"/>
        <v>572</v>
      </c>
      <c r="B575"/>
      <c r="E575"/>
      <c r="F575"/>
    </row>
    <row r="576" spans="1:6" x14ac:dyDescent="0.3">
      <c r="A576" s="23">
        <f t="shared" si="18"/>
        <v>573</v>
      </c>
      <c r="B576"/>
      <c r="E576"/>
      <c r="F576"/>
    </row>
    <row r="577" spans="1:6" x14ac:dyDescent="0.3">
      <c r="A577" s="23">
        <f t="shared" si="18"/>
        <v>574</v>
      </c>
      <c r="B577"/>
      <c r="E577"/>
      <c r="F577"/>
    </row>
    <row r="578" spans="1:6" x14ac:dyDescent="0.3">
      <c r="A578" s="23">
        <f t="shared" si="18"/>
        <v>575</v>
      </c>
      <c r="B578"/>
      <c r="E578"/>
      <c r="F578"/>
    </row>
    <row r="579" spans="1:6" x14ac:dyDescent="0.3">
      <c r="A579" s="23">
        <f t="shared" si="18"/>
        <v>576</v>
      </c>
      <c r="B579"/>
      <c r="E579"/>
      <c r="F579"/>
    </row>
    <row r="580" spans="1:6" x14ac:dyDescent="0.3">
      <c r="A580" s="23">
        <f t="shared" si="18"/>
        <v>577</v>
      </c>
      <c r="B580"/>
      <c r="E580"/>
      <c r="F580"/>
    </row>
    <row r="581" spans="1:6" x14ac:dyDescent="0.3">
      <c r="A581" s="23">
        <f t="shared" si="18"/>
        <v>578</v>
      </c>
      <c r="B581"/>
      <c r="E581"/>
      <c r="F581"/>
    </row>
    <row r="582" spans="1:6" x14ac:dyDescent="0.3">
      <c r="A582" s="23">
        <f t="shared" ref="A582:A613" si="20">+A581+1</f>
        <v>579</v>
      </c>
      <c r="B582"/>
      <c r="E582"/>
      <c r="F582"/>
    </row>
    <row r="583" spans="1:6" x14ac:dyDescent="0.3">
      <c r="A583" s="23">
        <f t="shared" si="20"/>
        <v>580</v>
      </c>
      <c r="B583"/>
      <c r="E583"/>
      <c r="F583"/>
    </row>
    <row r="584" spans="1:6" x14ac:dyDescent="0.3">
      <c r="A584" s="23">
        <f t="shared" si="20"/>
        <v>581</v>
      </c>
      <c r="B584"/>
      <c r="E584"/>
      <c r="F584"/>
    </row>
    <row r="585" spans="1:6" x14ac:dyDescent="0.3">
      <c r="A585" s="23">
        <f t="shared" si="20"/>
        <v>582</v>
      </c>
      <c r="B585"/>
      <c r="E585"/>
      <c r="F585"/>
    </row>
    <row r="586" spans="1:6" x14ac:dyDescent="0.3">
      <c r="A586" s="23">
        <f t="shared" si="20"/>
        <v>583</v>
      </c>
      <c r="B586"/>
      <c r="E586"/>
      <c r="F586"/>
    </row>
    <row r="587" spans="1:6" x14ac:dyDescent="0.3">
      <c r="A587" s="23">
        <f t="shared" si="20"/>
        <v>584</v>
      </c>
      <c r="B587"/>
      <c r="E587"/>
      <c r="F587"/>
    </row>
    <row r="588" spans="1:6" x14ac:dyDescent="0.3">
      <c r="A588" s="23">
        <f t="shared" si="20"/>
        <v>585</v>
      </c>
      <c r="B588"/>
      <c r="E588"/>
      <c r="F588"/>
    </row>
    <row r="589" spans="1:6" x14ac:dyDescent="0.3">
      <c r="A589" s="23">
        <f t="shared" si="20"/>
        <v>586</v>
      </c>
      <c r="B589"/>
      <c r="E589"/>
      <c r="F589"/>
    </row>
    <row r="590" spans="1:6" x14ac:dyDescent="0.3">
      <c r="A590" s="23">
        <f t="shared" si="20"/>
        <v>587</v>
      </c>
      <c r="B590"/>
      <c r="E590"/>
      <c r="F590"/>
    </row>
    <row r="591" spans="1:6" x14ac:dyDescent="0.3">
      <c r="A591" s="23">
        <f t="shared" si="20"/>
        <v>588</v>
      </c>
      <c r="B591"/>
      <c r="E591"/>
      <c r="F591"/>
    </row>
    <row r="592" spans="1:6" x14ac:dyDescent="0.3">
      <c r="A592" s="23">
        <f t="shared" si="20"/>
        <v>589</v>
      </c>
      <c r="B592"/>
      <c r="E592"/>
      <c r="F592"/>
    </row>
    <row r="593" spans="1:6" x14ac:dyDescent="0.3">
      <c r="A593" s="23">
        <f t="shared" si="20"/>
        <v>590</v>
      </c>
      <c r="B593"/>
      <c r="E593"/>
      <c r="F593"/>
    </row>
    <row r="594" spans="1:6" x14ac:dyDescent="0.3">
      <c r="A594" s="23">
        <f t="shared" si="20"/>
        <v>591</v>
      </c>
      <c r="B594"/>
      <c r="E594"/>
      <c r="F594"/>
    </row>
    <row r="595" spans="1:6" x14ac:dyDescent="0.3">
      <c r="A595" s="23">
        <f t="shared" si="20"/>
        <v>592</v>
      </c>
      <c r="B595"/>
      <c r="E595"/>
      <c r="F595"/>
    </row>
    <row r="596" spans="1:6" x14ac:dyDescent="0.3">
      <c r="A596" s="23">
        <f t="shared" si="20"/>
        <v>593</v>
      </c>
      <c r="B596"/>
      <c r="E596"/>
      <c r="F596"/>
    </row>
    <row r="597" spans="1:6" x14ac:dyDescent="0.3">
      <c r="A597" s="23">
        <f t="shared" si="20"/>
        <v>594</v>
      </c>
      <c r="B597"/>
      <c r="E597"/>
      <c r="F597"/>
    </row>
    <row r="598" spans="1:6" x14ac:dyDescent="0.3">
      <c r="A598" s="23">
        <f t="shared" si="20"/>
        <v>595</v>
      </c>
      <c r="B598"/>
      <c r="E598"/>
      <c r="F598"/>
    </row>
    <row r="599" spans="1:6" x14ac:dyDescent="0.3">
      <c r="A599" s="23">
        <f t="shared" si="20"/>
        <v>596</v>
      </c>
      <c r="B599"/>
      <c r="E599"/>
      <c r="F599"/>
    </row>
    <row r="600" spans="1:6" x14ac:dyDescent="0.3">
      <c r="A600" s="23">
        <f t="shared" si="20"/>
        <v>597</v>
      </c>
      <c r="B600"/>
      <c r="E600"/>
      <c r="F600"/>
    </row>
    <row r="601" spans="1:6" x14ac:dyDescent="0.3">
      <c r="A601" s="23">
        <f t="shared" si="20"/>
        <v>598</v>
      </c>
      <c r="B601"/>
      <c r="E601"/>
      <c r="F601"/>
    </row>
    <row r="602" spans="1:6" x14ac:dyDescent="0.3">
      <c r="A602" s="23">
        <f t="shared" si="20"/>
        <v>599</v>
      </c>
      <c r="B602"/>
      <c r="E602"/>
      <c r="F602"/>
    </row>
    <row r="603" spans="1:6" x14ac:dyDescent="0.3">
      <c r="A603" s="23">
        <f t="shared" si="20"/>
        <v>600</v>
      </c>
      <c r="B603"/>
      <c r="E603"/>
      <c r="F603"/>
    </row>
    <row r="604" spans="1:6" x14ac:dyDescent="0.3">
      <c r="A604" s="23">
        <f t="shared" si="20"/>
        <v>601</v>
      </c>
      <c r="B604"/>
      <c r="E604"/>
      <c r="F604"/>
    </row>
    <row r="605" spans="1:6" x14ac:dyDescent="0.3">
      <c r="A605" s="23">
        <f t="shared" si="20"/>
        <v>602</v>
      </c>
      <c r="B605"/>
      <c r="E605"/>
      <c r="F605"/>
    </row>
    <row r="606" spans="1:6" x14ac:dyDescent="0.3">
      <c r="A606" s="23">
        <f t="shared" si="20"/>
        <v>603</v>
      </c>
      <c r="B606"/>
      <c r="E606"/>
      <c r="F606"/>
    </row>
    <row r="607" spans="1:6" x14ac:dyDescent="0.3">
      <c r="A607" s="23">
        <f t="shared" si="20"/>
        <v>604</v>
      </c>
      <c r="B607"/>
      <c r="E607"/>
      <c r="F607"/>
    </row>
    <row r="608" spans="1:6" x14ac:dyDescent="0.3">
      <c r="A608" s="23">
        <f t="shared" si="20"/>
        <v>605</v>
      </c>
      <c r="B608"/>
      <c r="E608"/>
      <c r="F608"/>
    </row>
    <row r="609" spans="1:6" x14ac:dyDescent="0.3">
      <c r="A609" s="23">
        <f t="shared" si="20"/>
        <v>606</v>
      </c>
      <c r="B609"/>
      <c r="E609"/>
      <c r="F609"/>
    </row>
    <row r="610" spans="1:6" x14ac:dyDescent="0.3">
      <c r="A610" s="23">
        <f t="shared" si="20"/>
        <v>607</v>
      </c>
      <c r="B610"/>
      <c r="E610"/>
      <c r="F610"/>
    </row>
    <row r="611" spans="1:6" x14ac:dyDescent="0.3">
      <c r="A611" s="23">
        <f t="shared" si="20"/>
        <v>608</v>
      </c>
      <c r="B611"/>
      <c r="E611"/>
      <c r="F611"/>
    </row>
    <row r="612" spans="1:6" x14ac:dyDescent="0.3">
      <c r="A612" s="23">
        <f t="shared" si="20"/>
        <v>609</v>
      </c>
      <c r="B612"/>
      <c r="E612"/>
      <c r="F612"/>
    </row>
    <row r="613" spans="1:6" x14ac:dyDescent="0.3">
      <c r="A613" s="23">
        <f t="shared" si="20"/>
        <v>610</v>
      </c>
      <c r="B613"/>
      <c r="E613"/>
      <c r="F613"/>
    </row>
    <row r="614" spans="1:6" x14ac:dyDescent="0.3">
      <c r="A614" s="23"/>
      <c r="B614"/>
      <c r="E614"/>
      <c r="F614"/>
    </row>
    <row r="615" spans="1:6" x14ac:dyDescent="0.3">
      <c r="A615" s="23"/>
      <c r="B615"/>
      <c r="E615"/>
      <c r="F615"/>
    </row>
    <row r="616" spans="1:6" x14ac:dyDescent="0.3">
      <c r="A616" s="23"/>
      <c r="B616"/>
      <c r="E616"/>
      <c r="F616"/>
    </row>
    <row r="617" spans="1:6" x14ac:dyDescent="0.3">
      <c r="A617" s="23"/>
      <c r="B617"/>
      <c r="E617"/>
      <c r="F617"/>
    </row>
    <row r="618" spans="1:6" x14ac:dyDescent="0.3">
      <c r="A618" s="23"/>
      <c r="B618"/>
      <c r="E618"/>
      <c r="F618"/>
    </row>
    <row r="619" spans="1:6" x14ac:dyDescent="0.3">
      <c r="A619" s="23"/>
      <c r="B619"/>
      <c r="E619"/>
      <c r="F619"/>
    </row>
    <row r="620" spans="1:6" x14ac:dyDescent="0.3">
      <c r="A620" s="23"/>
      <c r="B620"/>
      <c r="E620"/>
      <c r="F620"/>
    </row>
    <row r="621" spans="1:6" x14ac:dyDescent="0.3">
      <c r="A621" s="23"/>
      <c r="B621"/>
      <c r="E621"/>
      <c r="F621"/>
    </row>
    <row r="622" spans="1:6" x14ac:dyDescent="0.3">
      <c r="A622" s="23"/>
      <c r="B622"/>
      <c r="E622"/>
      <c r="F622"/>
    </row>
    <row r="623" spans="1:6" x14ac:dyDescent="0.3">
      <c r="A623" s="23"/>
      <c r="B623"/>
      <c r="E623"/>
      <c r="F623"/>
    </row>
    <row r="624" spans="1:6" x14ac:dyDescent="0.3">
      <c r="A624" s="23"/>
      <c r="B624"/>
      <c r="E624"/>
      <c r="F624"/>
    </row>
    <row r="625" spans="1:6" x14ac:dyDescent="0.3">
      <c r="A625" s="23"/>
      <c r="B625"/>
      <c r="E625"/>
      <c r="F625"/>
    </row>
    <row r="626" spans="1:6" x14ac:dyDescent="0.3">
      <c r="A626" s="23"/>
      <c r="B626"/>
      <c r="E626"/>
      <c r="F626"/>
    </row>
    <row r="627" spans="1:6" x14ac:dyDescent="0.3">
      <c r="A627" s="23"/>
      <c r="B627"/>
      <c r="E627"/>
      <c r="F627"/>
    </row>
    <row r="628" spans="1:6" x14ac:dyDescent="0.3">
      <c r="A628" s="23"/>
      <c r="B628"/>
      <c r="E628"/>
      <c r="F628"/>
    </row>
    <row r="629" spans="1:6" x14ac:dyDescent="0.3">
      <c r="A629" s="23"/>
      <c r="B629"/>
      <c r="E629"/>
      <c r="F629"/>
    </row>
    <row r="630" spans="1:6" x14ac:dyDescent="0.3">
      <c r="A630" s="23"/>
      <c r="B630"/>
      <c r="E630"/>
      <c r="F630"/>
    </row>
    <row r="631" spans="1:6" x14ac:dyDescent="0.3">
      <c r="A631" s="23"/>
      <c r="B631"/>
      <c r="E631"/>
      <c r="F631"/>
    </row>
    <row r="632" spans="1:6" x14ac:dyDescent="0.3">
      <c r="A632" s="23"/>
      <c r="B632"/>
      <c r="E632"/>
      <c r="F632"/>
    </row>
    <row r="633" spans="1:6" x14ac:dyDescent="0.3">
      <c r="A633" s="23"/>
      <c r="B633"/>
      <c r="E633"/>
      <c r="F633"/>
    </row>
    <row r="634" spans="1:6" x14ac:dyDescent="0.3">
      <c r="A634" s="23"/>
      <c r="B634"/>
      <c r="E634"/>
      <c r="F634"/>
    </row>
    <row r="635" spans="1:6" x14ac:dyDescent="0.3">
      <c r="A635" s="23"/>
      <c r="B635"/>
      <c r="E635"/>
      <c r="F635"/>
    </row>
    <row r="636" spans="1:6" x14ac:dyDescent="0.3">
      <c r="A636" s="23"/>
      <c r="B636"/>
      <c r="E636"/>
      <c r="F636"/>
    </row>
    <row r="637" spans="1:6" x14ac:dyDescent="0.3">
      <c r="A637" s="23"/>
      <c r="B637"/>
      <c r="E637"/>
      <c r="F637"/>
    </row>
    <row r="638" spans="1:6" x14ac:dyDescent="0.3">
      <c r="A638" s="23"/>
      <c r="B638"/>
      <c r="E638"/>
      <c r="F638"/>
    </row>
    <row r="639" spans="1:6" x14ac:dyDescent="0.3">
      <c r="A639" s="23"/>
      <c r="B639"/>
      <c r="E639"/>
      <c r="F639"/>
    </row>
    <row r="640" spans="1:6" x14ac:dyDescent="0.3">
      <c r="A640" s="23"/>
      <c r="B640"/>
      <c r="E640"/>
      <c r="F640"/>
    </row>
    <row r="641" spans="1:6" x14ac:dyDescent="0.3">
      <c r="A641" s="23"/>
      <c r="B641"/>
      <c r="E641"/>
      <c r="F641"/>
    </row>
    <row r="642" spans="1:6" x14ac:dyDescent="0.3">
      <c r="A642" s="23"/>
      <c r="B642"/>
      <c r="E642"/>
      <c r="F642"/>
    </row>
    <row r="643" spans="1:6" x14ac:dyDescent="0.3">
      <c r="A643" s="23"/>
      <c r="B643"/>
      <c r="E643"/>
      <c r="F643"/>
    </row>
    <row r="644" spans="1:6" x14ac:dyDescent="0.3">
      <c r="A644" s="23"/>
      <c r="B644"/>
      <c r="E644"/>
      <c r="F644"/>
    </row>
    <row r="645" spans="1:6" x14ac:dyDescent="0.3">
      <c r="A645" s="23"/>
      <c r="B645"/>
      <c r="E645"/>
      <c r="F645"/>
    </row>
    <row r="646" spans="1:6" x14ac:dyDescent="0.3">
      <c r="A646" s="23"/>
      <c r="B646"/>
      <c r="E646"/>
      <c r="F646"/>
    </row>
    <row r="647" spans="1:6" x14ac:dyDescent="0.3">
      <c r="A647" s="23"/>
      <c r="B647"/>
      <c r="E647"/>
      <c r="F647"/>
    </row>
    <row r="648" spans="1:6" x14ac:dyDescent="0.3">
      <c r="A648" s="23"/>
      <c r="B648"/>
      <c r="E648"/>
      <c r="F648"/>
    </row>
    <row r="649" spans="1:6" x14ac:dyDescent="0.3">
      <c r="A649" s="23"/>
      <c r="B649"/>
      <c r="E649"/>
      <c r="F649"/>
    </row>
    <row r="650" spans="1:6" x14ac:dyDescent="0.3">
      <c r="A650" s="23"/>
      <c r="B650"/>
      <c r="E650"/>
      <c r="F650"/>
    </row>
    <row r="651" spans="1:6" x14ac:dyDescent="0.3">
      <c r="A651" s="23"/>
      <c r="B651"/>
      <c r="E651"/>
      <c r="F651"/>
    </row>
    <row r="652" spans="1:6" x14ac:dyDescent="0.3">
      <c r="A652" s="23"/>
      <c r="B652"/>
      <c r="E652"/>
      <c r="F652"/>
    </row>
    <row r="653" spans="1:6" x14ac:dyDescent="0.3">
      <c r="A653" s="23"/>
      <c r="B653"/>
      <c r="E653"/>
      <c r="F653"/>
    </row>
    <row r="654" spans="1:6" x14ac:dyDescent="0.3">
      <c r="A654" s="23"/>
      <c r="B654"/>
      <c r="E654"/>
      <c r="F654"/>
    </row>
    <row r="655" spans="1:6" x14ac:dyDescent="0.3">
      <c r="A655" s="23"/>
      <c r="B655"/>
      <c r="E655"/>
      <c r="F655"/>
    </row>
    <row r="656" spans="1:6" x14ac:dyDescent="0.3">
      <c r="A656" s="23"/>
      <c r="B656"/>
      <c r="E656"/>
      <c r="F656"/>
    </row>
    <row r="657" spans="1:6" x14ac:dyDescent="0.3">
      <c r="A657" s="23"/>
      <c r="B657"/>
      <c r="E657"/>
      <c r="F657"/>
    </row>
    <row r="658" spans="1:6" x14ac:dyDescent="0.3">
      <c r="A658" s="23"/>
      <c r="B658"/>
      <c r="E658"/>
      <c r="F658"/>
    </row>
    <row r="659" spans="1:6" x14ac:dyDescent="0.3">
      <c r="A659" s="23"/>
      <c r="B659"/>
      <c r="E659"/>
      <c r="F659"/>
    </row>
    <row r="660" spans="1:6" x14ac:dyDescent="0.3">
      <c r="A660" s="23"/>
      <c r="B660"/>
      <c r="E660"/>
      <c r="F660"/>
    </row>
    <row r="661" spans="1:6" x14ac:dyDescent="0.3">
      <c r="A661" s="23"/>
      <c r="B661"/>
      <c r="E661"/>
      <c r="F661"/>
    </row>
    <row r="662" spans="1:6" x14ac:dyDescent="0.3">
      <c r="A662" s="23"/>
      <c r="B662"/>
      <c r="E662"/>
      <c r="F662"/>
    </row>
    <row r="663" spans="1:6" x14ac:dyDescent="0.3">
      <c r="A663" s="23"/>
      <c r="B663"/>
      <c r="E663"/>
      <c r="F663"/>
    </row>
    <row r="664" spans="1:6" x14ac:dyDescent="0.3">
      <c r="A664" s="23"/>
      <c r="B664"/>
      <c r="E664"/>
      <c r="F664"/>
    </row>
    <row r="665" spans="1:6" x14ac:dyDescent="0.3">
      <c r="A665" s="23"/>
      <c r="B665"/>
      <c r="E665"/>
      <c r="F665"/>
    </row>
    <row r="666" spans="1:6" x14ac:dyDescent="0.3">
      <c r="A666" s="23"/>
      <c r="B666"/>
      <c r="E666"/>
      <c r="F666"/>
    </row>
    <row r="667" spans="1:6" x14ac:dyDescent="0.3">
      <c r="A667" s="23"/>
      <c r="B667"/>
      <c r="E667"/>
      <c r="F667"/>
    </row>
    <row r="668" spans="1:6" x14ac:dyDescent="0.3">
      <c r="A668" s="23"/>
      <c r="B668"/>
      <c r="E668"/>
      <c r="F668"/>
    </row>
    <row r="669" spans="1:6" x14ac:dyDescent="0.3">
      <c r="A669" s="23"/>
      <c r="B669"/>
      <c r="E669"/>
      <c r="F669"/>
    </row>
    <row r="670" spans="1:6" x14ac:dyDescent="0.3">
      <c r="A670" s="23"/>
      <c r="B670"/>
      <c r="E670"/>
      <c r="F670"/>
    </row>
    <row r="671" spans="1:6" x14ac:dyDescent="0.3">
      <c r="A671" s="23"/>
      <c r="B671"/>
      <c r="E671"/>
      <c r="F671"/>
    </row>
    <row r="672" spans="1:6" x14ac:dyDescent="0.3">
      <c r="A672" s="23"/>
      <c r="B672"/>
      <c r="E672"/>
      <c r="F672"/>
    </row>
    <row r="673" spans="1:9" x14ac:dyDescent="0.3">
      <c r="A673" s="23"/>
      <c r="B673"/>
      <c r="E673"/>
      <c r="F673"/>
    </row>
    <row r="674" spans="1:9" x14ac:dyDescent="0.3">
      <c r="A674" s="23"/>
      <c r="B674"/>
      <c r="E674"/>
      <c r="F674"/>
    </row>
    <row r="675" spans="1:9" x14ac:dyDescent="0.3">
      <c r="A675" s="23"/>
      <c r="B675"/>
      <c r="E675"/>
      <c r="F675"/>
    </row>
    <row r="676" spans="1:9" x14ac:dyDescent="0.3">
      <c r="A676" s="23"/>
      <c r="B676"/>
      <c r="E676"/>
      <c r="F676"/>
    </row>
    <row r="677" spans="1:9" x14ac:dyDescent="0.3">
      <c r="A677" s="23"/>
      <c r="B677" s="23"/>
      <c r="C677" s="24"/>
      <c r="D677" s="24"/>
      <c r="E677" s="24"/>
      <c r="F677" s="23"/>
      <c r="G677" s="23"/>
      <c r="H677" s="16"/>
      <c r="I677" s="16"/>
    </row>
    <row r="678" spans="1:9" x14ac:dyDescent="0.3">
      <c r="A678" s="23"/>
      <c r="B678" s="23"/>
      <c r="C678" s="24"/>
      <c r="D678" s="24"/>
      <c r="E678" s="24"/>
      <c r="F678" s="23"/>
      <c r="G678" s="23"/>
      <c r="H678" s="16"/>
      <c r="I678" s="16"/>
    </row>
    <row r="679" spans="1:9" x14ac:dyDescent="0.3">
      <c r="A679" s="23"/>
      <c r="B679" s="23"/>
      <c r="C679" s="24"/>
      <c r="D679" s="24"/>
      <c r="E679" s="24"/>
      <c r="F679" s="23"/>
      <c r="G679" s="23"/>
      <c r="H679" s="16"/>
      <c r="I679" s="16"/>
    </row>
    <row r="680" spans="1:9" x14ac:dyDescent="0.3">
      <c r="A680" s="23"/>
      <c r="B680" s="23"/>
      <c r="C680" s="24"/>
      <c r="D680" s="24"/>
      <c r="E680" s="24"/>
      <c r="F680" s="23"/>
      <c r="G680" s="23"/>
      <c r="H680" s="16"/>
      <c r="I680" s="16"/>
    </row>
    <row r="681" spans="1:9" x14ac:dyDescent="0.3">
      <c r="A681" s="23"/>
      <c r="B681" s="23"/>
      <c r="C681" s="24"/>
      <c r="D681" s="24"/>
      <c r="E681" s="24"/>
      <c r="F681" s="23"/>
      <c r="G681" s="23"/>
      <c r="H681" s="16"/>
      <c r="I681" s="16"/>
    </row>
    <row r="682" spans="1:9" x14ac:dyDescent="0.3">
      <c r="A682" s="23"/>
      <c r="B682" s="23"/>
      <c r="C682" s="24"/>
      <c r="D682" s="24"/>
      <c r="E682" s="24"/>
      <c r="F682" s="23"/>
      <c r="G682" s="23"/>
      <c r="H682" s="16"/>
      <c r="I682" s="16"/>
    </row>
    <row r="683" spans="1:9" x14ac:dyDescent="0.3">
      <c r="A683" s="23"/>
      <c r="B683" s="23"/>
      <c r="C683" s="24"/>
      <c r="D683" s="24"/>
      <c r="E683" s="24"/>
      <c r="F683" s="23"/>
      <c r="G683" s="23"/>
      <c r="H683" s="16"/>
      <c r="I683" s="16"/>
    </row>
    <row r="684" spans="1:9" x14ac:dyDescent="0.3">
      <c r="A684" s="23"/>
      <c r="B684" s="23"/>
      <c r="C684" s="24"/>
      <c r="D684" s="24"/>
      <c r="E684" s="24"/>
      <c r="F684" s="23"/>
      <c r="G684" s="23"/>
      <c r="H684" s="16"/>
      <c r="I684" s="16"/>
    </row>
    <row r="685" spans="1:9" x14ac:dyDescent="0.3">
      <c r="A685" s="23"/>
      <c r="B685" s="23"/>
      <c r="C685" s="24"/>
      <c r="D685" s="24"/>
      <c r="E685" s="24"/>
      <c r="F685" s="23"/>
      <c r="G685" s="23"/>
      <c r="H685" s="16"/>
      <c r="I685" s="16"/>
    </row>
    <row r="686" spans="1:9" x14ac:dyDescent="0.3">
      <c r="A686" s="23"/>
      <c r="B686" s="23"/>
      <c r="C686" s="24"/>
      <c r="D686" s="24"/>
      <c r="E686" s="24"/>
      <c r="F686" s="23"/>
      <c r="G686" s="23"/>
      <c r="H686" s="16"/>
      <c r="I686" s="16"/>
    </row>
    <row r="687" spans="1:9" x14ac:dyDescent="0.3">
      <c r="A687" s="23"/>
      <c r="B687" s="23"/>
      <c r="C687" s="24"/>
      <c r="D687" s="24"/>
      <c r="E687" s="24"/>
      <c r="F687" s="23"/>
      <c r="G687" s="23"/>
      <c r="H687" s="16"/>
      <c r="I687" s="16"/>
    </row>
    <row r="688" spans="1:9" x14ac:dyDescent="0.3">
      <c r="A688" s="23"/>
      <c r="B688" s="23"/>
      <c r="C688" s="24"/>
      <c r="D688" s="24"/>
      <c r="E688" s="24"/>
      <c r="F688" s="23"/>
      <c r="G688" s="23"/>
      <c r="H688" s="16"/>
      <c r="I688" s="16"/>
    </row>
    <row r="689" spans="1:9" x14ac:dyDescent="0.3">
      <c r="A689" s="23"/>
      <c r="B689" s="23"/>
      <c r="C689" s="24"/>
      <c r="D689" s="24"/>
      <c r="E689" s="24"/>
      <c r="F689" s="23"/>
      <c r="G689" s="23"/>
      <c r="H689" s="16"/>
      <c r="I689" s="16"/>
    </row>
    <row r="690" spans="1:9" x14ac:dyDescent="0.3">
      <c r="A690" s="23"/>
      <c r="B690" s="23"/>
      <c r="C690" s="24"/>
      <c r="D690" s="24"/>
      <c r="E690" s="24"/>
      <c r="F690" s="23"/>
      <c r="G690" s="23"/>
      <c r="H690" s="16"/>
      <c r="I690" s="16"/>
    </row>
    <row r="691" spans="1:9" x14ac:dyDescent="0.3">
      <c r="A691" s="23"/>
      <c r="B691" s="23"/>
      <c r="C691" s="24"/>
      <c r="D691" s="24"/>
      <c r="E691" s="24"/>
      <c r="F691" s="23"/>
      <c r="G691" s="23"/>
      <c r="H691" s="16"/>
      <c r="I691" s="16"/>
    </row>
    <row r="692" spans="1:9" x14ac:dyDescent="0.3">
      <c r="A692" s="23"/>
      <c r="B692" s="23"/>
      <c r="C692" s="24"/>
      <c r="D692" s="24"/>
      <c r="E692" s="24"/>
      <c r="F692" s="23"/>
      <c r="G692" s="23"/>
      <c r="H692" s="16"/>
      <c r="I692" s="16"/>
    </row>
    <row r="693" spans="1:9" x14ac:dyDescent="0.3">
      <c r="A693" s="23"/>
      <c r="B693" s="23"/>
      <c r="C693" s="24"/>
      <c r="D693" s="24"/>
      <c r="E693" s="24"/>
      <c r="F693" s="23"/>
      <c r="G693" s="23"/>
      <c r="H693" s="16"/>
      <c r="I693" s="16"/>
    </row>
    <row r="694" spans="1:9" x14ac:dyDescent="0.3">
      <c r="A694" s="23"/>
      <c r="B694" s="23"/>
      <c r="C694" s="24"/>
      <c r="D694" s="24"/>
      <c r="E694" s="24"/>
      <c r="F694" s="23"/>
      <c r="G694" s="23"/>
      <c r="H694" s="16"/>
      <c r="I694" s="16"/>
    </row>
    <row r="695" spans="1:9" x14ac:dyDescent="0.3">
      <c r="A695" s="23"/>
      <c r="B695" s="23"/>
      <c r="C695" s="24"/>
      <c r="D695" s="24"/>
      <c r="E695" s="24"/>
      <c r="F695" s="23"/>
      <c r="G695" s="23"/>
      <c r="H695" s="16"/>
      <c r="I695" s="16"/>
    </row>
    <row r="696" spans="1:9" x14ac:dyDescent="0.3">
      <c r="A696" s="23"/>
      <c r="B696" s="23"/>
      <c r="C696" s="24"/>
      <c r="D696" s="24"/>
      <c r="E696" s="24"/>
      <c r="F696" s="23"/>
      <c r="G696" s="23"/>
      <c r="H696" s="16"/>
      <c r="I696" s="16"/>
    </row>
    <row r="697" spans="1:9" x14ac:dyDescent="0.3">
      <c r="A697" s="23"/>
      <c r="B697" s="23"/>
      <c r="C697" s="24"/>
      <c r="D697" s="24"/>
      <c r="E697" s="24"/>
      <c r="F697" s="23"/>
      <c r="G697" s="23"/>
      <c r="H697" s="16"/>
      <c r="I697" s="16"/>
    </row>
    <row r="698" spans="1:9" x14ac:dyDescent="0.3">
      <c r="A698" s="23"/>
      <c r="B698" s="23"/>
      <c r="C698" s="24"/>
      <c r="D698" s="24"/>
      <c r="E698" s="24"/>
      <c r="F698" s="23"/>
      <c r="G698" s="23"/>
      <c r="H698" s="16"/>
      <c r="I698" s="16"/>
    </row>
    <row r="699" spans="1:9" x14ac:dyDescent="0.3">
      <c r="A699" s="23"/>
      <c r="B699" s="23"/>
      <c r="C699" s="24"/>
      <c r="D699" s="24"/>
      <c r="E699" s="24"/>
      <c r="F699" s="23"/>
      <c r="G699" s="23"/>
      <c r="H699" s="16"/>
      <c r="I699" s="16"/>
    </row>
    <row r="700" spans="1:9" x14ac:dyDescent="0.3">
      <c r="A700" s="23"/>
      <c r="B700" s="23"/>
      <c r="C700" s="24"/>
      <c r="D700" s="24"/>
      <c r="E700" s="24"/>
      <c r="F700" s="23"/>
      <c r="G700" s="23"/>
      <c r="H700" s="16"/>
      <c r="I700" s="16"/>
    </row>
    <row r="701" spans="1:9" x14ac:dyDescent="0.3">
      <c r="A701" s="23"/>
      <c r="B701" s="23"/>
      <c r="C701" s="24"/>
      <c r="D701" s="24"/>
      <c r="E701" s="24"/>
      <c r="F701" s="23"/>
      <c r="G701" s="23"/>
      <c r="H701" s="16"/>
      <c r="I701" s="16"/>
    </row>
    <row r="702" spans="1:9" x14ac:dyDescent="0.3">
      <c r="A702" s="23"/>
      <c r="B702" s="23"/>
      <c r="C702" s="24"/>
      <c r="D702" s="24"/>
      <c r="E702" s="24"/>
      <c r="F702" s="23"/>
      <c r="G702" s="23"/>
      <c r="H702" s="16"/>
      <c r="I702" s="16"/>
    </row>
    <row r="703" spans="1:9" x14ac:dyDescent="0.3">
      <c r="A703" s="23"/>
      <c r="B703" s="23"/>
      <c r="C703" s="24"/>
      <c r="D703" s="24"/>
      <c r="E703" s="24"/>
      <c r="F703" s="23"/>
      <c r="G703" s="23"/>
      <c r="H703" s="16"/>
      <c r="I703" s="16"/>
    </row>
    <row r="704" spans="1:9" x14ac:dyDescent="0.3">
      <c r="A704" s="23"/>
      <c r="B704" s="23"/>
      <c r="C704" s="24"/>
      <c r="D704" s="24"/>
      <c r="E704" s="24"/>
      <c r="F704" s="23"/>
      <c r="G704" s="23"/>
      <c r="H704" s="16"/>
      <c r="I704" s="16"/>
    </row>
    <row r="705" spans="1:9" x14ac:dyDescent="0.3">
      <c r="A705" s="23"/>
      <c r="B705" s="23"/>
      <c r="C705" s="24"/>
      <c r="D705" s="24"/>
      <c r="E705" s="24"/>
      <c r="F705" s="23"/>
      <c r="G705" s="23"/>
      <c r="H705" s="16"/>
      <c r="I705" s="16"/>
    </row>
    <row r="706" spans="1:9" x14ac:dyDescent="0.3">
      <c r="A706" s="23"/>
      <c r="B706" s="23"/>
      <c r="C706" s="24"/>
      <c r="D706" s="24"/>
      <c r="E706" s="24"/>
      <c r="F706" s="23"/>
      <c r="G706" s="23"/>
      <c r="H706" s="16"/>
      <c r="I706" s="16"/>
    </row>
    <row r="707" spans="1:9" x14ac:dyDescent="0.3">
      <c r="A707" s="23"/>
      <c r="B707" s="23"/>
      <c r="C707" s="24"/>
      <c r="D707" s="24"/>
      <c r="E707" s="24"/>
      <c r="F707" s="23"/>
      <c r="G707" s="23"/>
      <c r="H707" s="16"/>
      <c r="I707" s="16"/>
    </row>
    <row r="708" spans="1:9" x14ac:dyDescent="0.3">
      <c r="A708" s="23"/>
      <c r="B708" s="23"/>
      <c r="C708" s="24"/>
      <c r="D708" s="24"/>
      <c r="E708" s="24"/>
      <c r="F708" s="23"/>
      <c r="G708" s="23"/>
      <c r="H708" s="16"/>
      <c r="I708" s="16"/>
    </row>
    <row r="709" spans="1:9" x14ac:dyDescent="0.3">
      <c r="A709" s="23"/>
      <c r="B709" s="23"/>
      <c r="C709" s="24"/>
      <c r="D709" s="24"/>
      <c r="E709" s="24"/>
      <c r="F709" s="23"/>
      <c r="G709" s="23"/>
      <c r="H709" s="16"/>
      <c r="I709" s="16"/>
    </row>
    <row r="710" spans="1:9" x14ac:dyDescent="0.3">
      <c r="A710" s="23"/>
      <c r="B710" s="23"/>
      <c r="C710" s="24"/>
      <c r="D710" s="24"/>
      <c r="E710" s="24"/>
      <c r="F710" s="23"/>
      <c r="G710" s="23"/>
      <c r="H710" s="16"/>
      <c r="I710" s="16"/>
    </row>
    <row r="711" spans="1:9" x14ac:dyDescent="0.3">
      <c r="A711" s="23"/>
      <c r="B711" s="23"/>
      <c r="C711" s="24"/>
      <c r="D711" s="24"/>
      <c r="E711" s="24"/>
      <c r="F711" s="23"/>
      <c r="G711" s="23"/>
      <c r="H711" s="16"/>
      <c r="I711" s="16"/>
    </row>
    <row r="712" spans="1:9" x14ac:dyDescent="0.3">
      <c r="A712" s="23"/>
      <c r="B712" s="23"/>
      <c r="C712" s="24"/>
      <c r="D712" s="24"/>
      <c r="E712" s="24"/>
      <c r="F712" s="23"/>
      <c r="G712" s="23"/>
      <c r="H712" s="16"/>
      <c r="I712" s="16"/>
    </row>
    <row r="713" spans="1:9" x14ac:dyDescent="0.3">
      <c r="A713" s="23"/>
      <c r="B713" s="23"/>
      <c r="C713" s="24"/>
      <c r="D713" s="24"/>
      <c r="E713" s="24"/>
      <c r="F713" s="23"/>
      <c r="G713" s="23"/>
      <c r="H713" s="16"/>
      <c r="I713" s="16"/>
    </row>
    <row r="714" spans="1:9" x14ac:dyDescent="0.3">
      <c r="A714" s="23"/>
      <c r="B714" s="23"/>
      <c r="C714" s="24"/>
      <c r="D714" s="24"/>
      <c r="E714" s="24"/>
      <c r="F714" s="23"/>
      <c r="G714" s="23"/>
      <c r="H714" s="16"/>
      <c r="I714" s="16"/>
    </row>
    <row r="715" spans="1:9" x14ac:dyDescent="0.3">
      <c r="A715" s="23"/>
      <c r="B715" s="23"/>
      <c r="C715" s="24"/>
      <c r="D715" s="24"/>
      <c r="E715" s="24"/>
      <c r="F715" s="23"/>
      <c r="G715" s="23"/>
      <c r="H715" s="16"/>
      <c r="I715" s="16"/>
    </row>
    <row r="716" spans="1:9" x14ac:dyDescent="0.3">
      <c r="A716" s="23"/>
      <c r="B716" s="23"/>
      <c r="C716" s="24"/>
      <c r="D716" s="24"/>
      <c r="E716" s="24"/>
      <c r="F716" s="23"/>
      <c r="G716" s="23"/>
      <c r="H716" s="16"/>
      <c r="I716" s="16"/>
    </row>
    <row r="717" spans="1:9" x14ac:dyDescent="0.3">
      <c r="A717" s="23"/>
      <c r="B717" s="23"/>
      <c r="C717" s="24"/>
      <c r="D717" s="24"/>
      <c r="E717" s="24"/>
      <c r="F717" s="23"/>
      <c r="G717" s="23"/>
      <c r="H717" s="16"/>
      <c r="I717" s="16"/>
    </row>
    <row r="718" spans="1:9" x14ac:dyDescent="0.3">
      <c r="A718" s="23"/>
      <c r="B718" s="23"/>
      <c r="C718" s="24"/>
      <c r="D718" s="24"/>
      <c r="E718" s="24"/>
      <c r="F718" s="23"/>
      <c r="G718" s="23"/>
      <c r="H718" s="16"/>
      <c r="I718" s="16"/>
    </row>
    <row r="719" spans="1:9" x14ac:dyDescent="0.3">
      <c r="A719" s="23"/>
      <c r="B719" s="23"/>
      <c r="C719" s="24"/>
      <c r="D719" s="24"/>
      <c r="E719" s="24"/>
      <c r="F719" s="23"/>
      <c r="G719" s="23"/>
      <c r="H719" s="16"/>
      <c r="I719" s="16"/>
    </row>
    <row r="720" spans="1:9" x14ac:dyDescent="0.3">
      <c r="A720" s="23"/>
      <c r="B720" s="23"/>
      <c r="C720" s="24"/>
      <c r="D720" s="24"/>
      <c r="E720" s="24"/>
      <c r="F720" s="23"/>
      <c r="G720" s="23"/>
      <c r="H720" s="16"/>
      <c r="I720" s="16"/>
    </row>
    <row r="721" spans="1:9" x14ac:dyDescent="0.3">
      <c r="A721" s="23"/>
      <c r="B721" s="23"/>
      <c r="C721" s="24"/>
      <c r="D721" s="24"/>
      <c r="E721" s="24"/>
      <c r="F721" s="23"/>
      <c r="G721" s="23"/>
      <c r="H721" s="16"/>
      <c r="I721" s="16"/>
    </row>
    <row r="722" spans="1:9" x14ac:dyDescent="0.3">
      <c r="A722" s="23"/>
      <c r="B722" s="23"/>
      <c r="C722" s="24"/>
      <c r="D722" s="24"/>
      <c r="E722" s="24"/>
      <c r="F722" s="23"/>
      <c r="G722" s="23"/>
      <c r="H722" s="16"/>
      <c r="I722" s="16"/>
    </row>
    <row r="723" spans="1:9" x14ac:dyDescent="0.3">
      <c r="A723" s="23"/>
      <c r="B723" s="23"/>
      <c r="C723" s="24"/>
      <c r="D723" s="24"/>
      <c r="E723" s="24"/>
      <c r="F723" s="23"/>
      <c r="G723" s="23"/>
      <c r="H723" s="16"/>
      <c r="I723" s="16"/>
    </row>
    <row r="724" spans="1:9" x14ac:dyDescent="0.3">
      <c r="A724" s="23"/>
      <c r="B724" s="23"/>
      <c r="C724" s="24"/>
      <c r="D724" s="24"/>
      <c r="E724" s="24"/>
      <c r="F724" s="23"/>
      <c r="G724" s="23"/>
      <c r="H724" s="16"/>
      <c r="I724" s="16"/>
    </row>
    <row r="725" spans="1:9" x14ac:dyDescent="0.3">
      <c r="A725" s="23"/>
      <c r="B725" s="23"/>
      <c r="C725" s="24"/>
      <c r="D725" s="24"/>
      <c r="E725" s="24"/>
      <c r="F725" s="23"/>
      <c r="G725" s="23"/>
      <c r="H725" s="16"/>
      <c r="I725" s="16"/>
    </row>
    <row r="726" spans="1:9" x14ac:dyDescent="0.3">
      <c r="A726" s="23"/>
      <c r="B726" s="23"/>
      <c r="C726" s="24"/>
      <c r="D726" s="24"/>
      <c r="E726" s="24"/>
      <c r="F726" s="23"/>
      <c r="G726" s="23"/>
      <c r="H726" s="16"/>
      <c r="I726" s="16"/>
    </row>
    <row r="727" spans="1:9" x14ac:dyDescent="0.3">
      <c r="A727" s="23"/>
      <c r="B727" s="23"/>
      <c r="C727" s="24"/>
      <c r="D727" s="24"/>
      <c r="E727" s="24"/>
      <c r="F727" s="23"/>
      <c r="G727" s="23"/>
      <c r="H727" s="16"/>
      <c r="I727" s="16"/>
    </row>
    <row r="728" spans="1:9" x14ac:dyDescent="0.3">
      <c r="A728" s="23"/>
      <c r="B728" s="23"/>
      <c r="C728" s="24"/>
      <c r="D728" s="24"/>
      <c r="E728" s="24"/>
      <c r="F728" s="23"/>
      <c r="G728" s="23"/>
      <c r="H728" s="16"/>
      <c r="I728" s="16"/>
    </row>
    <row r="729" spans="1:9" x14ac:dyDescent="0.3">
      <c r="A729" s="23"/>
      <c r="B729" s="23"/>
      <c r="C729" s="24"/>
      <c r="D729" s="24"/>
      <c r="E729" s="24"/>
      <c r="F729" s="23"/>
      <c r="G729" s="23"/>
      <c r="H729" s="16"/>
      <c r="I729" s="16"/>
    </row>
    <row r="730" spans="1:9" x14ac:dyDescent="0.3">
      <c r="A730" s="23"/>
      <c r="B730" s="23"/>
      <c r="C730" s="24"/>
      <c r="D730" s="24"/>
      <c r="E730" s="24"/>
      <c r="F730" s="23"/>
      <c r="G730" s="23"/>
      <c r="H730" s="16"/>
      <c r="I730" s="16"/>
    </row>
    <row r="731" spans="1:9" x14ac:dyDescent="0.3">
      <c r="A731" s="23"/>
      <c r="B731" s="23"/>
      <c r="C731" s="24"/>
      <c r="D731" s="24"/>
      <c r="E731" s="24"/>
      <c r="F731" s="23"/>
      <c r="G731" s="23"/>
      <c r="H731" s="16"/>
      <c r="I731" s="16"/>
    </row>
    <row r="732" spans="1:9" x14ac:dyDescent="0.3">
      <c r="A732" s="23"/>
      <c r="B732" s="23"/>
      <c r="C732" s="24"/>
      <c r="D732" s="24"/>
      <c r="E732" s="24"/>
      <c r="F732" s="23"/>
      <c r="G732" s="23"/>
      <c r="H732" s="16"/>
      <c r="I732" s="16"/>
    </row>
    <row r="733" spans="1:9" x14ac:dyDescent="0.3">
      <c r="A733" s="23"/>
      <c r="B733" s="23"/>
      <c r="C733" s="24"/>
      <c r="D733" s="24"/>
      <c r="E733" s="24"/>
      <c r="F733" s="23"/>
      <c r="G733" s="23"/>
      <c r="H733" s="16"/>
      <c r="I733" s="16"/>
    </row>
    <row r="734" spans="1:9" x14ac:dyDescent="0.3">
      <c r="A734" s="23"/>
      <c r="B734" s="23"/>
      <c r="C734" s="24"/>
      <c r="D734" s="24"/>
      <c r="E734" s="24"/>
      <c r="F734" s="23"/>
      <c r="G734" s="23"/>
      <c r="H734" s="16"/>
      <c r="I734" s="16"/>
    </row>
    <row r="735" spans="1:9" x14ac:dyDescent="0.3">
      <c r="A735" s="23"/>
      <c r="B735" s="23"/>
      <c r="C735" s="24"/>
      <c r="D735" s="24"/>
      <c r="E735" s="24"/>
      <c r="F735" s="23"/>
      <c r="G735" s="23"/>
      <c r="H735" s="16"/>
      <c r="I735" s="16"/>
    </row>
    <row r="736" spans="1:9" x14ac:dyDescent="0.3">
      <c r="A736" s="23"/>
      <c r="B736" s="23"/>
      <c r="C736" s="24"/>
      <c r="D736" s="24"/>
      <c r="E736" s="24"/>
      <c r="F736" s="23"/>
      <c r="G736" s="23"/>
      <c r="H736" s="16"/>
      <c r="I736" s="16"/>
    </row>
    <row r="737" spans="1:9" x14ac:dyDescent="0.3">
      <c r="A737" s="23"/>
      <c r="B737" s="23"/>
      <c r="C737" s="24"/>
      <c r="D737" s="24"/>
      <c r="E737" s="24"/>
      <c r="F737" s="23"/>
      <c r="G737" s="23"/>
      <c r="H737" s="16"/>
      <c r="I737" s="16"/>
    </row>
    <row r="738" spans="1:9" x14ac:dyDescent="0.3">
      <c r="A738" s="23"/>
      <c r="B738" s="23"/>
      <c r="C738" s="24"/>
      <c r="D738" s="24"/>
      <c r="E738" s="24"/>
      <c r="F738" s="23"/>
      <c r="G738" s="23"/>
      <c r="H738" s="16"/>
      <c r="I738" s="16"/>
    </row>
    <row r="739" spans="1:9" x14ac:dyDescent="0.3">
      <c r="A739" s="23"/>
      <c r="B739" s="23"/>
      <c r="C739" s="24"/>
      <c r="D739" s="24"/>
      <c r="E739" s="24"/>
      <c r="F739" s="23"/>
      <c r="G739" s="23"/>
      <c r="H739" s="16"/>
      <c r="I739" s="16"/>
    </row>
    <row r="740" spans="1:9" x14ac:dyDescent="0.3">
      <c r="A740" s="23"/>
      <c r="B740" s="23"/>
      <c r="C740" s="24"/>
      <c r="D740" s="24"/>
      <c r="E740" s="24"/>
      <c r="F740" s="23"/>
      <c r="G740" s="23"/>
      <c r="H740" s="16"/>
      <c r="I740" s="16"/>
    </row>
    <row r="741" spans="1:9" x14ac:dyDescent="0.3">
      <c r="A741" s="23"/>
      <c r="B741" s="23"/>
      <c r="C741" s="24"/>
      <c r="D741" s="24"/>
      <c r="E741" s="24"/>
      <c r="F741" s="23"/>
      <c r="G741" s="23"/>
      <c r="H741" s="16"/>
      <c r="I741" s="16"/>
    </row>
    <row r="742" spans="1:9" x14ac:dyDescent="0.3">
      <c r="A742" s="23"/>
      <c r="B742" s="23"/>
      <c r="C742" s="24"/>
      <c r="D742" s="24"/>
      <c r="E742" s="24"/>
      <c r="F742" s="23"/>
      <c r="G742" s="23"/>
      <c r="H742" s="16"/>
      <c r="I742" s="16"/>
    </row>
    <row r="743" spans="1:9" x14ac:dyDescent="0.3">
      <c r="A743" s="23"/>
      <c r="B743" s="23"/>
      <c r="C743" s="24"/>
      <c r="D743" s="24"/>
      <c r="E743" s="24"/>
      <c r="F743" s="23"/>
      <c r="G743" s="23"/>
      <c r="H743" s="16"/>
      <c r="I743" s="16"/>
    </row>
    <row r="744" spans="1:9" x14ac:dyDescent="0.3">
      <c r="A744" s="23"/>
      <c r="B744" s="23"/>
      <c r="C744" s="24"/>
      <c r="D744" s="24"/>
      <c r="E744" s="24"/>
      <c r="F744" s="23"/>
      <c r="G744" s="23"/>
      <c r="H744" s="16"/>
      <c r="I744" s="16"/>
    </row>
    <row r="745" spans="1:9" x14ac:dyDescent="0.3">
      <c r="A745" s="23"/>
      <c r="B745" s="23"/>
      <c r="C745" s="24"/>
      <c r="D745" s="24"/>
      <c r="E745" s="24"/>
      <c r="F745" s="23"/>
      <c r="G745" s="23"/>
      <c r="H745" s="16"/>
      <c r="I745" s="16"/>
    </row>
    <row r="746" spans="1:9" x14ac:dyDescent="0.3">
      <c r="A746" s="23"/>
      <c r="B746" s="23"/>
      <c r="C746" s="24"/>
      <c r="D746" s="24"/>
      <c r="E746" s="24"/>
      <c r="F746" s="23"/>
      <c r="G746" s="23"/>
      <c r="H746" s="16"/>
      <c r="I746" s="16"/>
    </row>
    <row r="747" spans="1:9" x14ac:dyDescent="0.3">
      <c r="A747" s="23"/>
      <c r="B747" s="23"/>
      <c r="C747" s="24"/>
      <c r="D747" s="24"/>
      <c r="E747" s="24"/>
      <c r="F747" s="23"/>
      <c r="G747" s="23"/>
      <c r="H747" s="16"/>
      <c r="I747" s="16"/>
    </row>
    <row r="748" spans="1:9" x14ac:dyDescent="0.3">
      <c r="A748" s="23"/>
      <c r="B748" s="23"/>
      <c r="C748" s="24"/>
      <c r="D748" s="24"/>
      <c r="E748" s="24"/>
      <c r="F748" s="23"/>
      <c r="G748" s="23"/>
      <c r="H748" s="16"/>
      <c r="I748" s="16"/>
    </row>
    <row r="749" spans="1:9" x14ac:dyDescent="0.3">
      <c r="A749" s="23"/>
      <c r="B749" s="23"/>
      <c r="C749" s="24"/>
      <c r="D749" s="24"/>
      <c r="E749" s="24"/>
      <c r="F749" s="23"/>
      <c r="G749" s="23"/>
      <c r="H749" s="16"/>
      <c r="I749" s="16"/>
    </row>
    <row r="750" spans="1:9" x14ac:dyDescent="0.3">
      <c r="A750" s="23"/>
      <c r="B750" s="23"/>
      <c r="C750" s="24"/>
      <c r="D750" s="24"/>
      <c r="E750" s="24"/>
      <c r="F750" s="23"/>
      <c r="G750" s="23"/>
      <c r="H750" s="16"/>
      <c r="I750" s="16"/>
    </row>
    <row r="751" spans="1:9" x14ac:dyDescent="0.3">
      <c r="A751" s="23"/>
      <c r="B751" s="23"/>
      <c r="C751" s="24"/>
      <c r="D751" s="24"/>
      <c r="E751" s="24"/>
      <c r="F751" s="23"/>
      <c r="G751" s="23"/>
      <c r="H751" s="16"/>
      <c r="I751" s="16"/>
    </row>
    <row r="752" spans="1:9" x14ac:dyDescent="0.3">
      <c r="A752" s="23"/>
      <c r="B752" s="23"/>
      <c r="C752" s="24"/>
      <c r="D752" s="24"/>
      <c r="E752" s="24"/>
      <c r="F752" s="23"/>
      <c r="G752" s="23"/>
      <c r="H752" s="16"/>
      <c r="I752" s="16"/>
    </row>
    <row r="753" spans="1:9" x14ac:dyDescent="0.3">
      <c r="A753" s="23"/>
      <c r="B753" s="23"/>
      <c r="C753" s="24"/>
      <c r="D753" s="24"/>
      <c r="E753" s="24"/>
      <c r="F753" s="23"/>
      <c r="G753" s="23"/>
      <c r="H753" s="16"/>
      <c r="I753" s="16"/>
    </row>
    <row r="754" spans="1:9" x14ac:dyDescent="0.3">
      <c r="A754" s="23"/>
      <c r="B754" s="23"/>
      <c r="C754" s="24"/>
      <c r="D754" s="24"/>
      <c r="E754" s="24"/>
      <c r="F754" s="23"/>
      <c r="G754" s="23"/>
      <c r="H754" s="16"/>
      <c r="I754" s="16"/>
    </row>
    <row r="755" spans="1:9" x14ac:dyDescent="0.3">
      <c r="A755" s="23"/>
      <c r="B755" s="23"/>
      <c r="C755" s="24"/>
      <c r="D755" s="24"/>
      <c r="E755" s="24"/>
      <c r="F755" s="23"/>
      <c r="G755" s="23"/>
      <c r="H755" s="16"/>
      <c r="I755" s="16"/>
    </row>
    <row r="756" spans="1:9" x14ac:dyDescent="0.3">
      <c r="A756" s="23"/>
      <c r="B756" s="23"/>
      <c r="C756" s="24"/>
      <c r="D756" s="24"/>
      <c r="E756" s="24"/>
      <c r="F756" s="23"/>
      <c r="G756" s="23"/>
      <c r="H756" s="16"/>
      <c r="I756" s="16"/>
    </row>
    <row r="757" spans="1:9" x14ac:dyDescent="0.3">
      <c r="A757" s="23"/>
      <c r="B757" s="23"/>
      <c r="C757" s="24"/>
      <c r="D757" s="24"/>
      <c r="E757" s="24"/>
      <c r="F757" s="23"/>
      <c r="G757" s="23"/>
      <c r="H757" s="16"/>
      <c r="I757" s="16"/>
    </row>
    <row r="758" spans="1:9" x14ac:dyDescent="0.3">
      <c r="A758" s="23"/>
      <c r="B758" s="23"/>
      <c r="C758" s="24"/>
      <c r="D758" s="24"/>
      <c r="E758" s="24"/>
      <c r="F758" s="23"/>
      <c r="G758" s="23"/>
      <c r="H758" s="16"/>
      <c r="I758" s="16"/>
    </row>
    <row r="759" spans="1:9" x14ac:dyDescent="0.3">
      <c r="A759" s="23"/>
      <c r="B759" s="23"/>
      <c r="C759" s="24"/>
      <c r="D759" s="24"/>
      <c r="E759" s="24"/>
      <c r="F759" s="23"/>
      <c r="G759" s="23"/>
      <c r="H759" s="16"/>
      <c r="I759" s="16"/>
    </row>
    <row r="760" spans="1:9" x14ac:dyDescent="0.3">
      <c r="A760" s="23"/>
      <c r="B760" s="23"/>
      <c r="C760" s="24"/>
      <c r="D760" s="24"/>
      <c r="E760" s="24"/>
      <c r="F760" s="23"/>
      <c r="G760" s="23"/>
      <c r="H760" s="16"/>
      <c r="I760" s="16"/>
    </row>
    <row r="761" spans="1:9" x14ac:dyDescent="0.3">
      <c r="A761" s="23"/>
      <c r="B761" s="23"/>
      <c r="C761" s="24"/>
      <c r="D761" s="24"/>
      <c r="E761" s="24"/>
      <c r="F761" s="23"/>
      <c r="G761" s="23"/>
      <c r="H761" s="16"/>
      <c r="I761" s="16"/>
    </row>
    <row r="762" spans="1:9" x14ac:dyDescent="0.3">
      <c r="A762" s="23"/>
      <c r="B762" s="23"/>
      <c r="C762" s="24"/>
      <c r="D762" s="24"/>
      <c r="E762" s="24"/>
      <c r="F762" s="23"/>
      <c r="G762" s="23"/>
      <c r="H762" s="16"/>
      <c r="I762" s="16"/>
    </row>
    <row r="763" spans="1:9" x14ac:dyDescent="0.3">
      <c r="A763" s="23"/>
      <c r="B763" s="23"/>
      <c r="C763" s="24"/>
      <c r="D763" s="24"/>
      <c r="E763" s="24"/>
      <c r="F763" s="23"/>
      <c r="G763" s="23"/>
      <c r="H763" s="16"/>
      <c r="I763" s="16"/>
    </row>
    <row r="764" spans="1:9" x14ac:dyDescent="0.3">
      <c r="A764" s="23"/>
      <c r="B764" s="23"/>
      <c r="C764" s="24"/>
      <c r="D764" s="24"/>
      <c r="E764" s="24"/>
      <c r="F764" s="23"/>
      <c r="G764" s="23"/>
      <c r="H764" s="16"/>
      <c r="I764" s="16"/>
    </row>
    <row r="765" spans="1:9" x14ac:dyDescent="0.3">
      <c r="A765" s="23"/>
      <c r="B765" s="23"/>
      <c r="C765" s="24"/>
      <c r="D765" s="24"/>
      <c r="E765" s="24"/>
      <c r="F765" s="23"/>
      <c r="G765" s="23"/>
      <c r="H765" s="16"/>
      <c r="I765" s="16"/>
    </row>
    <row r="766" spans="1:9" x14ac:dyDescent="0.3">
      <c r="A766" s="23"/>
      <c r="B766" s="23"/>
      <c r="C766" s="24"/>
      <c r="D766" s="24"/>
      <c r="E766" s="24"/>
      <c r="F766" s="23"/>
      <c r="G766" s="23"/>
      <c r="H766" s="16"/>
      <c r="I766" s="16"/>
    </row>
    <row r="767" spans="1:9" x14ac:dyDescent="0.3">
      <c r="A767" s="23"/>
      <c r="B767" s="23"/>
      <c r="C767" s="24"/>
      <c r="D767" s="24"/>
      <c r="E767" s="24"/>
      <c r="F767" s="23"/>
      <c r="G767" s="23"/>
      <c r="H767" s="16"/>
      <c r="I767" s="16"/>
    </row>
    <row r="768" spans="1:9" x14ac:dyDescent="0.3">
      <c r="A768" s="23"/>
      <c r="B768" s="23"/>
      <c r="C768" s="24"/>
      <c r="D768" s="24"/>
      <c r="E768" s="24"/>
      <c r="F768" s="23"/>
      <c r="G768" s="23"/>
      <c r="H768" s="16"/>
      <c r="I768" s="16"/>
    </row>
    <row r="769" spans="1:9" x14ac:dyDescent="0.3">
      <c r="A769" s="23"/>
      <c r="B769" s="23"/>
      <c r="C769" s="24"/>
      <c r="D769" s="24"/>
      <c r="E769" s="24"/>
      <c r="F769" s="23"/>
      <c r="G769" s="23"/>
      <c r="H769" s="16"/>
      <c r="I769" s="16"/>
    </row>
    <row r="770" spans="1:9" x14ac:dyDescent="0.3">
      <c r="A770" s="23"/>
      <c r="B770" s="23"/>
      <c r="C770" s="24"/>
      <c r="D770" s="24"/>
      <c r="E770" s="24"/>
      <c r="F770" s="23"/>
      <c r="G770" s="23"/>
      <c r="H770" s="16"/>
      <c r="I770" s="16"/>
    </row>
    <row r="771" spans="1:9" x14ac:dyDescent="0.3">
      <c r="A771" s="23"/>
      <c r="B771" s="23"/>
      <c r="C771" s="24"/>
      <c r="D771" s="24"/>
      <c r="E771" s="24"/>
      <c r="F771" s="23"/>
      <c r="G771" s="23"/>
      <c r="H771" s="16"/>
      <c r="I771" s="16"/>
    </row>
    <row r="772" spans="1:9" x14ac:dyDescent="0.3">
      <c r="A772" s="23"/>
      <c r="B772" s="23"/>
      <c r="C772" s="24"/>
      <c r="D772" s="24"/>
      <c r="E772" s="24"/>
      <c r="F772" s="23"/>
      <c r="G772" s="23"/>
      <c r="H772" s="16"/>
      <c r="I772" s="16"/>
    </row>
    <row r="773" spans="1:9" x14ac:dyDescent="0.3">
      <c r="A773" s="23"/>
      <c r="B773" s="23"/>
      <c r="C773" s="24"/>
      <c r="D773" s="24"/>
      <c r="E773" s="24"/>
      <c r="F773" s="23"/>
      <c r="G773" s="23"/>
      <c r="H773" s="16"/>
      <c r="I773" s="16"/>
    </row>
    <row r="774" spans="1:9" x14ac:dyDescent="0.3">
      <c r="A774" s="23"/>
      <c r="B774" s="23"/>
      <c r="C774" s="24"/>
      <c r="D774" s="24"/>
      <c r="E774" s="24"/>
      <c r="F774" s="23"/>
      <c r="G774" s="23"/>
      <c r="H774" s="16"/>
      <c r="I774" s="16"/>
    </row>
    <row r="775" spans="1:9" x14ac:dyDescent="0.3">
      <c r="A775" s="23"/>
      <c r="B775" s="23"/>
      <c r="C775" s="24"/>
      <c r="D775" s="24"/>
      <c r="E775" s="24"/>
      <c r="F775" s="23"/>
      <c r="G775" s="23"/>
      <c r="H775" s="16"/>
      <c r="I775" s="16"/>
    </row>
    <row r="776" spans="1:9" x14ac:dyDescent="0.3">
      <c r="A776" s="23"/>
      <c r="B776" s="23"/>
      <c r="C776" s="24"/>
      <c r="D776" s="24"/>
      <c r="E776" s="24"/>
      <c r="F776" s="23"/>
      <c r="G776" s="23"/>
      <c r="H776" s="16"/>
      <c r="I776" s="16"/>
    </row>
    <row r="777" spans="1:9" x14ac:dyDescent="0.3">
      <c r="A777" s="23"/>
      <c r="B777" s="23"/>
      <c r="C777" s="24"/>
      <c r="D777" s="24"/>
      <c r="E777" s="24"/>
      <c r="F777" s="23"/>
      <c r="G777" s="23"/>
      <c r="H777" s="16"/>
      <c r="I777" s="16"/>
    </row>
    <row r="778" spans="1:9" x14ac:dyDescent="0.3">
      <c r="A778" s="23"/>
      <c r="B778" s="23"/>
      <c r="C778" s="24"/>
      <c r="D778" s="24"/>
      <c r="E778" s="24"/>
      <c r="F778" s="23"/>
      <c r="G778" s="23"/>
      <c r="H778" s="16"/>
      <c r="I778" s="16"/>
    </row>
    <row r="779" spans="1:9" x14ac:dyDescent="0.3">
      <c r="A779" s="23"/>
      <c r="B779" s="23"/>
      <c r="C779" s="24"/>
      <c r="D779" s="24"/>
      <c r="E779" s="24"/>
      <c r="F779" s="23"/>
      <c r="G779" s="23"/>
      <c r="H779" s="16"/>
      <c r="I779" s="16"/>
    </row>
    <row r="780" spans="1:9" x14ac:dyDescent="0.3">
      <c r="A780" s="23"/>
      <c r="B780" s="23"/>
      <c r="C780" s="24"/>
      <c r="D780" s="24"/>
      <c r="E780" s="24"/>
      <c r="F780" s="23"/>
      <c r="G780" s="23"/>
      <c r="H780" s="16"/>
      <c r="I780" s="16"/>
    </row>
    <row r="781" spans="1:9" x14ac:dyDescent="0.3">
      <c r="A781" s="23"/>
      <c r="B781" s="23"/>
      <c r="C781" s="24"/>
      <c r="D781" s="24"/>
      <c r="E781" s="24"/>
      <c r="F781" s="23"/>
      <c r="G781" s="23"/>
      <c r="H781" s="16"/>
      <c r="I781" s="16"/>
    </row>
    <row r="782" spans="1:9" x14ac:dyDescent="0.3">
      <c r="A782" s="23"/>
      <c r="B782" s="23"/>
      <c r="C782" s="24"/>
      <c r="D782" s="24"/>
      <c r="E782" s="24"/>
      <c r="F782" s="23"/>
      <c r="G782" s="23"/>
      <c r="H782" s="16"/>
      <c r="I782" s="16"/>
    </row>
    <row r="783" spans="1:9" x14ac:dyDescent="0.3">
      <c r="A783" s="23"/>
      <c r="B783" s="23"/>
      <c r="C783" s="24"/>
      <c r="D783" s="24"/>
      <c r="E783" s="24"/>
      <c r="F783" s="23"/>
      <c r="G783" s="23"/>
      <c r="H783" s="16"/>
      <c r="I783" s="16"/>
    </row>
    <row r="784" spans="1:9" x14ac:dyDescent="0.3">
      <c r="A784" s="23"/>
      <c r="B784" s="23"/>
      <c r="C784" s="24"/>
      <c r="D784" s="24"/>
      <c r="E784" s="24"/>
      <c r="F784" s="23"/>
      <c r="G784" s="23"/>
      <c r="H784" s="16"/>
      <c r="I784" s="16"/>
    </row>
    <row r="785" spans="1:9" x14ac:dyDescent="0.3">
      <c r="A785" s="23"/>
      <c r="B785" s="23"/>
      <c r="C785" s="24"/>
      <c r="D785" s="24"/>
      <c r="E785" s="24"/>
      <c r="F785" s="23"/>
      <c r="G785" s="23"/>
      <c r="H785" s="16"/>
      <c r="I785" s="16"/>
    </row>
    <row r="786" spans="1:9" x14ac:dyDescent="0.3">
      <c r="A786" s="23"/>
      <c r="B786" s="23"/>
      <c r="C786" s="24"/>
      <c r="D786" s="24"/>
      <c r="E786" s="24"/>
      <c r="F786" s="23"/>
      <c r="G786" s="23"/>
      <c r="H786" s="16"/>
      <c r="I786" s="16"/>
    </row>
    <row r="787" spans="1:9" x14ac:dyDescent="0.3">
      <c r="A787" s="23"/>
      <c r="B787" s="23"/>
      <c r="C787" s="24"/>
      <c r="D787" s="24"/>
      <c r="E787" s="24"/>
      <c r="F787" s="23"/>
      <c r="G787" s="23"/>
      <c r="H787" s="16"/>
      <c r="I787" s="16"/>
    </row>
    <row r="788" spans="1:9" x14ac:dyDescent="0.3">
      <c r="A788" s="23"/>
      <c r="B788" s="23"/>
      <c r="C788" s="24"/>
      <c r="D788" s="24"/>
      <c r="E788" s="24"/>
      <c r="F788" s="23"/>
      <c r="G788" s="23"/>
      <c r="H788" s="16"/>
      <c r="I788" s="16"/>
    </row>
    <row r="789" spans="1:9" x14ac:dyDescent="0.3">
      <c r="A789" s="23"/>
      <c r="B789" s="23"/>
      <c r="C789" s="24"/>
      <c r="D789" s="24"/>
      <c r="E789" s="24"/>
      <c r="F789" s="23"/>
      <c r="G789" s="23"/>
      <c r="H789" s="16"/>
      <c r="I789" s="16"/>
    </row>
    <row r="790" spans="1:9" x14ac:dyDescent="0.3">
      <c r="A790" s="23"/>
      <c r="B790" s="23"/>
      <c r="C790" s="24"/>
      <c r="D790" s="24"/>
      <c r="E790" s="24"/>
      <c r="F790" s="23"/>
      <c r="G790" s="23"/>
      <c r="H790" s="16"/>
      <c r="I790" s="16"/>
    </row>
    <row r="791" spans="1:9" x14ac:dyDescent="0.3">
      <c r="A791" s="23"/>
      <c r="B791" s="23"/>
      <c r="C791" s="24"/>
      <c r="D791" s="24"/>
      <c r="E791" s="24"/>
      <c r="F791" s="23"/>
      <c r="G791" s="23"/>
      <c r="H791" s="16"/>
      <c r="I791" s="16"/>
    </row>
    <row r="792" spans="1:9" x14ac:dyDescent="0.3">
      <c r="A792" s="23"/>
      <c r="B792" s="23"/>
      <c r="C792" s="24"/>
      <c r="D792" s="24"/>
      <c r="E792" s="24"/>
      <c r="F792" s="23"/>
      <c r="G792" s="23"/>
      <c r="H792" s="16"/>
      <c r="I792" s="16"/>
    </row>
    <row r="793" spans="1:9" x14ac:dyDescent="0.3">
      <c r="A793" s="23"/>
      <c r="B793" s="23"/>
      <c r="C793" s="24"/>
      <c r="D793" s="24"/>
      <c r="E793" s="24"/>
      <c r="F793" s="23"/>
      <c r="G793" s="23"/>
      <c r="H793" s="16"/>
      <c r="I793" s="16"/>
    </row>
    <row r="794" spans="1:9" x14ac:dyDescent="0.3">
      <c r="A794" s="23"/>
      <c r="B794" s="23"/>
      <c r="C794" s="24"/>
      <c r="D794" s="24"/>
      <c r="E794" s="24"/>
      <c r="F794" s="23"/>
      <c r="G794" s="23"/>
      <c r="H794" s="16"/>
      <c r="I794" s="16"/>
    </row>
    <row r="795" spans="1:9" x14ac:dyDescent="0.3">
      <c r="A795" s="23"/>
      <c r="B795" s="23"/>
      <c r="C795" s="24"/>
      <c r="D795" s="24"/>
      <c r="E795" s="24"/>
      <c r="F795" s="23"/>
      <c r="G795" s="23"/>
      <c r="H795" s="16"/>
      <c r="I795" s="16"/>
    </row>
    <row r="796" spans="1:9" x14ac:dyDescent="0.3">
      <c r="A796" s="23"/>
      <c r="B796" s="23"/>
      <c r="C796" s="24"/>
      <c r="D796" s="24"/>
      <c r="E796" s="24"/>
      <c r="F796" s="23"/>
      <c r="G796" s="23"/>
      <c r="H796" s="16"/>
      <c r="I796" s="16"/>
    </row>
    <row r="797" spans="1:9" x14ac:dyDescent="0.3">
      <c r="A797" s="23"/>
      <c r="B797" s="23"/>
      <c r="C797" s="24"/>
      <c r="D797" s="24"/>
      <c r="E797" s="24"/>
      <c r="F797" s="23"/>
      <c r="G797" s="23"/>
      <c r="H797" s="16"/>
      <c r="I797" s="16"/>
    </row>
    <row r="798" spans="1:9" x14ac:dyDescent="0.3">
      <c r="A798" s="23"/>
      <c r="B798" s="23"/>
      <c r="C798" s="24"/>
      <c r="D798" s="24"/>
      <c r="E798" s="24"/>
      <c r="F798" s="23"/>
      <c r="G798" s="23"/>
      <c r="H798" s="16"/>
      <c r="I798" s="16"/>
    </row>
    <row r="799" spans="1:9" x14ac:dyDescent="0.3">
      <c r="A799" s="23"/>
      <c r="B799" s="23"/>
      <c r="C799" s="24"/>
      <c r="D799" s="24"/>
      <c r="E799" s="24"/>
      <c r="F799" s="23"/>
      <c r="G799" s="23"/>
      <c r="H799" s="16"/>
      <c r="I799" s="16"/>
    </row>
    <row r="800" spans="1:9" x14ac:dyDescent="0.3">
      <c r="A800" s="23"/>
      <c r="B800" s="23"/>
      <c r="C800" s="24"/>
      <c r="D800" s="24"/>
      <c r="E800" s="24"/>
      <c r="F800" s="23"/>
      <c r="G800" s="23"/>
      <c r="H800" s="16"/>
      <c r="I800" s="16"/>
    </row>
    <row r="801" spans="1:9" x14ac:dyDescent="0.3">
      <c r="A801" s="23"/>
      <c r="B801" s="23"/>
      <c r="C801" s="24"/>
      <c r="D801" s="24"/>
      <c r="E801" s="24"/>
      <c r="F801" s="23"/>
      <c r="G801" s="23"/>
      <c r="H801" s="16"/>
      <c r="I801" s="16"/>
    </row>
    <row r="802" spans="1:9" x14ac:dyDescent="0.3">
      <c r="A802" s="23"/>
      <c r="B802" s="23"/>
      <c r="C802" s="24"/>
      <c r="D802" s="24"/>
      <c r="E802" s="24"/>
      <c r="F802" s="23"/>
      <c r="G802" s="23"/>
      <c r="H802" s="16"/>
      <c r="I802" s="16"/>
    </row>
    <row r="803" spans="1:9" x14ac:dyDescent="0.3">
      <c r="A803" s="23"/>
      <c r="B803" s="23"/>
      <c r="C803" s="24"/>
      <c r="D803" s="24"/>
      <c r="E803" s="24"/>
      <c r="F803" s="23"/>
      <c r="G803" s="23"/>
      <c r="H803" s="16"/>
      <c r="I803" s="16"/>
    </row>
    <row r="804" spans="1:9" x14ac:dyDescent="0.3">
      <c r="A804" s="23"/>
      <c r="B804" s="23"/>
      <c r="C804" s="24"/>
      <c r="D804" s="24"/>
      <c r="E804" s="24"/>
      <c r="F804" s="23"/>
      <c r="G804" s="23"/>
      <c r="H804" s="16"/>
      <c r="I804" s="16"/>
    </row>
    <row r="805" spans="1:9" x14ac:dyDescent="0.3">
      <c r="A805" s="23"/>
      <c r="B805" s="23"/>
      <c r="C805" s="24"/>
      <c r="D805" s="24"/>
      <c r="E805" s="24"/>
      <c r="F805" s="23"/>
      <c r="G805" s="23"/>
      <c r="H805" s="16"/>
      <c r="I805" s="16"/>
    </row>
    <row r="806" spans="1:9" x14ac:dyDescent="0.3">
      <c r="A806" s="23"/>
      <c r="B806" s="23"/>
      <c r="C806" s="24"/>
      <c r="D806" s="24"/>
      <c r="E806" s="24"/>
      <c r="F806" s="23"/>
      <c r="G806" s="23"/>
      <c r="H806" s="16"/>
      <c r="I806" s="16"/>
    </row>
    <row r="807" spans="1:9" x14ac:dyDescent="0.3">
      <c r="A807" s="23"/>
      <c r="B807" s="23"/>
      <c r="C807" s="24"/>
      <c r="D807" s="24"/>
      <c r="E807" s="24"/>
      <c r="F807" s="23"/>
      <c r="G807" s="23"/>
      <c r="H807" s="16"/>
      <c r="I807" s="16"/>
    </row>
    <row r="808" spans="1:9" x14ac:dyDescent="0.3">
      <c r="A808" s="23"/>
      <c r="B808" s="23"/>
      <c r="C808" s="24"/>
      <c r="D808" s="24"/>
      <c r="E808" s="24"/>
      <c r="F808" s="23"/>
      <c r="G808" s="23"/>
      <c r="H808" s="16"/>
      <c r="I808" s="16"/>
    </row>
    <row r="809" spans="1:9" x14ac:dyDescent="0.3">
      <c r="A809" s="23"/>
      <c r="B809" s="23"/>
      <c r="C809" s="24"/>
      <c r="D809" s="24"/>
      <c r="E809" s="24"/>
      <c r="F809" s="23"/>
      <c r="G809" s="23"/>
      <c r="H809" s="16"/>
      <c r="I809" s="16"/>
    </row>
    <row r="810" spans="1:9" x14ac:dyDescent="0.3">
      <c r="A810" s="23"/>
      <c r="B810" s="23"/>
      <c r="C810" s="24"/>
      <c r="D810" s="24"/>
      <c r="E810" s="24"/>
      <c r="F810" s="23"/>
      <c r="G810" s="23"/>
      <c r="H810" s="16"/>
      <c r="I810" s="16"/>
    </row>
    <row r="811" spans="1:9" x14ac:dyDescent="0.3">
      <c r="A811" s="23"/>
      <c r="B811" s="23"/>
      <c r="C811" s="24"/>
      <c r="D811" s="24"/>
      <c r="E811" s="24"/>
      <c r="F811" s="23"/>
      <c r="G811" s="23"/>
      <c r="H811" s="16"/>
      <c r="I811" s="16"/>
    </row>
    <row r="812" spans="1:9" x14ac:dyDescent="0.3">
      <c r="A812" s="23"/>
      <c r="B812" s="23"/>
      <c r="C812" s="24"/>
      <c r="D812" s="24"/>
      <c r="E812" s="24"/>
      <c r="F812" s="23"/>
      <c r="G812" s="23"/>
      <c r="H812" s="16"/>
      <c r="I812" s="16"/>
    </row>
    <row r="813" spans="1:9" x14ac:dyDescent="0.3">
      <c r="A813" s="23"/>
      <c r="B813" s="23"/>
      <c r="C813" s="24"/>
      <c r="D813" s="24"/>
      <c r="E813" s="24"/>
      <c r="F813" s="23"/>
      <c r="G813" s="23"/>
      <c r="H813" s="16"/>
      <c r="I813" s="16"/>
    </row>
    <row r="814" spans="1:9" x14ac:dyDescent="0.3">
      <c r="A814" s="23"/>
      <c r="B814" s="23"/>
      <c r="C814" s="24"/>
      <c r="D814" s="24"/>
      <c r="E814" s="24"/>
      <c r="F814" s="23"/>
      <c r="G814" s="23"/>
      <c r="H814" s="16"/>
      <c r="I814" s="16"/>
    </row>
    <row r="815" spans="1:9" x14ac:dyDescent="0.3">
      <c r="A815" s="23"/>
      <c r="B815" s="23"/>
      <c r="C815" s="24"/>
      <c r="D815" s="24"/>
      <c r="E815" s="24"/>
      <c r="F815" s="23"/>
      <c r="G815" s="23"/>
      <c r="H815" s="16"/>
      <c r="I815" s="16"/>
    </row>
    <row r="816" spans="1:9" x14ac:dyDescent="0.3">
      <c r="A816" s="23"/>
      <c r="B816" s="23"/>
      <c r="C816" s="24"/>
      <c r="D816" s="24"/>
      <c r="E816" s="24"/>
      <c r="F816" s="23"/>
      <c r="G816" s="23"/>
      <c r="H816" s="16"/>
      <c r="I816" s="16"/>
    </row>
    <row r="817" spans="1:9" x14ac:dyDescent="0.3">
      <c r="A817" s="23"/>
      <c r="B817" s="23"/>
      <c r="C817" s="24"/>
      <c r="D817" s="24"/>
      <c r="E817" s="24"/>
      <c r="F817" s="23"/>
      <c r="G817" s="23"/>
      <c r="H817" s="16"/>
      <c r="I817" s="16"/>
    </row>
    <row r="818" spans="1:9" x14ac:dyDescent="0.3">
      <c r="A818" s="23"/>
      <c r="B818" s="23"/>
      <c r="C818" s="24"/>
      <c r="D818" s="24"/>
      <c r="E818" s="24"/>
      <c r="F818" s="23"/>
      <c r="G818" s="23"/>
      <c r="H818" s="16"/>
      <c r="I818" s="16"/>
    </row>
    <row r="819" spans="1:9" x14ac:dyDescent="0.3">
      <c r="A819" s="23"/>
      <c r="B819" s="23"/>
      <c r="C819" s="24"/>
      <c r="D819" s="24"/>
      <c r="E819" s="24"/>
      <c r="F819" s="23"/>
      <c r="G819" s="23"/>
      <c r="H819" s="16"/>
      <c r="I819" s="16"/>
    </row>
    <row r="820" spans="1:9" x14ac:dyDescent="0.3">
      <c r="A820" s="23"/>
      <c r="B820" s="23"/>
      <c r="C820" s="24"/>
      <c r="D820" s="24"/>
      <c r="E820" s="24"/>
      <c r="F820" s="23"/>
      <c r="G820" s="23"/>
      <c r="H820" s="16"/>
      <c r="I820" s="16"/>
    </row>
    <row r="821" spans="1:9" x14ac:dyDescent="0.3">
      <c r="A821" s="23"/>
      <c r="B821" s="23"/>
      <c r="C821" s="24"/>
      <c r="D821" s="24"/>
      <c r="E821" s="24"/>
      <c r="F821" s="23"/>
      <c r="G821" s="23"/>
      <c r="H821" s="16"/>
      <c r="I821" s="16"/>
    </row>
    <row r="822" spans="1:9" x14ac:dyDescent="0.3">
      <c r="A822" s="23"/>
      <c r="B822" s="23"/>
      <c r="C822" s="24"/>
      <c r="D822" s="24"/>
      <c r="E822" s="24"/>
      <c r="F822" s="23"/>
      <c r="G822" s="23"/>
      <c r="H822" s="16"/>
      <c r="I822" s="16"/>
    </row>
    <row r="823" spans="1:9" x14ac:dyDescent="0.3">
      <c r="A823" s="23"/>
      <c r="B823" s="23"/>
      <c r="C823" s="24"/>
      <c r="D823" s="24"/>
      <c r="E823" s="24"/>
      <c r="F823" s="23"/>
      <c r="G823" s="23"/>
      <c r="H823" s="16"/>
      <c r="I823" s="16"/>
    </row>
    <row r="824" spans="1:9" x14ac:dyDescent="0.3">
      <c r="A824" s="23"/>
      <c r="B824" s="23"/>
      <c r="C824" s="24"/>
      <c r="D824" s="24"/>
      <c r="E824" s="24"/>
      <c r="F824" s="23"/>
      <c r="G824" s="23"/>
      <c r="H824" s="16"/>
      <c r="I824" s="16"/>
    </row>
    <row r="825" spans="1:9" x14ac:dyDescent="0.3">
      <c r="A825" s="23"/>
      <c r="B825" s="23"/>
      <c r="C825" s="24"/>
      <c r="D825" s="24"/>
      <c r="E825" s="24"/>
      <c r="F825" s="23"/>
      <c r="G825" s="23"/>
      <c r="H825" s="16"/>
      <c r="I825" s="16"/>
    </row>
    <row r="826" spans="1:9" x14ac:dyDescent="0.3">
      <c r="A826" s="23"/>
      <c r="B826" s="23"/>
      <c r="C826" s="24"/>
      <c r="D826" s="24"/>
      <c r="E826" s="24"/>
      <c r="F826" s="23"/>
      <c r="G826" s="23"/>
      <c r="H826" s="16"/>
      <c r="I826" s="16"/>
    </row>
    <row r="827" spans="1:9" x14ac:dyDescent="0.3">
      <c r="A827" s="23"/>
      <c r="B827" s="23"/>
      <c r="C827" s="24"/>
      <c r="D827" s="24"/>
      <c r="E827" s="24"/>
      <c r="F827" s="23"/>
      <c r="G827" s="23"/>
      <c r="H827" s="16"/>
      <c r="I827" s="16"/>
    </row>
    <row r="828" spans="1:9" x14ac:dyDescent="0.3">
      <c r="A828" s="23"/>
      <c r="B828" s="23"/>
      <c r="C828" s="24"/>
      <c r="D828" s="24"/>
      <c r="E828" s="24"/>
      <c r="F828" s="23"/>
      <c r="G828" s="23"/>
      <c r="H828" s="16"/>
      <c r="I828" s="16"/>
    </row>
    <row r="829" spans="1:9" x14ac:dyDescent="0.3">
      <c r="A829" s="23"/>
      <c r="B829" s="23"/>
      <c r="C829" s="24"/>
      <c r="D829" s="24"/>
      <c r="E829" s="24"/>
      <c r="F829" s="23"/>
      <c r="G829" s="23"/>
      <c r="H829" s="16"/>
      <c r="I829" s="16"/>
    </row>
    <row r="830" spans="1:9" x14ac:dyDescent="0.3">
      <c r="A830" s="23"/>
      <c r="B830" s="23"/>
      <c r="C830" s="24"/>
      <c r="D830" s="24"/>
      <c r="E830" s="24"/>
      <c r="F830" s="23"/>
      <c r="G830" s="23"/>
      <c r="H830" s="16"/>
      <c r="I830" s="16"/>
    </row>
    <row r="831" spans="1:9" x14ac:dyDescent="0.3">
      <c r="A831" s="23"/>
      <c r="B831" s="23"/>
      <c r="C831" s="24"/>
      <c r="D831" s="24"/>
      <c r="E831" s="24"/>
      <c r="F831" s="23"/>
      <c r="G831" s="23"/>
      <c r="H831" s="16"/>
      <c r="I831" s="16"/>
    </row>
    <row r="832" spans="1:9" x14ac:dyDescent="0.3">
      <c r="A832" s="23"/>
      <c r="B832" s="23"/>
      <c r="C832" s="24"/>
      <c r="D832" s="24"/>
      <c r="E832" s="24"/>
      <c r="F832" s="23"/>
      <c r="G832" s="23"/>
      <c r="H832" s="16"/>
      <c r="I832" s="16"/>
    </row>
    <row r="833" spans="1:9" x14ac:dyDescent="0.3">
      <c r="A833" s="23"/>
      <c r="B833" s="23"/>
      <c r="C833" s="24"/>
      <c r="D833" s="24"/>
      <c r="E833" s="24"/>
      <c r="F833" s="23"/>
      <c r="G833" s="23"/>
      <c r="H833" s="16"/>
      <c r="I833" s="16"/>
    </row>
    <row r="834" spans="1:9" x14ac:dyDescent="0.3">
      <c r="A834" s="23"/>
      <c r="B834" s="23"/>
      <c r="C834" s="24"/>
      <c r="D834" s="24"/>
      <c r="E834" s="24"/>
      <c r="F834" s="23"/>
      <c r="G834" s="23"/>
      <c r="H834" s="16"/>
      <c r="I834" s="16"/>
    </row>
    <row r="835" spans="1:9" x14ac:dyDescent="0.3">
      <c r="A835" s="23"/>
      <c r="B835" s="23"/>
      <c r="C835" s="24"/>
      <c r="D835" s="24"/>
      <c r="E835" s="24"/>
      <c r="F835" s="23"/>
      <c r="G835" s="23"/>
      <c r="H835" s="16"/>
      <c r="I835" s="16"/>
    </row>
    <row r="836" spans="1:9" x14ac:dyDescent="0.3">
      <c r="A836" s="23"/>
      <c r="B836" s="23"/>
      <c r="C836" s="24"/>
      <c r="D836" s="24"/>
      <c r="E836" s="24"/>
      <c r="F836" s="23"/>
      <c r="G836" s="23"/>
      <c r="H836" s="16"/>
      <c r="I836" s="16"/>
    </row>
    <row r="837" spans="1:9" x14ac:dyDescent="0.3">
      <c r="A837" s="23"/>
      <c r="B837" s="23"/>
      <c r="C837" s="24"/>
      <c r="D837" s="24"/>
      <c r="E837" s="24"/>
      <c r="F837" s="23"/>
      <c r="G837" s="23"/>
      <c r="H837" s="16"/>
      <c r="I837" s="16"/>
    </row>
    <row r="838" spans="1:9" x14ac:dyDescent="0.3">
      <c r="A838" s="23"/>
      <c r="B838" s="23"/>
      <c r="C838" s="24"/>
      <c r="D838" s="24"/>
      <c r="E838" s="24"/>
      <c r="F838" s="23"/>
      <c r="G838" s="23"/>
      <c r="H838" s="16"/>
      <c r="I838" s="16"/>
    </row>
    <row r="839" spans="1:9" x14ac:dyDescent="0.3">
      <c r="A839" s="23"/>
      <c r="B839" s="23"/>
      <c r="C839" s="24"/>
      <c r="D839" s="24"/>
      <c r="E839" s="24"/>
      <c r="F839" s="23"/>
      <c r="G839" s="23"/>
      <c r="H839" s="16"/>
      <c r="I839" s="16"/>
    </row>
    <row r="840" spans="1:9" x14ac:dyDescent="0.3">
      <c r="A840" s="23"/>
      <c r="B840" s="23"/>
      <c r="C840" s="24"/>
      <c r="D840" s="24"/>
      <c r="E840" s="24"/>
      <c r="F840" s="23"/>
      <c r="G840" s="23"/>
      <c r="H840" s="16"/>
      <c r="I840" s="16"/>
    </row>
    <row r="841" spans="1:9" x14ac:dyDescent="0.3">
      <c r="A841" s="23"/>
      <c r="B841" s="23"/>
      <c r="C841" s="24"/>
      <c r="D841" s="24"/>
      <c r="E841" s="24"/>
      <c r="F841" s="23"/>
      <c r="G841" s="23"/>
      <c r="H841" s="16"/>
      <c r="I841" s="16"/>
    </row>
    <row r="842" spans="1:9" x14ac:dyDescent="0.3">
      <c r="A842" s="23"/>
      <c r="B842" s="23"/>
      <c r="C842" s="24"/>
      <c r="D842" s="24"/>
      <c r="E842" s="24"/>
      <c r="F842" s="23"/>
      <c r="G842" s="23"/>
      <c r="H842" s="16"/>
      <c r="I842" s="16"/>
    </row>
    <row r="843" spans="1:9" x14ac:dyDescent="0.3">
      <c r="A843" s="23"/>
      <c r="B843" s="23"/>
      <c r="C843" s="24"/>
      <c r="D843" s="24"/>
      <c r="E843" s="24"/>
      <c r="F843" s="23"/>
      <c r="G843" s="23"/>
      <c r="H843" s="16"/>
      <c r="I843" s="16"/>
    </row>
    <row r="844" spans="1:9" x14ac:dyDescent="0.3">
      <c r="A844" s="23"/>
      <c r="B844" s="23"/>
      <c r="C844" s="24"/>
      <c r="D844" s="24"/>
      <c r="E844" s="24"/>
      <c r="F844" s="23"/>
      <c r="G844" s="23"/>
      <c r="H844" s="16"/>
      <c r="I844" s="16"/>
    </row>
    <row r="845" spans="1:9" x14ac:dyDescent="0.3">
      <c r="A845" s="23"/>
      <c r="B845" s="23"/>
      <c r="C845" s="24"/>
      <c r="D845" s="24"/>
      <c r="E845" s="24"/>
      <c r="F845" s="23"/>
      <c r="G845" s="23"/>
      <c r="H845" s="16"/>
      <c r="I845" s="16"/>
    </row>
    <row r="846" spans="1:9" x14ac:dyDescent="0.3">
      <c r="A846" s="23"/>
      <c r="B846" s="23"/>
      <c r="C846" s="24"/>
      <c r="D846" s="24"/>
      <c r="E846" s="24"/>
      <c r="F846" s="23"/>
      <c r="G846" s="23"/>
      <c r="H846" s="16"/>
      <c r="I846" s="16"/>
    </row>
    <row r="847" spans="1:9" x14ac:dyDescent="0.3">
      <c r="A847" s="23"/>
      <c r="B847" s="23"/>
      <c r="C847" s="24"/>
      <c r="D847" s="24"/>
      <c r="E847" s="24"/>
      <c r="F847" s="23"/>
      <c r="G847" s="23"/>
      <c r="H847" s="16"/>
      <c r="I847" s="16"/>
    </row>
    <row r="848" spans="1:9" x14ac:dyDescent="0.3">
      <c r="A848" s="23"/>
      <c r="B848" s="23"/>
      <c r="C848" s="24"/>
      <c r="D848" s="24"/>
      <c r="E848" s="24"/>
      <c r="F848" s="23"/>
      <c r="G848" s="23"/>
      <c r="H848" s="16"/>
      <c r="I848" s="16"/>
    </row>
    <row r="849" spans="1:9" x14ac:dyDescent="0.3">
      <c r="A849" s="23"/>
      <c r="B849" s="23"/>
      <c r="C849" s="24"/>
      <c r="D849" s="24"/>
      <c r="E849" s="24"/>
      <c r="F849" s="23"/>
      <c r="G849" s="23"/>
      <c r="H849" s="16"/>
      <c r="I849" s="16"/>
    </row>
    <row r="850" spans="1:9" x14ac:dyDescent="0.3">
      <c r="A850" s="23"/>
      <c r="B850" s="23"/>
      <c r="C850" s="24"/>
      <c r="D850" s="24"/>
      <c r="E850" s="24"/>
      <c r="F850" s="23"/>
      <c r="G850" s="23"/>
      <c r="H850" s="16"/>
      <c r="I850" s="16"/>
    </row>
    <row r="851" spans="1:9" x14ac:dyDescent="0.3">
      <c r="A851" s="23"/>
      <c r="B851" s="23"/>
      <c r="C851" s="24"/>
      <c r="D851" s="24"/>
      <c r="E851" s="24"/>
      <c r="F851" s="23"/>
      <c r="G851" s="23"/>
      <c r="H851" s="16"/>
      <c r="I851" s="16"/>
    </row>
    <row r="852" spans="1:9" x14ac:dyDescent="0.3">
      <c r="A852" s="23"/>
      <c r="B852" s="23"/>
      <c r="C852" s="24"/>
      <c r="D852" s="24"/>
      <c r="E852" s="24"/>
      <c r="F852" s="23"/>
      <c r="G852" s="23"/>
      <c r="H852" s="16"/>
      <c r="I852" s="16"/>
    </row>
    <row r="853" spans="1:9" x14ac:dyDescent="0.3">
      <c r="A853" s="23"/>
      <c r="B853" s="23"/>
      <c r="C853" s="24"/>
      <c r="D853" s="24"/>
      <c r="E853" s="24"/>
      <c r="F853" s="23"/>
      <c r="G853" s="23"/>
      <c r="H853" s="16"/>
      <c r="I853" s="16"/>
    </row>
    <row r="854" spans="1:9" x14ac:dyDescent="0.3">
      <c r="A854" s="23"/>
      <c r="B854" s="23"/>
      <c r="C854" s="24"/>
      <c r="D854" s="24"/>
      <c r="E854" s="24"/>
      <c r="F854" s="23"/>
      <c r="G854" s="23"/>
      <c r="H854" s="16"/>
      <c r="I854" s="16"/>
    </row>
    <row r="855" spans="1:9" x14ac:dyDescent="0.3">
      <c r="A855" s="23"/>
      <c r="B855" s="23"/>
      <c r="C855" s="24"/>
      <c r="D855" s="24"/>
      <c r="E855" s="24"/>
      <c r="F855" s="23"/>
      <c r="G855" s="23"/>
      <c r="H855" s="16"/>
      <c r="I855" s="16"/>
    </row>
    <row r="856" spans="1:9" x14ac:dyDescent="0.3">
      <c r="A856" s="23"/>
      <c r="B856" s="23"/>
      <c r="C856" s="24"/>
      <c r="D856" s="24"/>
      <c r="E856" s="24"/>
      <c r="F856" s="23"/>
      <c r="G856" s="23"/>
      <c r="H856" s="16"/>
      <c r="I856" s="16"/>
    </row>
    <row r="857" spans="1:9" x14ac:dyDescent="0.3">
      <c r="A857" s="23"/>
      <c r="B857" s="23"/>
      <c r="C857" s="24"/>
      <c r="D857" s="24"/>
      <c r="E857" s="24"/>
      <c r="F857" s="23"/>
      <c r="G857" s="23"/>
      <c r="H857" s="16"/>
      <c r="I857" s="16"/>
    </row>
    <row r="858" spans="1:9" x14ac:dyDescent="0.3">
      <c r="A858" s="23"/>
      <c r="B858" s="23"/>
      <c r="C858" s="24"/>
      <c r="D858" s="24"/>
      <c r="E858" s="24"/>
      <c r="F858" s="23"/>
      <c r="G858" s="23"/>
      <c r="H858" s="16"/>
      <c r="I858" s="16"/>
    </row>
    <row r="859" spans="1:9" x14ac:dyDescent="0.3">
      <c r="A859" s="23"/>
      <c r="B859" s="23"/>
      <c r="C859" s="24"/>
      <c r="D859" s="24"/>
      <c r="E859" s="24"/>
      <c r="F859" s="23"/>
      <c r="G859" s="23"/>
      <c r="H859" s="16"/>
      <c r="I859" s="16"/>
    </row>
    <row r="860" spans="1:9" x14ac:dyDescent="0.3">
      <c r="A860" s="23"/>
      <c r="B860" s="23"/>
      <c r="C860" s="24"/>
      <c r="D860" s="24"/>
      <c r="E860" s="24"/>
      <c r="F860" s="23"/>
      <c r="G860" s="23"/>
      <c r="H860" s="16"/>
      <c r="I860" s="16"/>
    </row>
    <row r="861" spans="1:9" x14ac:dyDescent="0.3">
      <c r="A861" s="23"/>
      <c r="B861" s="23"/>
      <c r="C861" s="24"/>
      <c r="D861" s="24"/>
      <c r="E861" s="24"/>
      <c r="F861" s="23"/>
      <c r="G861" s="23"/>
      <c r="H861" s="16"/>
      <c r="I861" s="16"/>
    </row>
    <row r="862" spans="1:9" x14ac:dyDescent="0.3">
      <c r="A862" s="23"/>
      <c r="B862" s="23"/>
      <c r="C862" s="24"/>
      <c r="D862" s="24"/>
      <c r="E862" s="24"/>
      <c r="F862" s="23"/>
      <c r="G862" s="23"/>
      <c r="H862" s="16"/>
      <c r="I862" s="16"/>
    </row>
    <row r="863" spans="1:9" x14ac:dyDescent="0.3">
      <c r="A863" s="23"/>
      <c r="B863" s="23"/>
      <c r="C863" s="24"/>
      <c r="D863" s="24"/>
      <c r="E863" s="24"/>
      <c r="F863" s="23"/>
      <c r="G863" s="23"/>
      <c r="H863" s="16"/>
      <c r="I863" s="16"/>
    </row>
    <row r="864" spans="1:9" x14ac:dyDescent="0.3">
      <c r="A864" s="23"/>
      <c r="B864" s="23"/>
      <c r="C864" s="24"/>
      <c r="D864" s="24"/>
      <c r="E864" s="24"/>
      <c r="F864" s="23"/>
      <c r="G864" s="23"/>
      <c r="H864" s="16"/>
      <c r="I864" s="16"/>
    </row>
    <row r="865" spans="1:9" x14ac:dyDescent="0.3">
      <c r="A865" s="23"/>
      <c r="B865" s="23"/>
      <c r="C865" s="24"/>
      <c r="D865" s="24"/>
      <c r="E865" s="24"/>
      <c r="F865" s="23"/>
      <c r="G865" s="23"/>
      <c r="H865" s="16"/>
      <c r="I865" s="16"/>
    </row>
    <row r="866" spans="1:9" x14ac:dyDescent="0.3">
      <c r="A866" s="23"/>
      <c r="B866" s="23"/>
      <c r="C866" s="24"/>
      <c r="D866" s="24"/>
      <c r="E866" s="24"/>
      <c r="F866" s="23"/>
      <c r="G866" s="23"/>
      <c r="H866" s="16"/>
      <c r="I866" s="16"/>
    </row>
    <row r="867" spans="1:9" x14ac:dyDescent="0.3">
      <c r="A867" s="23"/>
      <c r="B867" s="23"/>
      <c r="C867" s="24"/>
      <c r="D867" s="24"/>
      <c r="E867" s="24"/>
      <c r="F867" s="23"/>
      <c r="G867" s="23"/>
      <c r="H867" s="16"/>
      <c r="I867" s="16"/>
    </row>
    <row r="868" spans="1:9" x14ac:dyDescent="0.3">
      <c r="A868" s="23"/>
      <c r="B868" s="23"/>
      <c r="C868" s="24"/>
      <c r="D868" s="24"/>
      <c r="E868" s="24"/>
      <c r="F868" s="23"/>
      <c r="G868" s="23"/>
      <c r="H868" s="16"/>
      <c r="I868" s="16"/>
    </row>
    <row r="869" spans="1:9" x14ac:dyDescent="0.3">
      <c r="A869" s="23"/>
      <c r="B869" s="23"/>
      <c r="C869" s="24"/>
      <c r="D869" s="24"/>
      <c r="E869" s="24"/>
      <c r="F869" s="23"/>
      <c r="G869" s="23"/>
      <c r="H869" s="16"/>
      <c r="I869" s="16"/>
    </row>
    <row r="870" spans="1:9" x14ac:dyDescent="0.3">
      <c r="A870" s="23"/>
      <c r="B870" s="23"/>
      <c r="C870" s="24"/>
      <c r="D870" s="24"/>
      <c r="E870" s="24"/>
      <c r="F870" s="23"/>
      <c r="G870" s="23"/>
      <c r="H870" s="16"/>
      <c r="I870" s="16"/>
    </row>
    <row r="871" spans="1:9" x14ac:dyDescent="0.3">
      <c r="A871" s="23"/>
      <c r="B871" s="23"/>
      <c r="C871" s="24"/>
      <c r="D871" s="24"/>
      <c r="E871" s="24"/>
      <c r="F871" s="23"/>
      <c r="G871" s="23"/>
      <c r="H871" s="16"/>
      <c r="I871" s="16"/>
    </row>
    <row r="872" spans="1:9" x14ac:dyDescent="0.3">
      <c r="A872" s="23"/>
      <c r="B872" s="23"/>
      <c r="C872" s="24"/>
      <c r="D872" s="24"/>
      <c r="E872" s="24"/>
      <c r="F872" s="23"/>
      <c r="G872" s="23"/>
      <c r="H872" s="16"/>
      <c r="I872" s="16"/>
    </row>
    <row r="873" spans="1:9" x14ac:dyDescent="0.3">
      <c r="A873" s="23"/>
      <c r="B873" s="23"/>
      <c r="C873" s="24"/>
      <c r="D873" s="24"/>
      <c r="E873" s="24"/>
      <c r="F873" s="23"/>
      <c r="G873" s="23"/>
      <c r="H873" s="16"/>
      <c r="I873" s="16"/>
    </row>
    <row r="874" spans="1:9" x14ac:dyDescent="0.3">
      <c r="A874" s="23"/>
      <c r="B874" s="23"/>
      <c r="C874" s="24"/>
      <c r="D874" s="24"/>
      <c r="E874" s="24"/>
      <c r="F874" s="23"/>
      <c r="G874" s="23"/>
      <c r="H874" s="16"/>
      <c r="I874" s="16"/>
    </row>
    <row r="875" spans="1:9" x14ac:dyDescent="0.3">
      <c r="A875" s="23"/>
      <c r="B875" s="23"/>
      <c r="C875" s="24"/>
      <c r="D875" s="24"/>
      <c r="E875" s="24"/>
      <c r="F875" s="23"/>
      <c r="G875" s="23"/>
      <c r="H875" s="16"/>
      <c r="I875" s="16"/>
    </row>
    <row r="876" spans="1:9" x14ac:dyDescent="0.3">
      <c r="A876" s="23"/>
      <c r="B876" s="23"/>
      <c r="C876" s="24"/>
      <c r="D876" s="24"/>
      <c r="E876" s="24"/>
      <c r="F876" s="23"/>
      <c r="G876" s="23"/>
      <c r="H876" s="16"/>
      <c r="I876" s="16"/>
    </row>
    <row r="877" spans="1:9" x14ac:dyDescent="0.3">
      <c r="A877" s="23"/>
      <c r="B877" s="23"/>
      <c r="C877" s="24"/>
      <c r="D877" s="24"/>
      <c r="E877" s="24"/>
      <c r="F877" s="23"/>
      <c r="G877" s="23"/>
      <c r="H877" s="16"/>
      <c r="I877" s="16"/>
    </row>
    <row r="878" spans="1:9" x14ac:dyDescent="0.3">
      <c r="A878" s="23"/>
      <c r="B878" s="23"/>
      <c r="C878" s="24"/>
      <c r="D878" s="24"/>
      <c r="E878" s="24"/>
      <c r="F878" s="23"/>
      <c r="G878" s="23"/>
      <c r="H878" s="16"/>
      <c r="I878" s="16"/>
    </row>
    <row r="879" spans="1:9" x14ac:dyDescent="0.3">
      <c r="A879" s="23"/>
      <c r="B879" s="23"/>
      <c r="C879" s="24"/>
      <c r="D879" s="24"/>
      <c r="E879" s="24"/>
      <c r="F879" s="23"/>
      <c r="G879" s="23"/>
      <c r="H879" s="16"/>
      <c r="I879" s="16"/>
    </row>
    <row r="880" spans="1:9" x14ac:dyDescent="0.3">
      <c r="A880" s="23"/>
      <c r="B880" s="23"/>
      <c r="C880" s="24"/>
      <c r="D880" s="24"/>
      <c r="E880" s="24"/>
      <c r="F880" s="23"/>
      <c r="G880" s="23"/>
      <c r="H880" s="16"/>
      <c r="I880" s="16"/>
    </row>
    <row r="881" spans="1:9" x14ac:dyDescent="0.3">
      <c r="A881" s="23"/>
      <c r="B881" s="23"/>
      <c r="C881" s="24"/>
      <c r="D881" s="24"/>
      <c r="E881" s="24"/>
      <c r="F881" s="23"/>
      <c r="G881" s="23"/>
      <c r="H881" s="16"/>
      <c r="I881" s="16"/>
    </row>
    <row r="882" spans="1:9" x14ac:dyDescent="0.3">
      <c r="A882" s="23"/>
      <c r="B882" s="23"/>
      <c r="C882" s="24"/>
      <c r="D882" s="24"/>
      <c r="E882" s="24"/>
      <c r="F882" s="23"/>
      <c r="G882" s="23"/>
      <c r="H882" s="16"/>
      <c r="I882" s="16"/>
    </row>
    <row r="883" spans="1:9" x14ac:dyDescent="0.3">
      <c r="A883" s="23"/>
      <c r="B883" s="23"/>
      <c r="C883" s="24"/>
      <c r="D883" s="24"/>
      <c r="E883" s="24"/>
      <c r="F883" s="23"/>
      <c r="G883" s="23"/>
      <c r="H883" s="16"/>
      <c r="I883" s="16"/>
    </row>
    <row r="884" spans="1:9" x14ac:dyDescent="0.3">
      <c r="A884" s="23"/>
      <c r="B884" s="23"/>
      <c r="C884" s="24"/>
      <c r="D884" s="24"/>
      <c r="E884" s="24"/>
      <c r="F884" s="23"/>
      <c r="G884" s="23"/>
      <c r="H884" s="16"/>
      <c r="I884" s="16"/>
    </row>
    <row r="885" spans="1:9" x14ac:dyDescent="0.3">
      <c r="A885" s="23"/>
      <c r="B885" s="23"/>
      <c r="C885" s="24"/>
      <c r="D885" s="24"/>
      <c r="E885" s="24"/>
      <c r="F885" s="23"/>
      <c r="G885" s="23"/>
      <c r="H885" s="16"/>
      <c r="I885" s="16"/>
    </row>
    <row r="886" spans="1:9" x14ac:dyDescent="0.3">
      <c r="A886" s="23"/>
      <c r="B886" s="23"/>
      <c r="C886" s="24"/>
      <c r="D886" s="24"/>
      <c r="E886" s="24"/>
      <c r="F886" s="23"/>
      <c r="G886" s="23"/>
      <c r="H886" s="16"/>
      <c r="I886" s="16"/>
    </row>
    <row r="887" spans="1:9" x14ac:dyDescent="0.3">
      <c r="A887" s="23"/>
      <c r="B887" s="23"/>
      <c r="C887" s="24"/>
      <c r="D887" s="24"/>
      <c r="E887" s="24"/>
      <c r="F887" s="23"/>
      <c r="G887" s="23"/>
      <c r="H887" s="16"/>
      <c r="I887" s="16"/>
    </row>
    <row r="888" spans="1:9" x14ac:dyDescent="0.3">
      <c r="A888" s="23"/>
      <c r="B888" s="23"/>
      <c r="C888" s="24"/>
      <c r="D888" s="24"/>
      <c r="E888" s="24"/>
      <c r="F888" s="23"/>
      <c r="G888" s="23"/>
      <c r="H888" s="16"/>
      <c r="I888" s="16"/>
    </row>
    <row r="889" spans="1:9" x14ac:dyDescent="0.3">
      <c r="A889" s="23"/>
      <c r="B889" s="23"/>
      <c r="C889" s="24"/>
      <c r="D889" s="24"/>
      <c r="E889" s="24"/>
      <c r="F889" s="23"/>
      <c r="G889" s="23"/>
      <c r="H889" s="16"/>
      <c r="I889" s="16"/>
    </row>
    <row r="890" spans="1:9" x14ac:dyDescent="0.3">
      <c r="A890" s="23"/>
      <c r="B890" s="23"/>
      <c r="C890" s="24"/>
      <c r="D890" s="24"/>
      <c r="E890" s="24"/>
      <c r="F890" s="23"/>
      <c r="G890" s="23"/>
      <c r="H890" s="16"/>
      <c r="I890" s="16"/>
    </row>
    <row r="891" spans="1:9" x14ac:dyDescent="0.3">
      <c r="A891" s="23"/>
      <c r="B891" s="23"/>
      <c r="C891" s="24"/>
      <c r="D891" s="24"/>
      <c r="E891" s="24"/>
      <c r="F891" s="23"/>
      <c r="G891" s="23"/>
      <c r="H891" s="16"/>
      <c r="I891" s="16"/>
    </row>
    <row r="892" spans="1:9" x14ac:dyDescent="0.3">
      <c r="A892" s="23"/>
      <c r="B892" s="23"/>
      <c r="C892" s="24"/>
      <c r="D892" s="24"/>
      <c r="E892" s="24"/>
      <c r="F892" s="23"/>
      <c r="G892" s="23"/>
      <c r="H892" s="16"/>
      <c r="I892" s="16"/>
    </row>
    <row r="893" spans="1:9" x14ac:dyDescent="0.3">
      <c r="A893" s="23"/>
      <c r="B893" s="23"/>
      <c r="C893" s="24"/>
      <c r="D893" s="24"/>
      <c r="E893" s="24"/>
      <c r="F893" s="23"/>
      <c r="G893" s="23"/>
      <c r="H893" s="16"/>
      <c r="I893" s="16"/>
    </row>
    <row r="894" spans="1:9" x14ac:dyDescent="0.3">
      <c r="A894" s="23"/>
      <c r="B894" s="23"/>
      <c r="C894" s="24"/>
      <c r="D894" s="24"/>
      <c r="E894" s="24"/>
      <c r="F894" s="23"/>
      <c r="G894" s="23"/>
      <c r="H894" s="16"/>
      <c r="I894" s="16"/>
    </row>
    <row r="895" spans="1:9" x14ac:dyDescent="0.3">
      <c r="A895" s="23"/>
      <c r="B895" s="23"/>
      <c r="C895" s="24"/>
      <c r="D895" s="24"/>
      <c r="E895" s="24"/>
      <c r="F895" s="23"/>
      <c r="G895" s="23"/>
      <c r="H895" s="16"/>
      <c r="I895" s="16"/>
    </row>
    <row r="896" spans="1:9" x14ac:dyDescent="0.3">
      <c r="A896" s="23"/>
      <c r="B896" s="23"/>
      <c r="C896" s="24"/>
      <c r="D896" s="24"/>
      <c r="E896" s="24"/>
      <c r="F896" s="23"/>
      <c r="G896" s="23"/>
      <c r="H896" s="16"/>
      <c r="I896" s="16"/>
    </row>
    <row r="897" spans="1:9" x14ac:dyDescent="0.3">
      <c r="A897" s="23"/>
      <c r="B897" s="23"/>
      <c r="C897" s="24"/>
      <c r="D897" s="24"/>
      <c r="E897" s="24"/>
      <c r="F897" s="23"/>
      <c r="G897" s="23"/>
      <c r="H897" s="16"/>
      <c r="I897" s="16"/>
    </row>
    <row r="898" spans="1:9" x14ac:dyDescent="0.3">
      <c r="A898" s="23"/>
      <c r="B898" s="23"/>
      <c r="C898" s="24"/>
      <c r="D898" s="24"/>
      <c r="E898" s="24"/>
      <c r="F898" s="23"/>
      <c r="G898" s="23"/>
      <c r="H898" s="16"/>
      <c r="I898" s="16"/>
    </row>
    <row r="899" spans="1:9" x14ac:dyDescent="0.3">
      <c r="A899" s="23"/>
      <c r="B899" s="23"/>
      <c r="C899" s="24"/>
      <c r="D899" s="24"/>
      <c r="E899" s="24"/>
      <c r="F899" s="23"/>
      <c r="G899" s="23"/>
      <c r="H899" s="16"/>
      <c r="I899" s="16"/>
    </row>
    <row r="900" spans="1:9" x14ac:dyDescent="0.3">
      <c r="A900" s="23"/>
      <c r="B900" s="23"/>
      <c r="C900" s="24"/>
      <c r="D900" s="24"/>
      <c r="E900" s="24"/>
      <c r="F900" s="23"/>
      <c r="G900" s="23"/>
      <c r="H900" s="16"/>
      <c r="I900" s="16"/>
    </row>
    <row r="901" spans="1:9" x14ac:dyDescent="0.3">
      <c r="A901" s="23"/>
      <c r="B901" s="23"/>
      <c r="C901" s="24"/>
      <c r="D901" s="24"/>
      <c r="E901" s="24"/>
      <c r="F901" s="23"/>
      <c r="G901" s="23"/>
      <c r="H901" s="16"/>
      <c r="I901" s="16"/>
    </row>
    <row r="902" spans="1:9" x14ac:dyDescent="0.3">
      <c r="A902" s="23"/>
      <c r="B902" s="23"/>
      <c r="C902" s="24"/>
      <c r="D902" s="24"/>
      <c r="E902" s="24"/>
      <c r="F902" s="23"/>
      <c r="G902" s="23"/>
      <c r="H902" s="16"/>
      <c r="I902" s="16"/>
    </row>
    <row r="903" spans="1:9" x14ac:dyDescent="0.3">
      <c r="A903" s="23"/>
      <c r="B903" s="23"/>
      <c r="C903" s="24"/>
      <c r="D903" s="24"/>
      <c r="E903" s="24"/>
      <c r="F903" s="23"/>
      <c r="G903" s="23"/>
      <c r="H903" s="16"/>
      <c r="I903" s="16"/>
    </row>
    <row r="904" spans="1:9" x14ac:dyDescent="0.3">
      <c r="A904" s="23"/>
      <c r="B904" s="23"/>
      <c r="C904" s="24"/>
      <c r="D904" s="24"/>
      <c r="E904" s="24"/>
      <c r="F904" s="23"/>
      <c r="G904" s="23"/>
      <c r="H904" s="16"/>
      <c r="I904" s="16"/>
    </row>
    <row r="905" spans="1:9" x14ac:dyDescent="0.3">
      <c r="A905" s="23"/>
      <c r="B905" s="23"/>
      <c r="C905" s="24"/>
      <c r="D905" s="24"/>
      <c r="E905" s="24"/>
      <c r="F905" s="23"/>
      <c r="G905" s="23"/>
      <c r="H905" s="16"/>
      <c r="I905" s="16"/>
    </row>
    <row r="906" spans="1:9" x14ac:dyDescent="0.3">
      <c r="A906" s="23"/>
      <c r="B906" s="23"/>
      <c r="C906" s="24"/>
      <c r="D906" s="24"/>
      <c r="E906" s="24"/>
      <c r="F906" s="23"/>
      <c r="G906" s="23"/>
      <c r="H906" s="16"/>
      <c r="I906" s="16"/>
    </row>
    <row r="907" spans="1:9" x14ac:dyDescent="0.3">
      <c r="A907" s="23"/>
      <c r="B907" s="23"/>
      <c r="C907" s="24"/>
      <c r="D907" s="24"/>
      <c r="E907" s="24"/>
      <c r="F907" s="23"/>
      <c r="G907" s="23"/>
      <c r="H907" s="16"/>
      <c r="I907" s="16"/>
    </row>
    <row r="908" spans="1:9" x14ac:dyDescent="0.3">
      <c r="A908" s="23"/>
      <c r="B908" s="23"/>
      <c r="C908" s="24"/>
      <c r="D908" s="24"/>
      <c r="E908" s="24"/>
      <c r="F908" s="23"/>
      <c r="G908" s="23"/>
      <c r="H908" s="16"/>
      <c r="I908" s="16"/>
    </row>
    <row r="909" spans="1:9" x14ac:dyDescent="0.3">
      <c r="A909" s="23"/>
      <c r="B909" s="23"/>
      <c r="C909" s="24"/>
      <c r="D909" s="24"/>
      <c r="E909" s="24"/>
      <c r="F909" s="23"/>
      <c r="G909" s="23"/>
      <c r="H909" s="16"/>
      <c r="I909" s="16"/>
    </row>
    <row r="910" spans="1:9" x14ac:dyDescent="0.3">
      <c r="A910" s="23"/>
      <c r="B910" s="23"/>
      <c r="C910" s="24"/>
      <c r="D910" s="24"/>
      <c r="E910" s="24"/>
      <c r="F910" s="23"/>
      <c r="G910" s="23"/>
      <c r="H910" s="16"/>
      <c r="I910" s="16"/>
    </row>
    <row r="911" spans="1:9" x14ac:dyDescent="0.3">
      <c r="A911" s="23"/>
      <c r="B911" s="23"/>
      <c r="C911" s="24"/>
      <c r="D911" s="24"/>
      <c r="E911" s="24"/>
      <c r="F911" s="23"/>
      <c r="G911" s="23"/>
      <c r="H911" s="16"/>
      <c r="I911" s="16"/>
    </row>
    <row r="912" spans="1:9" x14ac:dyDescent="0.3">
      <c r="A912" s="23"/>
      <c r="B912" s="23"/>
      <c r="C912" s="24"/>
      <c r="D912" s="24"/>
      <c r="E912" s="24"/>
      <c r="F912" s="23"/>
      <c r="G912" s="23"/>
      <c r="H912" s="16"/>
      <c r="I912" s="16"/>
    </row>
    <row r="913" spans="1:9" x14ac:dyDescent="0.3">
      <c r="A913" s="23"/>
      <c r="B913" s="23"/>
      <c r="C913" s="24"/>
      <c r="D913" s="24"/>
      <c r="E913" s="24"/>
      <c r="F913" s="23"/>
      <c r="G913" s="23"/>
      <c r="H913" s="16"/>
      <c r="I913" s="16"/>
    </row>
    <row r="914" spans="1:9" x14ac:dyDescent="0.3">
      <c r="A914" s="23"/>
      <c r="B914" s="23"/>
      <c r="C914" s="24"/>
      <c r="D914" s="24"/>
      <c r="E914" s="24"/>
      <c r="F914" s="23"/>
      <c r="G914" s="23"/>
      <c r="H914" s="16"/>
      <c r="I914" s="16"/>
    </row>
    <row r="915" spans="1:9" x14ac:dyDescent="0.3">
      <c r="A915" s="23"/>
      <c r="B915" s="23"/>
      <c r="C915" s="24"/>
      <c r="D915" s="24"/>
      <c r="E915" s="24"/>
      <c r="F915" s="23"/>
      <c r="G915" s="23"/>
      <c r="H915" s="16"/>
      <c r="I915" s="16"/>
    </row>
    <row r="916" spans="1:9" x14ac:dyDescent="0.3">
      <c r="A916" s="23"/>
      <c r="B916" s="23"/>
      <c r="C916" s="24"/>
      <c r="D916" s="24"/>
      <c r="E916" s="24"/>
      <c r="F916" s="23"/>
      <c r="G916" s="23"/>
      <c r="H916" s="16"/>
      <c r="I916" s="16"/>
    </row>
    <row r="917" spans="1:9" x14ac:dyDescent="0.3">
      <c r="A917" s="23"/>
      <c r="B917" s="23"/>
      <c r="C917" s="24"/>
      <c r="D917" s="24"/>
      <c r="E917" s="24"/>
      <c r="F917" s="23"/>
      <c r="G917" s="23"/>
      <c r="H917" s="16"/>
      <c r="I917" s="16"/>
    </row>
    <row r="918" spans="1:9" x14ac:dyDescent="0.3">
      <c r="A918" s="23"/>
      <c r="B918" s="23"/>
      <c r="C918" s="24"/>
      <c r="D918" s="24"/>
      <c r="E918" s="24"/>
      <c r="F918" s="23"/>
      <c r="G918" s="23"/>
      <c r="H918" s="16"/>
      <c r="I918" s="16"/>
    </row>
    <row r="919" spans="1:9" x14ac:dyDescent="0.3">
      <c r="A919" s="23"/>
      <c r="B919" s="23"/>
      <c r="C919" s="24"/>
      <c r="D919" s="24"/>
      <c r="E919" s="24"/>
      <c r="F919" s="23"/>
      <c r="G919" s="23"/>
      <c r="H919" s="16"/>
      <c r="I919" s="16"/>
    </row>
    <row r="920" spans="1:9" x14ac:dyDescent="0.3">
      <c r="A920" s="23"/>
      <c r="B920" s="23"/>
      <c r="C920" s="24"/>
      <c r="D920" s="24"/>
      <c r="E920" s="24"/>
      <c r="F920" s="23"/>
      <c r="G920" s="23"/>
      <c r="H920" s="16"/>
      <c r="I920" s="16"/>
    </row>
    <row r="921" spans="1:9" x14ac:dyDescent="0.3">
      <c r="A921" s="23"/>
      <c r="B921" s="23"/>
      <c r="C921" s="24"/>
      <c r="D921" s="24"/>
      <c r="E921" s="24"/>
      <c r="F921" s="23"/>
      <c r="G921" s="23"/>
      <c r="H921" s="16"/>
      <c r="I921" s="16"/>
    </row>
    <row r="922" spans="1:9" x14ac:dyDescent="0.3">
      <c r="A922" s="23"/>
      <c r="B922" s="23"/>
      <c r="C922" s="24"/>
      <c r="D922" s="24"/>
      <c r="E922" s="24"/>
      <c r="F922" s="23"/>
      <c r="G922" s="23"/>
      <c r="H922" s="16"/>
      <c r="I922" s="16"/>
    </row>
    <row r="923" spans="1:9" x14ac:dyDescent="0.3">
      <c r="A923" s="23"/>
      <c r="B923" s="23"/>
      <c r="C923" s="24"/>
      <c r="D923" s="24"/>
      <c r="E923" s="24"/>
      <c r="F923" s="23"/>
      <c r="G923" s="23"/>
      <c r="H923" s="16"/>
      <c r="I923" s="16"/>
    </row>
    <row r="924" spans="1:9" x14ac:dyDescent="0.3">
      <c r="A924" s="23"/>
      <c r="B924" s="23"/>
      <c r="C924" s="24"/>
      <c r="D924" s="24"/>
      <c r="E924" s="24"/>
      <c r="F924" s="23"/>
      <c r="G924" s="23"/>
      <c r="H924" s="16"/>
      <c r="I924" s="16"/>
    </row>
    <row r="925" spans="1:9" x14ac:dyDescent="0.3">
      <c r="A925" s="23"/>
      <c r="B925" s="23"/>
      <c r="C925" s="24"/>
      <c r="D925" s="24"/>
      <c r="E925" s="24"/>
      <c r="F925" s="23"/>
      <c r="G925" s="23"/>
      <c r="H925" s="16"/>
      <c r="I925" s="16"/>
    </row>
    <row r="926" spans="1:9" x14ac:dyDescent="0.3">
      <c r="A926" s="23"/>
      <c r="B926" s="23"/>
      <c r="C926" s="24"/>
      <c r="D926" s="24"/>
      <c r="E926" s="24"/>
      <c r="F926" s="23"/>
      <c r="G926" s="23"/>
      <c r="H926" s="16"/>
      <c r="I926" s="16"/>
    </row>
    <row r="927" spans="1:9" x14ac:dyDescent="0.3">
      <c r="A927" s="23"/>
      <c r="B927" s="23"/>
      <c r="C927" s="24"/>
      <c r="D927" s="24"/>
      <c r="E927" s="24"/>
      <c r="F927" s="23"/>
      <c r="G927" s="23"/>
      <c r="H927" s="16"/>
      <c r="I927" s="16"/>
    </row>
    <row r="928" spans="1:9" x14ac:dyDescent="0.3">
      <c r="A928" s="23"/>
      <c r="B928" s="23"/>
      <c r="C928" s="24"/>
      <c r="D928" s="24"/>
      <c r="E928" s="24"/>
      <c r="F928" s="23"/>
      <c r="G928" s="23"/>
      <c r="H928" s="16"/>
      <c r="I928" s="16"/>
    </row>
    <row r="929" spans="1:9" x14ac:dyDescent="0.3">
      <c r="A929" s="23"/>
      <c r="B929" s="23"/>
      <c r="C929" s="24"/>
      <c r="D929" s="24"/>
      <c r="E929" s="24"/>
      <c r="F929" s="23"/>
      <c r="G929" s="23"/>
      <c r="H929" s="16"/>
      <c r="I929" s="16"/>
    </row>
    <row r="930" spans="1:9" x14ac:dyDescent="0.3">
      <c r="A930" s="23"/>
      <c r="B930" s="23"/>
      <c r="C930" s="24"/>
      <c r="D930" s="24"/>
      <c r="E930" s="24"/>
      <c r="F930" s="23"/>
      <c r="G930" s="23"/>
      <c r="H930" s="16"/>
      <c r="I930" s="16"/>
    </row>
    <row r="931" spans="1:9" x14ac:dyDescent="0.3">
      <c r="A931" s="23"/>
      <c r="B931" s="23"/>
      <c r="C931" s="24"/>
      <c r="D931" s="24"/>
      <c r="E931" s="24"/>
      <c r="F931" s="23"/>
      <c r="G931" s="23"/>
      <c r="H931" s="16"/>
      <c r="I931" s="16"/>
    </row>
    <row r="932" spans="1:9" x14ac:dyDescent="0.3">
      <c r="A932" s="23"/>
      <c r="B932" s="23"/>
      <c r="C932" s="24"/>
      <c r="D932" s="24"/>
      <c r="E932" s="24"/>
      <c r="F932" s="23"/>
      <c r="G932" s="23"/>
      <c r="H932" s="16"/>
      <c r="I932" s="16"/>
    </row>
    <row r="933" spans="1:9" x14ac:dyDescent="0.3">
      <c r="A933" s="23"/>
      <c r="B933" s="23"/>
      <c r="C933" s="24"/>
      <c r="D933" s="24"/>
      <c r="E933" s="24"/>
      <c r="F933" s="23"/>
      <c r="G933" s="23"/>
      <c r="H933" s="16"/>
      <c r="I933" s="16"/>
    </row>
    <row r="934" spans="1:9" x14ac:dyDescent="0.3">
      <c r="A934" s="23"/>
      <c r="B934" s="23"/>
      <c r="C934" s="24"/>
      <c r="D934" s="24"/>
      <c r="E934" s="24"/>
      <c r="F934" s="23"/>
      <c r="G934" s="23"/>
      <c r="H934" s="16"/>
      <c r="I934" s="16"/>
    </row>
    <row r="935" spans="1:9" x14ac:dyDescent="0.3">
      <c r="A935" s="23"/>
      <c r="B935" s="23"/>
      <c r="C935" s="24"/>
      <c r="D935" s="24"/>
      <c r="E935" s="24"/>
      <c r="F935" s="23"/>
      <c r="G935" s="23"/>
      <c r="H935" s="16"/>
      <c r="I935" s="16"/>
    </row>
    <row r="936" spans="1:9" x14ac:dyDescent="0.3">
      <c r="A936" s="23"/>
      <c r="B936" s="23"/>
      <c r="C936" s="24"/>
      <c r="D936" s="24"/>
      <c r="E936" s="24"/>
      <c r="F936" s="23"/>
      <c r="G936" s="23"/>
      <c r="H936" s="16"/>
      <c r="I936" s="16"/>
    </row>
    <row r="937" spans="1:9" x14ac:dyDescent="0.3">
      <c r="A937" s="23"/>
      <c r="B937" s="23"/>
      <c r="C937" s="24"/>
      <c r="D937" s="24"/>
      <c r="E937" s="24"/>
      <c r="F937" s="23"/>
      <c r="G937" s="23"/>
      <c r="H937" s="16"/>
      <c r="I937" s="16"/>
    </row>
    <row r="938" spans="1:9" x14ac:dyDescent="0.3">
      <c r="A938" s="23"/>
      <c r="B938" s="23"/>
      <c r="C938" s="24"/>
      <c r="D938" s="24"/>
      <c r="E938" s="24"/>
      <c r="F938" s="23"/>
      <c r="G938" s="23"/>
      <c r="H938" s="16"/>
      <c r="I938" s="16"/>
    </row>
    <row r="939" spans="1:9" x14ac:dyDescent="0.3">
      <c r="A939" s="23"/>
      <c r="B939" s="23"/>
      <c r="C939" s="24"/>
      <c r="D939" s="24"/>
      <c r="E939" s="24"/>
      <c r="F939" s="23"/>
      <c r="G939" s="23"/>
      <c r="H939" s="16"/>
      <c r="I939" s="16"/>
    </row>
    <row r="940" spans="1:9" x14ac:dyDescent="0.3">
      <c r="A940" s="23"/>
      <c r="B940" s="23"/>
      <c r="C940" s="24"/>
      <c r="D940" s="24"/>
      <c r="E940" s="24"/>
      <c r="F940" s="23"/>
      <c r="G940" s="23"/>
      <c r="H940" s="16"/>
      <c r="I940" s="16"/>
    </row>
    <row r="941" spans="1:9" x14ac:dyDescent="0.3">
      <c r="A941" s="23"/>
      <c r="B941" s="23"/>
      <c r="C941" s="24"/>
      <c r="D941" s="24"/>
      <c r="E941" s="24"/>
      <c r="F941" s="23"/>
      <c r="G941" s="23"/>
      <c r="H941" s="16"/>
      <c r="I941" s="16"/>
    </row>
    <row r="942" spans="1:9" x14ac:dyDescent="0.3">
      <c r="A942" s="23"/>
      <c r="B942" s="23"/>
      <c r="C942" s="24"/>
      <c r="D942" s="24"/>
      <c r="E942" s="24"/>
      <c r="F942" s="23"/>
      <c r="G942" s="23"/>
      <c r="H942" s="16"/>
      <c r="I942" s="16"/>
    </row>
    <row r="943" spans="1:9" x14ac:dyDescent="0.3">
      <c r="A943" s="23"/>
      <c r="B943" s="23"/>
      <c r="C943" s="24"/>
      <c r="D943" s="24"/>
      <c r="E943" s="24"/>
      <c r="F943" s="23"/>
      <c r="G943" s="23"/>
      <c r="H943" s="16"/>
      <c r="I943" s="16"/>
    </row>
    <row r="944" spans="1:9" x14ac:dyDescent="0.3">
      <c r="A944" s="23"/>
      <c r="B944" s="23"/>
      <c r="C944" s="24"/>
      <c r="D944" s="24"/>
      <c r="E944" s="24"/>
      <c r="F944" s="23"/>
      <c r="G944" s="23"/>
      <c r="H944" s="16"/>
      <c r="I944" s="16"/>
    </row>
    <row r="945" spans="1:9" x14ac:dyDescent="0.3">
      <c r="A945" s="23"/>
      <c r="B945" s="23"/>
      <c r="C945" s="24"/>
      <c r="D945" s="24"/>
      <c r="E945" s="24"/>
      <c r="F945" s="23"/>
      <c r="G945" s="23"/>
      <c r="H945" s="16"/>
      <c r="I945" s="16"/>
    </row>
    <row r="946" spans="1:9" x14ac:dyDescent="0.3">
      <c r="A946" s="23"/>
      <c r="B946" s="23"/>
      <c r="C946" s="24"/>
      <c r="D946" s="24"/>
      <c r="E946" s="24"/>
      <c r="F946" s="23"/>
      <c r="G946" s="23"/>
      <c r="H946" s="16"/>
      <c r="I946" s="16"/>
    </row>
    <row r="947" spans="1:9" x14ac:dyDescent="0.3">
      <c r="A947" s="23"/>
      <c r="B947" s="23"/>
      <c r="C947" s="24"/>
      <c r="D947" s="24"/>
      <c r="E947" s="24"/>
      <c r="F947" s="23"/>
      <c r="G947" s="23"/>
      <c r="H947" s="16"/>
      <c r="I947" s="16"/>
    </row>
    <row r="948" spans="1:9" x14ac:dyDescent="0.3">
      <c r="A948" s="23"/>
      <c r="B948" s="23"/>
      <c r="C948" s="24"/>
      <c r="D948" s="24"/>
      <c r="E948" s="24"/>
      <c r="F948" s="23"/>
      <c r="G948" s="23"/>
      <c r="H948" s="16"/>
      <c r="I948" s="16"/>
    </row>
    <row r="949" spans="1:9" x14ac:dyDescent="0.3">
      <c r="A949" s="23"/>
      <c r="B949" s="23"/>
      <c r="C949" s="24"/>
      <c r="D949" s="24"/>
      <c r="E949" s="24"/>
      <c r="F949" s="23"/>
      <c r="G949" s="23"/>
      <c r="H949" s="16"/>
      <c r="I949" s="16"/>
    </row>
    <row r="950" spans="1:9" x14ac:dyDescent="0.3">
      <c r="A950" s="23"/>
      <c r="B950" s="23"/>
      <c r="C950" s="24"/>
      <c r="D950" s="24"/>
      <c r="E950" s="24"/>
      <c r="F950" s="23"/>
      <c r="G950" s="23"/>
      <c r="H950" s="16"/>
      <c r="I950" s="16"/>
    </row>
    <row r="951" spans="1:9" x14ac:dyDescent="0.3">
      <c r="A951" s="23"/>
      <c r="B951" s="23"/>
      <c r="C951" s="24"/>
      <c r="D951" s="24"/>
      <c r="E951" s="24"/>
      <c r="F951" s="23"/>
      <c r="G951" s="23"/>
      <c r="H951" s="16"/>
      <c r="I951" s="16"/>
    </row>
    <row r="952" spans="1:9" x14ac:dyDescent="0.3">
      <c r="A952" s="23"/>
      <c r="B952" s="23"/>
      <c r="C952" s="24"/>
      <c r="D952" s="24"/>
      <c r="E952" s="24"/>
      <c r="F952" s="23"/>
      <c r="G952" s="23"/>
      <c r="H952" s="16"/>
      <c r="I952" s="16"/>
    </row>
    <row r="953" spans="1:9" x14ac:dyDescent="0.3">
      <c r="A953" s="23"/>
      <c r="B953" s="23"/>
      <c r="C953" s="24"/>
      <c r="D953" s="24"/>
      <c r="E953" s="24"/>
      <c r="F953" s="23"/>
      <c r="G953" s="23"/>
      <c r="H953" s="16"/>
      <c r="I953" s="16"/>
    </row>
    <row r="954" spans="1:9" x14ac:dyDescent="0.3">
      <c r="A954" s="23"/>
      <c r="B954" s="23"/>
      <c r="C954" s="24"/>
      <c r="D954" s="24"/>
      <c r="E954" s="24"/>
      <c r="F954" s="23"/>
      <c r="G954" s="23"/>
      <c r="H954" s="16"/>
      <c r="I954" s="16"/>
    </row>
    <row r="955" spans="1:9" x14ac:dyDescent="0.3">
      <c r="A955" s="23"/>
      <c r="B955" s="23"/>
      <c r="C955" s="24"/>
      <c r="D955" s="24"/>
      <c r="E955" s="24"/>
      <c r="F955" s="23"/>
      <c r="G955" s="23"/>
      <c r="H955" s="16"/>
      <c r="I955" s="16"/>
    </row>
    <row r="956" spans="1:9" x14ac:dyDescent="0.3">
      <c r="A956" s="23"/>
      <c r="B956" s="23"/>
      <c r="C956" s="24"/>
      <c r="D956" s="24"/>
      <c r="E956" s="24"/>
      <c r="F956" s="23"/>
      <c r="G956" s="23"/>
      <c r="H956" s="16"/>
      <c r="I956" s="16"/>
    </row>
    <row r="957" spans="1:9" x14ac:dyDescent="0.3">
      <c r="A957" s="23"/>
      <c r="B957" s="23"/>
      <c r="C957" s="24"/>
      <c r="D957" s="24"/>
      <c r="E957" s="24"/>
      <c r="F957" s="23"/>
      <c r="G957" s="23"/>
      <c r="H957" s="16"/>
      <c r="I957" s="16"/>
    </row>
    <row r="958" spans="1:9" x14ac:dyDescent="0.3">
      <c r="A958" s="23"/>
      <c r="B958" s="23"/>
      <c r="C958" s="24"/>
      <c r="D958" s="24"/>
      <c r="E958" s="24"/>
      <c r="F958" s="23"/>
      <c r="G958" s="23"/>
      <c r="H958" s="16"/>
      <c r="I958" s="16"/>
    </row>
    <row r="959" spans="1:9" x14ac:dyDescent="0.3">
      <c r="A959" s="23"/>
      <c r="B959" s="23"/>
      <c r="C959" s="24"/>
      <c r="D959" s="24"/>
      <c r="E959" s="24"/>
      <c r="F959" s="23"/>
      <c r="G959" s="23"/>
      <c r="H959" s="16"/>
      <c r="I959" s="16"/>
    </row>
    <row r="960" spans="1:9" x14ac:dyDescent="0.3">
      <c r="A960" s="23"/>
      <c r="B960" s="23"/>
      <c r="C960" s="24"/>
      <c r="D960" s="24"/>
      <c r="E960" s="24"/>
      <c r="F960" s="23"/>
      <c r="G960" s="23"/>
      <c r="H960" s="16"/>
      <c r="I960" s="16"/>
    </row>
    <row r="961" spans="1:9" x14ac:dyDescent="0.3">
      <c r="A961" s="23"/>
      <c r="B961" s="23"/>
      <c r="C961" s="24"/>
      <c r="D961" s="24"/>
      <c r="E961" s="24"/>
      <c r="F961" s="23"/>
      <c r="G961" s="23"/>
      <c r="H961" s="16"/>
      <c r="I961" s="16"/>
    </row>
    <row r="962" spans="1:9" x14ac:dyDescent="0.3">
      <c r="A962" s="23"/>
      <c r="B962" s="23"/>
      <c r="C962" s="24"/>
      <c r="D962" s="24"/>
      <c r="E962" s="24"/>
      <c r="F962" s="23"/>
      <c r="G962" s="23"/>
      <c r="H962" s="16"/>
      <c r="I962" s="16"/>
    </row>
    <row r="963" spans="1:9" x14ac:dyDescent="0.3">
      <c r="A963" s="23"/>
      <c r="B963" s="23"/>
      <c r="C963" s="24"/>
      <c r="D963" s="24"/>
      <c r="E963" s="24"/>
      <c r="F963" s="23"/>
      <c r="G963" s="23"/>
      <c r="H963" s="16"/>
      <c r="I963" s="16"/>
    </row>
    <row r="964" spans="1:9" x14ac:dyDescent="0.3">
      <c r="A964" s="23"/>
      <c r="B964" s="23"/>
      <c r="C964" s="24"/>
      <c r="D964" s="24"/>
      <c r="E964" s="24"/>
      <c r="F964" s="23"/>
      <c r="G964" s="23"/>
      <c r="H964" s="16"/>
      <c r="I964" s="16"/>
    </row>
    <row r="965" spans="1:9" x14ac:dyDescent="0.3">
      <c r="A965" s="23"/>
      <c r="B965" s="23"/>
      <c r="C965" s="24"/>
      <c r="D965" s="24"/>
      <c r="E965" s="24"/>
      <c r="F965" s="23"/>
      <c r="G965" s="23"/>
      <c r="H965" s="16"/>
      <c r="I965" s="16"/>
    </row>
    <row r="966" spans="1:9" x14ac:dyDescent="0.3">
      <c r="A966" s="23"/>
      <c r="B966" s="23"/>
      <c r="C966" s="24"/>
      <c r="D966" s="24"/>
      <c r="E966" s="24"/>
      <c r="F966" s="23"/>
      <c r="G966" s="23"/>
      <c r="H966" s="16"/>
      <c r="I966" s="16"/>
    </row>
    <row r="967" spans="1:9" x14ac:dyDescent="0.3">
      <c r="A967" s="23"/>
      <c r="B967" s="23"/>
      <c r="C967" s="24"/>
      <c r="D967" s="24"/>
      <c r="E967" s="24"/>
      <c r="F967" s="23"/>
      <c r="G967" s="23"/>
      <c r="H967" s="16"/>
      <c r="I967" s="16"/>
    </row>
    <row r="968" spans="1:9" x14ac:dyDescent="0.3">
      <c r="A968" s="23"/>
      <c r="B968" s="23"/>
      <c r="C968" s="24"/>
      <c r="D968" s="24"/>
      <c r="E968" s="24"/>
      <c r="F968" s="23"/>
      <c r="G968" s="23"/>
      <c r="H968" s="16"/>
      <c r="I968" s="16"/>
    </row>
    <row r="969" spans="1:9" x14ac:dyDescent="0.3">
      <c r="A969" s="23"/>
      <c r="B969" s="23"/>
      <c r="C969" s="24"/>
      <c r="D969" s="24"/>
      <c r="E969" s="24"/>
      <c r="F969" s="23"/>
      <c r="G969" s="23"/>
      <c r="H969" s="16"/>
      <c r="I969" s="16"/>
    </row>
    <row r="970" spans="1:9" x14ac:dyDescent="0.3">
      <c r="A970" s="23"/>
      <c r="B970" s="23"/>
      <c r="C970" s="24"/>
      <c r="D970" s="24"/>
      <c r="E970" s="24"/>
      <c r="F970" s="23"/>
      <c r="G970" s="23"/>
      <c r="H970" s="16"/>
      <c r="I970" s="16"/>
    </row>
    <row r="971" spans="1:9" x14ac:dyDescent="0.3">
      <c r="A971" s="23"/>
      <c r="B971" s="23"/>
      <c r="C971" s="24"/>
      <c r="D971" s="24"/>
      <c r="E971" s="24"/>
      <c r="F971" s="23"/>
      <c r="G971" s="23"/>
      <c r="H971" s="16"/>
      <c r="I971" s="16"/>
    </row>
    <row r="972" spans="1:9" x14ac:dyDescent="0.3">
      <c r="A972" s="23"/>
      <c r="B972" s="23"/>
      <c r="C972" s="24"/>
      <c r="D972" s="24"/>
      <c r="E972" s="24"/>
      <c r="F972" s="23"/>
      <c r="G972" s="23"/>
      <c r="H972" s="16"/>
      <c r="I972" s="16"/>
    </row>
    <row r="973" spans="1:9" x14ac:dyDescent="0.3">
      <c r="A973" s="23"/>
      <c r="B973" s="23"/>
      <c r="C973" s="24"/>
      <c r="D973" s="24"/>
      <c r="E973" s="24"/>
      <c r="F973" s="23"/>
      <c r="G973" s="23"/>
      <c r="H973" s="16"/>
      <c r="I973" s="16"/>
    </row>
    <row r="974" spans="1:9" x14ac:dyDescent="0.3">
      <c r="A974" s="23"/>
      <c r="B974" s="23"/>
      <c r="C974" s="24"/>
      <c r="D974" s="24"/>
      <c r="E974" s="24"/>
      <c r="F974" s="23"/>
      <c r="G974" s="23"/>
      <c r="H974" s="16"/>
      <c r="I974" s="16"/>
    </row>
    <row r="975" spans="1:9" x14ac:dyDescent="0.3">
      <c r="A975" s="23"/>
      <c r="B975" s="23"/>
      <c r="C975" s="24"/>
      <c r="D975" s="24"/>
      <c r="E975" s="24"/>
      <c r="F975" s="23"/>
      <c r="G975" s="23"/>
      <c r="H975" s="16"/>
      <c r="I975" s="16"/>
    </row>
    <row r="976" spans="1:9" x14ac:dyDescent="0.3">
      <c r="A976" s="23"/>
      <c r="B976" s="23"/>
      <c r="C976" s="24"/>
      <c r="D976" s="24"/>
      <c r="E976" s="24"/>
      <c r="F976" s="23"/>
      <c r="G976" s="23"/>
      <c r="H976" s="16"/>
      <c r="I976" s="16"/>
    </row>
    <row r="977" spans="1:9" x14ac:dyDescent="0.3">
      <c r="A977" s="23"/>
      <c r="B977" s="23"/>
      <c r="C977" s="24"/>
      <c r="D977" s="24"/>
      <c r="E977" s="24"/>
      <c r="F977" s="23"/>
      <c r="G977" s="23"/>
      <c r="H977" s="16"/>
      <c r="I977" s="16"/>
    </row>
    <row r="978" spans="1:9" x14ac:dyDescent="0.3">
      <c r="A978" s="23"/>
      <c r="B978" s="23"/>
      <c r="C978" s="24"/>
      <c r="D978" s="24"/>
      <c r="E978" s="24"/>
      <c r="F978" s="23"/>
      <c r="G978" s="23"/>
      <c r="H978" s="16"/>
      <c r="I978" s="16"/>
    </row>
    <row r="979" spans="1:9" x14ac:dyDescent="0.3">
      <c r="A979" s="23"/>
      <c r="B979" s="23"/>
      <c r="C979" s="24"/>
      <c r="D979" s="24"/>
      <c r="E979" s="24"/>
      <c r="F979" s="23"/>
      <c r="G979" s="23"/>
      <c r="H979" s="16"/>
      <c r="I979" s="16"/>
    </row>
    <row r="980" spans="1:9" x14ac:dyDescent="0.3">
      <c r="A980" s="23"/>
      <c r="B980" s="23"/>
      <c r="C980" s="24"/>
      <c r="D980" s="24"/>
      <c r="E980" s="24"/>
      <c r="F980" s="23"/>
      <c r="G980" s="23"/>
      <c r="H980" s="16"/>
      <c r="I980" s="16"/>
    </row>
    <row r="981" spans="1:9" x14ac:dyDescent="0.3">
      <c r="A981" s="23"/>
      <c r="B981" s="23"/>
      <c r="C981" s="24"/>
      <c r="D981" s="24"/>
      <c r="E981" s="24"/>
      <c r="F981" s="23"/>
      <c r="G981" s="23"/>
      <c r="H981" s="16"/>
      <c r="I981" s="16"/>
    </row>
    <row r="982" spans="1:9" x14ac:dyDescent="0.3">
      <c r="A982" s="23"/>
      <c r="B982" s="23"/>
      <c r="C982" s="24"/>
      <c r="D982" s="24"/>
      <c r="E982" s="24"/>
      <c r="F982" s="23"/>
      <c r="G982" s="23"/>
      <c r="H982" s="16"/>
      <c r="I982" s="16"/>
    </row>
    <row r="983" spans="1:9" x14ac:dyDescent="0.3">
      <c r="A983" s="23"/>
      <c r="B983" s="23"/>
      <c r="C983" s="24"/>
      <c r="D983" s="24"/>
      <c r="E983" s="24"/>
      <c r="F983" s="23"/>
      <c r="G983" s="23"/>
      <c r="H983" s="16"/>
      <c r="I983" s="16"/>
    </row>
    <row r="984" spans="1:9" x14ac:dyDescent="0.3">
      <c r="A984" s="23"/>
      <c r="B984" s="23"/>
      <c r="C984" s="24"/>
      <c r="D984" s="24"/>
      <c r="E984" s="24"/>
      <c r="F984" s="23"/>
      <c r="G984" s="23"/>
      <c r="H984" s="16"/>
      <c r="I984" s="16"/>
    </row>
    <row r="985" spans="1:9" x14ac:dyDescent="0.3">
      <c r="A985" s="23"/>
      <c r="B985" s="23"/>
      <c r="C985" s="24"/>
      <c r="D985" s="24"/>
      <c r="E985" s="24"/>
      <c r="F985" s="23"/>
      <c r="G985" s="23"/>
      <c r="H985" s="16"/>
      <c r="I985" s="16"/>
    </row>
    <row r="986" spans="1:9" x14ac:dyDescent="0.3">
      <c r="A986" s="23"/>
      <c r="B986" s="23"/>
      <c r="C986" s="24"/>
      <c r="D986" s="24"/>
      <c r="E986" s="24"/>
      <c r="F986" s="23"/>
      <c r="G986" s="23"/>
      <c r="H986" s="16"/>
      <c r="I986" s="16"/>
    </row>
    <row r="987" spans="1:9" x14ac:dyDescent="0.3">
      <c r="A987" s="23"/>
      <c r="B987" s="23"/>
      <c r="C987" s="24"/>
      <c r="D987" s="24"/>
      <c r="E987" s="24"/>
      <c r="F987" s="23"/>
      <c r="G987" s="23"/>
      <c r="H987" s="16"/>
      <c r="I987" s="16"/>
    </row>
    <row r="988" spans="1:9" x14ac:dyDescent="0.3">
      <c r="A988" s="23"/>
      <c r="B988" s="23"/>
      <c r="C988" s="24"/>
      <c r="D988" s="24"/>
      <c r="E988" s="24"/>
      <c r="F988" s="23"/>
      <c r="G988" s="23"/>
      <c r="H988" s="16"/>
      <c r="I988" s="16"/>
    </row>
    <row r="989" spans="1:9" x14ac:dyDescent="0.3">
      <c r="A989" s="23"/>
      <c r="B989" s="23"/>
      <c r="C989" s="24"/>
      <c r="D989" s="24"/>
      <c r="E989" s="24"/>
      <c r="F989" s="23"/>
      <c r="G989" s="23"/>
      <c r="H989" s="16"/>
      <c r="I989" s="16"/>
    </row>
    <row r="990" spans="1:9" x14ac:dyDescent="0.3">
      <c r="A990" s="23"/>
      <c r="B990" s="23"/>
      <c r="C990" s="24"/>
      <c r="D990" s="24"/>
      <c r="E990" s="24"/>
      <c r="F990" s="23"/>
      <c r="G990" s="23"/>
      <c r="H990" s="16"/>
      <c r="I990" s="16"/>
    </row>
    <row r="991" spans="1:9" x14ac:dyDescent="0.3">
      <c r="A991" s="23"/>
      <c r="B991" s="23"/>
      <c r="C991" s="24"/>
      <c r="D991" s="24"/>
      <c r="E991" s="24"/>
      <c r="F991" s="23"/>
      <c r="G991" s="23"/>
      <c r="H991" s="16"/>
      <c r="I991" s="16"/>
    </row>
    <row r="992" spans="1:9" x14ac:dyDescent="0.3">
      <c r="A992" s="23"/>
      <c r="B992" s="23"/>
      <c r="C992" s="24"/>
      <c r="D992" s="24"/>
      <c r="E992" s="24"/>
      <c r="F992" s="23"/>
      <c r="G992" s="23"/>
      <c r="H992" s="16"/>
      <c r="I992" s="16"/>
    </row>
    <row r="993" spans="1:9" x14ac:dyDescent="0.3">
      <c r="A993" s="23"/>
      <c r="B993" s="23"/>
      <c r="C993" s="24"/>
      <c r="D993" s="24"/>
      <c r="E993" s="24"/>
      <c r="F993" s="23"/>
      <c r="G993" s="23"/>
      <c r="H993" s="16"/>
      <c r="I993" s="16"/>
    </row>
    <row r="994" spans="1:9" x14ac:dyDescent="0.3">
      <c r="A994" s="23"/>
      <c r="B994" s="23"/>
      <c r="C994" s="24"/>
      <c r="D994" s="24"/>
      <c r="E994" s="24"/>
      <c r="F994" s="23"/>
      <c r="G994" s="23"/>
      <c r="H994" s="16"/>
      <c r="I994" s="16"/>
    </row>
    <row r="995" spans="1:9" x14ac:dyDescent="0.3">
      <c r="A995" s="23"/>
      <c r="B995" s="23"/>
      <c r="C995" s="24"/>
      <c r="D995" s="24"/>
      <c r="E995" s="24"/>
      <c r="F995" s="23"/>
      <c r="G995" s="23"/>
      <c r="H995" s="16"/>
      <c r="I995" s="16"/>
    </row>
    <row r="996" spans="1:9" x14ac:dyDescent="0.3">
      <c r="A996" s="23"/>
      <c r="B996" s="23"/>
      <c r="C996" s="24"/>
      <c r="D996" s="24"/>
      <c r="E996" s="24"/>
      <c r="F996" s="23"/>
      <c r="G996" s="23"/>
      <c r="H996" s="16"/>
      <c r="I996" s="16"/>
    </row>
    <row r="997" spans="1:9" x14ac:dyDescent="0.3">
      <c r="A997" s="23"/>
      <c r="B997" s="23"/>
      <c r="C997" s="24"/>
      <c r="D997" s="24"/>
      <c r="E997" s="24"/>
      <c r="F997" s="23"/>
      <c r="G997" s="23"/>
      <c r="H997" s="16"/>
      <c r="I997" s="16"/>
    </row>
    <row r="998" spans="1:9" x14ac:dyDescent="0.3">
      <c r="A998" s="23"/>
      <c r="B998" s="23"/>
      <c r="C998" s="24"/>
      <c r="D998" s="24"/>
      <c r="E998" s="24"/>
      <c r="F998" s="23"/>
      <c r="G998" s="23"/>
      <c r="H998" s="16"/>
      <c r="I998" s="16"/>
    </row>
    <row r="999" spans="1:9" x14ac:dyDescent="0.3">
      <c r="A999" s="23"/>
      <c r="B999" s="23"/>
      <c r="C999" s="24"/>
      <c r="D999" s="24"/>
      <c r="E999" s="24"/>
      <c r="F999" s="23"/>
      <c r="G999" s="23"/>
      <c r="H999" s="16"/>
      <c r="I999" s="16"/>
    </row>
    <row r="1000" spans="1:9" x14ac:dyDescent="0.3">
      <c r="A1000" s="23"/>
      <c r="B1000" s="23"/>
      <c r="C1000" s="24"/>
      <c r="D1000" s="24"/>
      <c r="E1000" s="24"/>
      <c r="F1000" s="23"/>
      <c r="G1000" s="23"/>
      <c r="H1000" s="16"/>
      <c r="I1000" s="16"/>
    </row>
    <row r="1001" spans="1:9" x14ac:dyDescent="0.3">
      <c r="A1001" s="23"/>
      <c r="B1001" s="23"/>
      <c r="C1001" s="24"/>
      <c r="D1001" s="24"/>
      <c r="E1001" s="24"/>
      <c r="F1001" s="23"/>
      <c r="G1001" s="23"/>
      <c r="H1001" s="16"/>
      <c r="I1001" s="16"/>
    </row>
    <row r="1002" spans="1:9" x14ac:dyDescent="0.3">
      <c r="A1002" s="23"/>
      <c r="B1002" s="23"/>
      <c r="C1002" s="24"/>
      <c r="D1002" s="24"/>
      <c r="E1002" s="24"/>
      <c r="F1002" s="23"/>
      <c r="G1002" s="23"/>
      <c r="H1002" s="16"/>
      <c r="I1002" s="16"/>
    </row>
    <row r="1003" spans="1:9" x14ac:dyDescent="0.3">
      <c r="A1003" s="23"/>
      <c r="B1003" s="23"/>
      <c r="C1003" s="24" t="s">
        <v>162</v>
      </c>
      <c r="D1003" s="24" t="s">
        <v>162</v>
      </c>
      <c r="E1003" s="24" t="s">
        <v>162</v>
      </c>
      <c r="F1003" s="23" t="s">
        <v>162</v>
      </c>
      <c r="G1003" s="23" t="s">
        <v>162</v>
      </c>
      <c r="H1003" s="23" t="s">
        <v>162</v>
      </c>
      <c r="I1003" s="23" t="s">
        <v>162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5" t="s">
        <v>368</v>
      </c>
      <c r="B1" s="35" t="s">
        <v>157</v>
      </c>
      <c r="C1" s="35" t="s">
        <v>571</v>
      </c>
      <c r="D1" s="35" t="s">
        <v>572</v>
      </c>
      <c r="E1" s="35" t="s">
        <v>1</v>
      </c>
      <c r="F1" s="35"/>
      <c r="G1" s="11" t="s">
        <v>573</v>
      </c>
      <c r="H1" s="11" t="s">
        <v>156</v>
      </c>
      <c r="I1" s="11"/>
      <c r="J1" s="11"/>
      <c r="K1" s="52" t="s">
        <v>574</v>
      </c>
      <c r="L1" s="52" t="s">
        <v>573</v>
      </c>
    </row>
    <row r="2" spans="1:12" x14ac:dyDescent="0.3">
      <c r="A2" s="24" t="s">
        <v>369</v>
      </c>
      <c r="B2" s="24">
        <v>320</v>
      </c>
      <c r="C2" s="24" t="s">
        <v>402</v>
      </c>
      <c r="D2" s="24" t="s">
        <v>403</v>
      </c>
      <c r="E2" s="24" t="s">
        <v>404</v>
      </c>
      <c r="G2" t="str">
        <f t="shared" ref="G2:G65" si="0">+VLOOKUP(E2,$K$2:$L$50,2,"false")</f>
        <v>HNJ</v>
      </c>
      <c r="H2" t="str">
        <f>+MID(A2,+FIND(" ",A2)+1,1)</f>
        <v>M</v>
      </c>
      <c r="K2" s="53" t="s">
        <v>575</v>
      </c>
      <c r="L2" s="53" t="s">
        <v>152</v>
      </c>
    </row>
    <row r="3" spans="1:12" x14ac:dyDescent="0.3">
      <c r="A3" s="24" t="s">
        <v>369</v>
      </c>
      <c r="B3" s="24">
        <v>321</v>
      </c>
      <c r="C3" s="24" t="s">
        <v>208</v>
      </c>
      <c r="D3" s="24" t="s">
        <v>129</v>
      </c>
      <c r="E3" s="24" t="s">
        <v>404</v>
      </c>
      <c r="G3" t="str">
        <f t="shared" si="0"/>
        <v>HNJ</v>
      </c>
      <c r="H3" t="str">
        <f t="shared" ref="H3:H66" si="1">+MID(A3,+FIND(" ",A3)+1,1)</f>
        <v>M</v>
      </c>
      <c r="K3" s="53" t="s">
        <v>576</v>
      </c>
      <c r="L3" s="53" t="s">
        <v>370</v>
      </c>
    </row>
    <row r="4" spans="1:12" x14ac:dyDescent="0.3">
      <c r="A4" s="24" t="s">
        <v>369</v>
      </c>
      <c r="B4" s="24">
        <v>322</v>
      </c>
      <c r="C4" s="24" t="s">
        <v>54</v>
      </c>
      <c r="D4" s="24" t="s">
        <v>28</v>
      </c>
      <c r="E4" s="24" t="s">
        <v>577</v>
      </c>
      <c r="G4" t="str">
        <f t="shared" si="0"/>
        <v>HY</v>
      </c>
      <c r="H4" t="str">
        <f t="shared" si="1"/>
        <v>M</v>
      </c>
      <c r="K4" s="53" t="s">
        <v>578</v>
      </c>
      <c r="L4" s="53" t="s">
        <v>579</v>
      </c>
    </row>
    <row r="5" spans="1:12" x14ac:dyDescent="0.3">
      <c r="A5" s="24" t="s">
        <v>369</v>
      </c>
      <c r="B5" s="24">
        <v>504</v>
      </c>
      <c r="C5" s="24" t="s">
        <v>1001</v>
      </c>
      <c r="D5" s="24" t="s">
        <v>1002</v>
      </c>
      <c r="E5" s="24" t="s">
        <v>585</v>
      </c>
      <c r="G5" t="str">
        <f t="shared" si="0"/>
        <v>CHI</v>
      </c>
      <c r="H5" t="str">
        <f t="shared" si="1"/>
        <v>M</v>
      </c>
      <c r="K5" s="53" t="s">
        <v>581</v>
      </c>
      <c r="L5" s="53" t="s">
        <v>145</v>
      </c>
    </row>
    <row r="6" spans="1:12" x14ac:dyDescent="0.3">
      <c r="A6" s="24" t="s">
        <v>369</v>
      </c>
      <c r="B6" s="24">
        <v>323</v>
      </c>
      <c r="C6" s="24" t="s">
        <v>55</v>
      </c>
      <c r="D6" s="24" t="s">
        <v>343</v>
      </c>
      <c r="E6" s="24" t="s">
        <v>580</v>
      </c>
      <c r="G6" t="str">
        <f t="shared" si="0"/>
        <v>LEW</v>
      </c>
      <c r="H6" t="str">
        <f t="shared" si="1"/>
        <v>M</v>
      </c>
      <c r="K6" s="53" t="s">
        <v>582</v>
      </c>
      <c r="L6" s="53" t="s">
        <v>146</v>
      </c>
    </row>
    <row r="7" spans="1:12" x14ac:dyDescent="0.3">
      <c r="A7" s="24" t="s">
        <v>369</v>
      </c>
      <c r="B7" s="24">
        <v>324</v>
      </c>
      <c r="C7" s="24" t="s">
        <v>413</v>
      </c>
      <c r="D7" s="24" t="s">
        <v>114</v>
      </c>
      <c r="E7" s="24" t="s">
        <v>577</v>
      </c>
      <c r="G7" t="str">
        <f t="shared" si="0"/>
        <v>HY</v>
      </c>
      <c r="H7" t="str">
        <f t="shared" si="1"/>
        <v>M</v>
      </c>
      <c r="K7" s="53" t="s">
        <v>583</v>
      </c>
      <c r="L7" s="53" t="s">
        <v>389</v>
      </c>
    </row>
    <row r="8" spans="1:12" x14ac:dyDescent="0.3">
      <c r="A8" s="24" t="s">
        <v>369</v>
      </c>
      <c r="B8" s="24">
        <v>325</v>
      </c>
      <c r="C8" s="24" t="s">
        <v>414</v>
      </c>
      <c r="D8" s="24" t="s">
        <v>415</v>
      </c>
      <c r="E8" s="24" t="s">
        <v>580</v>
      </c>
      <c r="G8" t="str">
        <f t="shared" si="0"/>
        <v>LEW</v>
      </c>
      <c r="H8" t="str">
        <f t="shared" si="1"/>
        <v>M</v>
      </c>
      <c r="K8" s="53" t="s">
        <v>392</v>
      </c>
      <c r="L8" s="53" t="s">
        <v>391</v>
      </c>
    </row>
    <row r="9" spans="1:12" x14ac:dyDescent="0.3">
      <c r="A9" s="24" t="s">
        <v>369</v>
      </c>
      <c r="B9" s="24">
        <v>499</v>
      </c>
      <c r="C9" s="24" t="s">
        <v>82</v>
      </c>
      <c r="D9" s="24" t="s">
        <v>440</v>
      </c>
      <c r="E9" s="24" t="s">
        <v>612</v>
      </c>
      <c r="G9" t="str">
        <f t="shared" si="0"/>
        <v>HAS</v>
      </c>
      <c r="H9" t="str">
        <f t="shared" si="1"/>
        <v>M</v>
      </c>
      <c r="K9" s="53" t="s">
        <v>585</v>
      </c>
      <c r="L9" s="53" t="s">
        <v>147</v>
      </c>
    </row>
    <row r="10" spans="1:12" x14ac:dyDescent="0.3">
      <c r="A10" s="24" t="s">
        <v>369</v>
      </c>
      <c r="B10" s="24">
        <v>503</v>
      </c>
      <c r="C10" s="24" t="s">
        <v>52</v>
      </c>
      <c r="D10" s="24" t="s">
        <v>1003</v>
      </c>
      <c r="E10" s="24" t="s">
        <v>612</v>
      </c>
      <c r="G10" t="str">
        <f t="shared" si="0"/>
        <v>HAS</v>
      </c>
      <c r="H10" t="str">
        <f t="shared" si="1"/>
        <v>M</v>
      </c>
      <c r="K10" s="53" t="s">
        <v>590</v>
      </c>
      <c r="L10" s="53" t="s">
        <v>336</v>
      </c>
    </row>
    <row r="11" spans="1:12" x14ac:dyDescent="0.3">
      <c r="A11" s="24" t="s">
        <v>369</v>
      </c>
      <c r="B11" s="24">
        <v>326</v>
      </c>
      <c r="C11" s="24" t="s">
        <v>52</v>
      </c>
      <c r="D11" s="24" t="s">
        <v>584</v>
      </c>
      <c r="E11" s="24" t="s">
        <v>585</v>
      </c>
      <c r="G11" t="str">
        <f t="shared" si="0"/>
        <v>CHI</v>
      </c>
      <c r="H11" t="str">
        <f t="shared" si="1"/>
        <v>M</v>
      </c>
      <c r="K11" s="53" t="s">
        <v>592</v>
      </c>
      <c r="L11" s="53" t="s">
        <v>593</v>
      </c>
    </row>
    <row r="12" spans="1:12" x14ac:dyDescent="0.3">
      <c r="A12" s="24" t="s">
        <v>369</v>
      </c>
      <c r="B12" s="24">
        <v>327</v>
      </c>
      <c r="C12" s="24" t="s">
        <v>181</v>
      </c>
      <c r="D12" s="24" t="s">
        <v>586</v>
      </c>
      <c r="E12" s="24" t="s">
        <v>587</v>
      </c>
      <c r="G12" t="str">
        <f t="shared" si="0"/>
        <v>CSS</v>
      </c>
      <c r="H12" t="str">
        <f t="shared" si="1"/>
        <v>M</v>
      </c>
      <c r="K12" s="53" t="s">
        <v>587</v>
      </c>
      <c r="L12" s="53" t="s">
        <v>160</v>
      </c>
    </row>
    <row r="13" spans="1:12" x14ac:dyDescent="0.3">
      <c r="A13" s="24" t="s">
        <v>369</v>
      </c>
      <c r="B13" s="24">
        <v>328</v>
      </c>
      <c r="C13" s="24" t="s">
        <v>588</v>
      </c>
      <c r="D13" s="24" t="s">
        <v>589</v>
      </c>
      <c r="E13" s="24" t="s">
        <v>582</v>
      </c>
      <c r="G13" t="str">
        <f t="shared" si="0"/>
        <v>PHX</v>
      </c>
      <c r="H13" t="str">
        <f t="shared" si="1"/>
        <v>M</v>
      </c>
      <c r="K13" s="53" t="s">
        <v>596</v>
      </c>
      <c r="L13" s="53" t="s">
        <v>597</v>
      </c>
    </row>
    <row r="14" spans="1:12" x14ac:dyDescent="0.3">
      <c r="A14" s="24" t="s">
        <v>369</v>
      </c>
      <c r="B14" s="24">
        <v>329</v>
      </c>
      <c r="C14" s="24" t="s">
        <v>458</v>
      </c>
      <c r="D14" s="24" t="s">
        <v>591</v>
      </c>
      <c r="E14" s="24" t="s">
        <v>582</v>
      </c>
      <c r="G14" t="str">
        <f t="shared" si="0"/>
        <v>PHX</v>
      </c>
      <c r="H14" t="str">
        <f t="shared" si="1"/>
        <v>M</v>
      </c>
      <c r="K14" s="53" t="s">
        <v>601</v>
      </c>
      <c r="L14" s="53" t="s">
        <v>602</v>
      </c>
    </row>
    <row r="15" spans="1:12" x14ac:dyDescent="0.3">
      <c r="A15" s="24" t="s">
        <v>369</v>
      </c>
      <c r="B15" s="24">
        <v>330</v>
      </c>
      <c r="C15" s="24" t="s">
        <v>594</v>
      </c>
      <c r="D15" s="24" t="s">
        <v>595</v>
      </c>
      <c r="E15" s="24" t="s">
        <v>582</v>
      </c>
      <c r="G15" t="str">
        <f t="shared" si="0"/>
        <v>PHX</v>
      </c>
      <c r="H15" t="str">
        <f t="shared" si="1"/>
        <v>M</v>
      </c>
      <c r="K15" s="53" t="s">
        <v>397</v>
      </c>
      <c r="L15" s="53" t="s">
        <v>396</v>
      </c>
    </row>
    <row r="16" spans="1:12" x14ac:dyDescent="0.3">
      <c r="A16" s="24" t="s">
        <v>369</v>
      </c>
      <c r="B16" s="24">
        <v>331</v>
      </c>
      <c r="C16" s="24" t="s">
        <v>131</v>
      </c>
      <c r="D16" s="24" t="s">
        <v>406</v>
      </c>
      <c r="E16" s="24" t="s">
        <v>577</v>
      </c>
      <c r="G16" t="str">
        <f t="shared" si="0"/>
        <v>HY</v>
      </c>
      <c r="H16" t="str">
        <f t="shared" si="1"/>
        <v>M</v>
      </c>
      <c r="K16" s="53" t="s">
        <v>605</v>
      </c>
      <c r="L16" s="53" t="s">
        <v>607</v>
      </c>
    </row>
    <row r="17" spans="1:12" x14ac:dyDescent="0.3">
      <c r="A17" s="24" t="s">
        <v>369</v>
      </c>
      <c r="B17" s="24">
        <v>332</v>
      </c>
      <c r="C17" s="24" t="s">
        <v>598</v>
      </c>
      <c r="D17" s="24" t="s">
        <v>599</v>
      </c>
      <c r="E17" s="24" t="s">
        <v>600</v>
      </c>
      <c r="G17" t="str">
        <f t="shared" si="0"/>
        <v>HAI</v>
      </c>
      <c r="H17" t="str">
        <f t="shared" si="1"/>
        <v>M</v>
      </c>
      <c r="K17" s="53" t="s">
        <v>608</v>
      </c>
      <c r="L17" s="53" t="s">
        <v>609</v>
      </c>
    </row>
    <row r="18" spans="1:12" x14ac:dyDescent="0.3">
      <c r="A18" s="24" t="s">
        <v>369</v>
      </c>
      <c r="B18" s="24">
        <v>333</v>
      </c>
      <c r="C18" s="24" t="s">
        <v>603</v>
      </c>
      <c r="D18" s="24" t="s">
        <v>604</v>
      </c>
      <c r="E18" s="24" t="s">
        <v>605</v>
      </c>
      <c r="G18" t="str">
        <f t="shared" si="0"/>
        <v>EBR</v>
      </c>
      <c r="H18" t="str">
        <f t="shared" si="1"/>
        <v>M</v>
      </c>
      <c r="K18" s="53" t="s">
        <v>861</v>
      </c>
      <c r="L18" s="53" t="s">
        <v>398</v>
      </c>
    </row>
    <row r="19" spans="1:12" x14ac:dyDescent="0.3">
      <c r="A19" s="24" t="s">
        <v>369</v>
      </c>
      <c r="B19" s="24">
        <v>334</v>
      </c>
      <c r="C19" s="24" t="s">
        <v>182</v>
      </c>
      <c r="D19" s="24" t="s">
        <v>606</v>
      </c>
      <c r="E19" s="24" t="s">
        <v>587</v>
      </c>
      <c r="G19" t="str">
        <f t="shared" si="0"/>
        <v>CSS</v>
      </c>
      <c r="H19" t="str">
        <f t="shared" si="1"/>
        <v>M</v>
      </c>
      <c r="K19" s="53" t="s">
        <v>600</v>
      </c>
      <c r="L19" s="53" t="s">
        <v>153</v>
      </c>
    </row>
    <row r="20" spans="1:12" x14ac:dyDescent="0.3">
      <c r="A20" s="24" t="s">
        <v>369</v>
      </c>
      <c r="B20" s="24">
        <v>335</v>
      </c>
      <c r="C20" s="24" t="s">
        <v>56</v>
      </c>
      <c r="D20" s="24" t="s">
        <v>141</v>
      </c>
      <c r="E20" s="24" t="s">
        <v>580</v>
      </c>
      <c r="G20" t="str">
        <f t="shared" si="0"/>
        <v>LEW</v>
      </c>
      <c r="H20" t="str">
        <f t="shared" si="1"/>
        <v>M</v>
      </c>
      <c r="K20" s="53" t="s">
        <v>612</v>
      </c>
      <c r="L20" s="53" t="s">
        <v>339</v>
      </c>
    </row>
    <row r="21" spans="1:12" x14ac:dyDescent="0.3">
      <c r="A21" s="24" t="s">
        <v>369</v>
      </c>
      <c r="B21" s="24">
        <v>336</v>
      </c>
      <c r="C21" s="24" t="s">
        <v>14</v>
      </c>
      <c r="D21" s="24" t="s">
        <v>344</v>
      </c>
      <c r="E21" s="24" t="s">
        <v>580</v>
      </c>
      <c r="G21" t="str">
        <f t="shared" si="0"/>
        <v>LEW</v>
      </c>
      <c r="H21" t="str">
        <f t="shared" si="1"/>
        <v>M</v>
      </c>
      <c r="K21" s="53" t="s">
        <v>613</v>
      </c>
      <c r="L21" s="53" t="s">
        <v>614</v>
      </c>
    </row>
    <row r="22" spans="1:12" x14ac:dyDescent="0.3">
      <c r="A22" s="24" t="s">
        <v>369</v>
      </c>
      <c r="B22" s="24">
        <v>337</v>
      </c>
      <c r="C22" s="24" t="s">
        <v>106</v>
      </c>
      <c r="D22" s="24" t="s">
        <v>355</v>
      </c>
      <c r="E22" s="24" t="s">
        <v>583</v>
      </c>
      <c r="G22" t="str">
        <f t="shared" si="0"/>
        <v>BTC</v>
      </c>
      <c r="H22" t="str">
        <f t="shared" si="1"/>
        <v>M</v>
      </c>
      <c r="K22" s="53" t="s">
        <v>615</v>
      </c>
      <c r="L22" s="53" t="s">
        <v>148</v>
      </c>
    </row>
    <row r="23" spans="1:12" x14ac:dyDescent="0.3">
      <c r="A23" s="24" t="s">
        <v>369</v>
      </c>
      <c r="B23" s="24">
        <v>338</v>
      </c>
      <c r="C23" s="24" t="s">
        <v>610</v>
      </c>
      <c r="D23" s="24" t="s">
        <v>611</v>
      </c>
      <c r="E23" s="24" t="s">
        <v>583</v>
      </c>
      <c r="G23" t="str">
        <f t="shared" si="0"/>
        <v>BTC</v>
      </c>
      <c r="H23" t="str">
        <f t="shared" si="1"/>
        <v>M</v>
      </c>
      <c r="K23" s="53" t="s">
        <v>617</v>
      </c>
      <c r="L23" s="53" t="s">
        <v>618</v>
      </c>
    </row>
    <row r="24" spans="1:12" x14ac:dyDescent="0.3">
      <c r="A24" s="24" t="s">
        <v>369</v>
      </c>
      <c r="B24" s="24">
        <v>339</v>
      </c>
      <c r="C24" s="24" t="s">
        <v>209</v>
      </c>
      <c r="D24" s="24" t="s">
        <v>606</v>
      </c>
      <c r="E24" s="24" t="s">
        <v>583</v>
      </c>
      <c r="G24" t="str">
        <f t="shared" si="0"/>
        <v>BTC</v>
      </c>
      <c r="H24" t="str">
        <f t="shared" si="1"/>
        <v>M</v>
      </c>
      <c r="K24" s="53" t="s">
        <v>404</v>
      </c>
      <c r="L24" s="53" t="s">
        <v>619</v>
      </c>
    </row>
    <row r="25" spans="1:12" x14ac:dyDescent="0.3">
      <c r="A25" s="24" t="s">
        <v>369</v>
      </c>
      <c r="B25" s="24">
        <v>340</v>
      </c>
      <c r="C25" s="24" t="s">
        <v>373</v>
      </c>
      <c r="D25" s="24" t="s">
        <v>374</v>
      </c>
      <c r="E25" s="24" t="s">
        <v>582</v>
      </c>
      <c r="G25" t="str">
        <f t="shared" si="0"/>
        <v>PHX</v>
      </c>
      <c r="H25" t="str">
        <f t="shared" si="1"/>
        <v>M</v>
      </c>
      <c r="K25" s="53" t="s">
        <v>621</v>
      </c>
      <c r="L25" s="53" t="s">
        <v>149</v>
      </c>
    </row>
    <row r="26" spans="1:12" x14ac:dyDescent="0.3">
      <c r="A26" s="24" t="s">
        <v>369</v>
      </c>
      <c r="B26" s="24">
        <v>341</v>
      </c>
      <c r="C26" s="24" t="s">
        <v>52</v>
      </c>
      <c r="D26" s="24" t="s">
        <v>616</v>
      </c>
      <c r="E26" s="24" t="s">
        <v>615</v>
      </c>
      <c r="G26" t="str">
        <f t="shared" si="0"/>
        <v>HHH</v>
      </c>
      <c r="H26" t="str">
        <f t="shared" si="1"/>
        <v>M</v>
      </c>
      <c r="K26" s="53" t="s">
        <v>623</v>
      </c>
      <c r="L26" s="53" t="s">
        <v>624</v>
      </c>
    </row>
    <row r="27" spans="1:12" x14ac:dyDescent="0.3">
      <c r="A27" s="24" t="s">
        <v>369</v>
      </c>
      <c r="B27" s="24">
        <v>342</v>
      </c>
      <c r="C27" s="24" t="s">
        <v>211</v>
      </c>
      <c r="D27" s="24" t="s">
        <v>212</v>
      </c>
      <c r="E27" s="24" t="s">
        <v>590</v>
      </c>
      <c r="G27" t="str">
        <f t="shared" si="0"/>
        <v>CRA</v>
      </c>
      <c r="H27" t="str">
        <f t="shared" si="1"/>
        <v>M</v>
      </c>
      <c r="K27" s="53" t="s">
        <v>626</v>
      </c>
      <c r="L27" s="53" t="s">
        <v>627</v>
      </c>
    </row>
    <row r="28" spans="1:12" x14ac:dyDescent="0.3">
      <c r="A28" s="24" t="s">
        <v>369</v>
      </c>
      <c r="B28" s="24">
        <v>343</v>
      </c>
      <c r="C28" s="24" t="s">
        <v>620</v>
      </c>
      <c r="D28" s="24" t="s">
        <v>46</v>
      </c>
      <c r="E28" s="24" t="s">
        <v>582</v>
      </c>
      <c r="G28" t="str">
        <f t="shared" si="0"/>
        <v>PHX</v>
      </c>
      <c r="H28" t="str">
        <f t="shared" si="1"/>
        <v>M</v>
      </c>
      <c r="K28" s="53" t="s">
        <v>577</v>
      </c>
      <c r="L28" s="53" t="s">
        <v>554</v>
      </c>
    </row>
    <row r="29" spans="1:12" x14ac:dyDescent="0.3">
      <c r="A29" s="24" t="s">
        <v>369</v>
      </c>
      <c r="B29" s="24">
        <v>344</v>
      </c>
      <c r="C29" s="24" t="s">
        <v>2</v>
      </c>
      <c r="D29" s="24" t="s">
        <v>622</v>
      </c>
      <c r="E29" s="24" t="s">
        <v>615</v>
      </c>
      <c r="G29" t="str">
        <f t="shared" si="0"/>
        <v>HHH</v>
      </c>
      <c r="H29" t="str">
        <f t="shared" si="1"/>
        <v>M</v>
      </c>
      <c r="K29" s="53" t="s">
        <v>628</v>
      </c>
      <c r="L29" s="53" t="s">
        <v>629</v>
      </c>
    </row>
    <row r="30" spans="1:12" x14ac:dyDescent="0.3">
      <c r="A30" s="24" t="s">
        <v>369</v>
      </c>
      <c r="B30" s="24">
        <v>345</v>
      </c>
      <c r="C30" s="24" t="s">
        <v>421</v>
      </c>
      <c r="D30" s="24" t="s">
        <v>85</v>
      </c>
      <c r="E30" s="24" t="s">
        <v>625</v>
      </c>
      <c r="G30" t="str">
        <f t="shared" si="0"/>
        <v>VR</v>
      </c>
      <c r="H30" t="str">
        <f t="shared" si="1"/>
        <v>M</v>
      </c>
      <c r="K30" s="53" t="s">
        <v>580</v>
      </c>
      <c r="L30" s="53" t="s">
        <v>150</v>
      </c>
    </row>
    <row r="31" spans="1:12" x14ac:dyDescent="0.3">
      <c r="A31" s="24" t="s">
        <v>369</v>
      </c>
      <c r="B31" s="24">
        <v>346</v>
      </c>
      <c r="C31" s="24" t="s">
        <v>211</v>
      </c>
      <c r="D31" s="24" t="s">
        <v>334</v>
      </c>
      <c r="E31" s="24" t="s">
        <v>582</v>
      </c>
      <c r="G31" t="str">
        <f t="shared" si="0"/>
        <v>PHX</v>
      </c>
      <c r="H31" t="str">
        <f t="shared" si="1"/>
        <v>M</v>
      </c>
      <c r="K31" s="53" t="s">
        <v>630</v>
      </c>
      <c r="L31" s="53" t="s">
        <v>631</v>
      </c>
    </row>
    <row r="32" spans="1:12" x14ac:dyDescent="0.3">
      <c r="A32" s="24" t="s">
        <v>369</v>
      </c>
      <c r="B32" s="24">
        <v>347</v>
      </c>
      <c r="C32" s="24" t="s">
        <v>375</v>
      </c>
      <c r="D32" s="24" t="s">
        <v>376</v>
      </c>
      <c r="E32" s="24" t="s">
        <v>582</v>
      </c>
      <c r="G32" t="str">
        <f t="shared" si="0"/>
        <v>PHX</v>
      </c>
      <c r="H32" t="str">
        <f t="shared" si="1"/>
        <v>M</v>
      </c>
      <c r="K32" s="53" t="s">
        <v>632</v>
      </c>
      <c r="L32" s="53" t="s">
        <v>633</v>
      </c>
    </row>
    <row r="33" spans="1:12" x14ac:dyDescent="0.3">
      <c r="A33" s="24" t="s">
        <v>369</v>
      </c>
      <c r="B33" s="24">
        <v>348</v>
      </c>
      <c r="C33" s="24" t="s">
        <v>76</v>
      </c>
      <c r="D33" s="24" t="s">
        <v>379</v>
      </c>
      <c r="E33" s="24" t="s">
        <v>582</v>
      </c>
      <c r="G33" t="str">
        <f t="shared" si="0"/>
        <v>PHX</v>
      </c>
      <c r="H33" t="str">
        <f t="shared" si="1"/>
        <v>M</v>
      </c>
      <c r="K33" s="53" t="s">
        <v>445</v>
      </c>
      <c r="L33" s="53" t="s">
        <v>444</v>
      </c>
    </row>
    <row r="34" spans="1:12" x14ac:dyDescent="0.3">
      <c r="A34" s="24" t="s">
        <v>369</v>
      </c>
      <c r="B34" s="24">
        <v>349</v>
      </c>
      <c r="C34" s="24" t="s">
        <v>75</v>
      </c>
      <c r="D34" s="24" t="s">
        <v>378</v>
      </c>
      <c r="E34" s="24" t="s">
        <v>582</v>
      </c>
      <c r="G34" t="str">
        <f t="shared" si="0"/>
        <v>PHX</v>
      </c>
      <c r="H34" t="str">
        <f t="shared" si="1"/>
        <v>M</v>
      </c>
      <c r="K34" s="53" t="s">
        <v>635</v>
      </c>
      <c r="L34" s="53" t="s">
        <v>420</v>
      </c>
    </row>
    <row r="35" spans="1:12" x14ac:dyDescent="0.3">
      <c r="A35" s="24" t="s">
        <v>369</v>
      </c>
      <c r="B35" s="24">
        <v>350</v>
      </c>
      <c r="C35" s="24" t="s">
        <v>136</v>
      </c>
      <c r="D35" s="24" t="s">
        <v>137</v>
      </c>
      <c r="E35" s="24" t="s">
        <v>581</v>
      </c>
      <c r="G35" t="str">
        <f t="shared" si="0"/>
        <v>B&amp;H</v>
      </c>
      <c r="H35" t="str">
        <f t="shared" si="1"/>
        <v>M</v>
      </c>
      <c r="K35" s="53" t="s">
        <v>638</v>
      </c>
      <c r="L35" s="53" t="s">
        <v>639</v>
      </c>
    </row>
    <row r="36" spans="1:12" x14ac:dyDescent="0.3">
      <c r="A36" s="24" t="s">
        <v>369</v>
      </c>
      <c r="B36" s="24">
        <v>351</v>
      </c>
      <c r="C36" s="24" t="s">
        <v>4</v>
      </c>
      <c r="D36" s="24" t="s">
        <v>340</v>
      </c>
      <c r="E36" s="24" t="s">
        <v>621</v>
      </c>
      <c r="G36" t="str">
        <f t="shared" si="0"/>
        <v>HBS</v>
      </c>
      <c r="H36" t="str">
        <f t="shared" si="1"/>
        <v>M</v>
      </c>
      <c r="K36" s="53" t="s">
        <v>642</v>
      </c>
      <c r="L36" s="53" t="s">
        <v>457</v>
      </c>
    </row>
    <row r="37" spans="1:12" x14ac:dyDescent="0.3">
      <c r="A37" s="24" t="s">
        <v>369</v>
      </c>
      <c r="B37" s="24">
        <v>352</v>
      </c>
      <c r="C37" s="24" t="s">
        <v>134</v>
      </c>
      <c r="D37" s="24" t="s">
        <v>634</v>
      </c>
      <c r="E37" s="24" t="s">
        <v>615</v>
      </c>
      <c r="G37" t="str">
        <f t="shared" si="0"/>
        <v>HHH</v>
      </c>
      <c r="H37" t="str">
        <f t="shared" si="1"/>
        <v>M</v>
      </c>
      <c r="K37" s="53" t="s">
        <v>644</v>
      </c>
      <c r="L37" s="53" t="s">
        <v>354</v>
      </c>
    </row>
    <row r="38" spans="1:12" x14ac:dyDescent="0.3">
      <c r="A38" s="24" t="s">
        <v>369</v>
      </c>
      <c r="B38" s="24">
        <v>353</v>
      </c>
      <c r="C38" s="24" t="s">
        <v>636</v>
      </c>
      <c r="D38" s="24" t="s">
        <v>637</v>
      </c>
      <c r="E38" s="24" t="s">
        <v>581</v>
      </c>
      <c r="G38" t="str">
        <f t="shared" si="0"/>
        <v>B&amp;H</v>
      </c>
      <c r="H38" t="str">
        <f t="shared" si="1"/>
        <v>M</v>
      </c>
      <c r="K38" s="53" t="s">
        <v>625</v>
      </c>
      <c r="L38" s="53" t="s">
        <v>422</v>
      </c>
    </row>
    <row r="39" spans="1:12" x14ac:dyDescent="0.3">
      <c r="A39" s="24" t="s">
        <v>369</v>
      </c>
      <c r="B39" s="24">
        <v>354</v>
      </c>
      <c r="C39" s="24" t="s">
        <v>640</v>
      </c>
      <c r="D39" s="24" t="s">
        <v>641</v>
      </c>
      <c r="E39" s="24" t="s">
        <v>581</v>
      </c>
      <c r="G39" t="str">
        <f t="shared" si="0"/>
        <v>B&amp;H</v>
      </c>
      <c r="H39" t="str">
        <f t="shared" si="1"/>
        <v>M</v>
      </c>
      <c r="K39" s="53" t="s">
        <v>647</v>
      </c>
      <c r="L39" s="53" t="s">
        <v>151</v>
      </c>
    </row>
    <row r="40" spans="1:12" x14ac:dyDescent="0.3">
      <c r="A40" s="24" t="s">
        <v>369</v>
      </c>
      <c r="B40" s="24">
        <v>355</v>
      </c>
      <c r="C40" s="24" t="s">
        <v>54</v>
      </c>
      <c r="D40" s="24" t="s">
        <v>643</v>
      </c>
      <c r="E40" s="24" t="s">
        <v>615</v>
      </c>
      <c r="G40" t="str">
        <f t="shared" si="0"/>
        <v>HHH</v>
      </c>
      <c r="H40" t="str">
        <f t="shared" si="1"/>
        <v>M</v>
      </c>
      <c r="K40" s="53" t="s">
        <v>648</v>
      </c>
      <c r="L40" s="53" t="s">
        <v>649</v>
      </c>
    </row>
    <row r="41" spans="1:12" x14ac:dyDescent="0.3">
      <c r="A41" s="24" t="s">
        <v>369</v>
      </c>
      <c r="B41" s="24">
        <v>356</v>
      </c>
      <c r="C41" s="24" t="s">
        <v>130</v>
      </c>
      <c r="D41" s="24" t="s">
        <v>645</v>
      </c>
      <c r="E41" s="24" t="s">
        <v>590</v>
      </c>
      <c r="G41" t="str">
        <f t="shared" si="0"/>
        <v>CRA</v>
      </c>
      <c r="H41" t="str">
        <f t="shared" si="1"/>
        <v>M</v>
      </c>
      <c r="K41" s="53" t="s">
        <v>652</v>
      </c>
      <c r="L41" s="53" t="s">
        <v>653</v>
      </c>
    </row>
    <row r="42" spans="1:12" x14ac:dyDescent="0.3">
      <c r="A42" s="24" t="s">
        <v>369</v>
      </c>
      <c r="B42" s="24">
        <v>357</v>
      </c>
      <c r="C42" s="24" t="s">
        <v>181</v>
      </c>
      <c r="D42" s="24" t="s">
        <v>646</v>
      </c>
      <c r="E42" s="24" t="s">
        <v>581</v>
      </c>
      <c r="G42" t="str">
        <f t="shared" si="0"/>
        <v>B&amp;H</v>
      </c>
      <c r="H42" t="str">
        <f t="shared" si="1"/>
        <v>M</v>
      </c>
      <c r="K42" s="53" t="s">
        <v>654</v>
      </c>
      <c r="L42" s="53" t="s">
        <v>655</v>
      </c>
    </row>
    <row r="43" spans="1:12" x14ac:dyDescent="0.3">
      <c r="A43" s="24" t="s">
        <v>369</v>
      </c>
      <c r="B43" s="24">
        <v>358</v>
      </c>
      <c r="C43" s="24" t="s">
        <v>81</v>
      </c>
      <c r="D43" s="24" t="s">
        <v>387</v>
      </c>
      <c r="E43" s="24" t="s">
        <v>582</v>
      </c>
      <c r="G43" t="str">
        <f t="shared" si="0"/>
        <v>PHX</v>
      </c>
      <c r="H43" t="str">
        <f t="shared" si="1"/>
        <v>M</v>
      </c>
      <c r="K43" s="54" t="s">
        <v>880</v>
      </c>
      <c r="L43" s="53" t="s">
        <v>984</v>
      </c>
    </row>
    <row r="44" spans="1:12" x14ac:dyDescent="0.3">
      <c r="A44" s="24" t="s">
        <v>369</v>
      </c>
      <c r="B44" s="24">
        <v>359</v>
      </c>
      <c r="C44" s="24" t="s">
        <v>650</v>
      </c>
      <c r="D44" s="24" t="s">
        <v>651</v>
      </c>
      <c r="E44" s="24" t="s">
        <v>580</v>
      </c>
      <c r="G44" t="str">
        <f t="shared" si="0"/>
        <v>LEW</v>
      </c>
      <c r="H44" t="str">
        <f t="shared" si="1"/>
        <v>M</v>
      </c>
      <c r="K44" s="54" t="s">
        <v>999</v>
      </c>
      <c r="L44" s="53" t="s">
        <v>1000</v>
      </c>
    </row>
    <row r="45" spans="1:12" x14ac:dyDescent="0.3">
      <c r="A45" s="24" t="s">
        <v>369</v>
      </c>
      <c r="B45" s="24">
        <v>360</v>
      </c>
      <c r="C45" s="24" t="s">
        <v>127</v>
      </c>
      <c r="D45" s="24" t="s">
        <v>45</v>
      </c>
      <c r="E45" s="24" t="s">
        <v>580</v>
      </c>
      <c r="G45" t="str">
        <f t="shared" si="0"/>
        <v>LEW</v>
      </c>
      <c r="H45" t="str">
        <f t="shared" si="1"/>
        <v>M</v>
      </c>
      <c r="K45" t="s">
        <v>657</v>
      </c>
    </row>
    <row r="46" spans="1:12" x14ac:dyDescent="0.3">
      <c r="A46" s="24" t="s">
        <v>369</v>
      </c>
      <c r="B46" s="24">
        <v>361</v>
      </c>
      <c r="C46" s="24" t="s">
        <v>56</v>
      </c>
      <c r="D46" s="24" t="s">
        <v>656</v>
      </c>
      <c r="E46" s="24" t="s">
        <v>580</v>
      </c>
      <c r="G46" t="str">
        <f t="shared" si="0"/>
        <v>LEW</v>
      </c>
      <c r="H46" t="str">
        <f t="shared" si="1"/>
        <v>M</v>
      </c>
      <c r="K46" t="s">
        <v>657</v>
      </c>
    </row>
    <row r="47" spans="1:12" x14ac:dyDescent="0.3">
      <c r="A47" s="24" t="s">
        <v>369</v>
      </c>
      <c r="B47" s="24">
        <v>362</v>
      </c>
      <c r="C47" s="24" t="s">
        <v>610</v>
      </c>
      <c r="D47" s="24" t="s">
        <v>658</v>
      </c>
      <c r="E47" s="24" t="s">
        <v>581</v>
      </c>
      <c r="G47" t="str">
        <f t="shared" si="0"/>
        <v>B&amp;H</v>
      </c>
      <c r="H47" t="str">
        <f t="shared" si="1"/>
        <v>M</v>
      </c>
      <c r="K47" t="s">
        <v>657</v>
      </c>
    </row>
    <row r="48" spans="1:12" x14ac:dyDescent="0.3">
      <c r="A48" s="24" t="s">
        <v>369</v>
      </c>
      <c r="B48" s="24">
        <v>363</v>
      </c>
      <c r="C48" s="24" t="s">
        <v>338</v>
      </c>
      <c r="D48" s="24" t="s">
        <v>416</v>
      </c>
      <c r="E48" s="24" t="s">
        <v>580</v>
      </c>
      <c r="G48" t="str">
        <f t="shared" si="0"/>
        <v>LEW</v>
      </c>
      <c r="H48" t="str">
        <f t="shared" si="1"/>
        <v>M</v>
      </c>
      <c r="K48" t="s">
        <v>657</v>
      </c>
    </row>
    <row r="49" spans="1:11" x14ac:dyDescent="0.3">
      <c r="A49" s="24" t="s">
        <v>369</v>
      </c>
      <c r="B49" s="24">
        <v>364</v>
      </c>
      <c r="C49" s="24" t="s">
        <v>659</v>
      </c>
      <c r="D49" s="24" t="s">
        <v>411</v>
      </c>
      <c r="E49" s="24" t="s">
        <v>585</v>
      </c>
      <c r="G49" t="str">
        <f t="shared" si="0"/>
        <v>CHI</v>
      </c>
      <c r="H49" t="str">
        <f t="shared" si="1"/>
        <v>M</v>
      </c>
      <c r="K49" t="s">
        <v>657</v>
      </c>
    </row>
    <row r="50" spans="1:11" x14ac:dyDescent="0.3">
      <c r="A50" s="24" t="s">
        <v>369</v>
      </c>
      <c r="B50" s="24">
        <v>365</v>
      </c>
      <c r="C50" s="24" t="s">
        <v>127</v>
      </c>
      <c r="D50" s="24" t="s">
        <v>400</v>
      </c>
      <c r="E50" s="24" t="s">
        <v>612</v>
      </c>
      <c r="G50" t="str">
        <f t="shared" si="0"/>
        <v>HAS</v>
      </c>
      <c r="H50" t="str">
        <f t="shared" si="1"/>
        <v>M</v>
      </c>
      <c r="K50" t="s">
        <v>657</v>
      </c>
    </row>
    <row r="51" spans="1:11" x14ac:dyDescent="0.3">
      <c r="A51" s="24" t="s">
        <v>369</v>
      </c>
      <c r="B51" s="24">
        <v>366</v>
      </c>
      <c r="C51" s="24" t="s">
        <v>131</v>
      </c>
      <c r="D51" s="24" t="s">
        <v>335</v>
      </c>
      <c r="E51" s="24" t="s">
        <v>582</v>
      </c>
      <c r="G51" t="str">
        <f t="shared" si="0"/>
        <v>PHX</v>
      </c>
      <c r="H51" t="str">
        <f t="shared" si="1"/>
        <v>M</v>
      </c>
    </row>
    <row r="52" spans="1:11" x14ac:dyDescent="0.3">
      <c r="A52" s="24" t="s">
        <v>369</v>
      </c>
      <c r="B52" s="24">
        <v>367</v>
      </c>
      <c r="C52" s="24" t="s">
        <v>181</v>
      </c>
      <c r="D52" s="24" t="s">
        <v>104</v>
      </c>
      <c r="E52" s="24" t="s">
        <v>605</v>
      </c>
      <c r="G52" t="str">
        <f t="shared" si="0"/>
        <v>EBR</v>
      </c>
      <c r="H52" t="str">
        <f t="shared" si="1"/>
        <v>M</v>
      </c>
    </row>
    <row r="53" spans="1:11" x14ac:dyDescent="0.3">
      <c r="A53" s="24" t="s">
        <v>369</v>
      </c>
      <c r="B53" s="24">
        <v>368</v>
      </c>
      <c r="C53" s="24" t="s">
        <v>182</v>
      </c>
      <c r="D53" s="24" t="s">
        <v>395</v>
      </c>
      <c r="E53" s="24" t="s">
        <v>585</v>
      </c>
      <c r="G53" t="str">
        <f t="shared" si="0"/>
        <v>CHI</v>
      </c>
      <c r="H53" t="str">
        <f t="shared" si="1"/>
        <v>M</v>
      </c>
    </row>
    <row r="54" spans="1:11" x14ac:dyDescent="0.3">
      <c r="A54" s="24" t="s">
        <v>369</v>
      </c>
      <c r="B54" s="24">
        <v>369</v>
      </c>
      <c r="C54" s="24" t="s">
        <v>127</v>
      </c>
      <c r="D54" s="24" t="s">
        <v>98</v>
      </c>
      <c r="E54" s="24" t="s">
        <v>615</v>
      </c>
      <c r="G54" t="str">
        <f t="shared" si="0"/>
        <v>HHH</v>
      </c>
      <c r="H54" t="str">
        <f t="shared" si="1"/>
        <v>M</v>
      </c>
    </row>
    <row r="55" spans="1:11" x14ac:dyDescent="0.3">
      <c r="A55" s="24" t="s">
        <v>369</v>
      </c>
      <c r="B55" s="24">
        <v>370</v>
      </c>
      <c r="C55" s="24" t="s">
        <v>377</v>
      </c>
      <c r="D55" s="24" t="s">
        <v>100</v>
      </c>
      <c r="E55" s="24" t="s">
        <v>605</v>
      </c>
      <c r="G55" t="str">
        <f t="shared" si="0"/>
        <v>EBR</v>
      </c>
      <c r="H55" t="str">
        <f t="shared" si="1"/>
        <v>M</v>
      </c>
    </row>
    <row r="56" spans="1:11" x14ac:dyDescent="0.3">
      <c r="A56" s="24" t="s">
        <v>369</v>
      </c>
      <c r="B56" s="24">
        <v>371</v>
      </c>
      <c r="C56" s="24" t="s">
        <v>660</v>
      </c>
      <c r="D56" s="24" t="s">
        <v>661</v>
      </c>
      <c r="E56" s="24" t="s">
        <v>621</v>
      </c>
      <c r="G56" t="str">
        <f t="shared" si="0"/>
        <v>HBS</v>
      </c>
      <c r="H56" t="str">
        <f t="shared" si="1"/>
        <v>M</v>
      </c>
    </row>
    <row r="57" spans="1:11" x14ac:dyDescent="0.3">
      <c r="A57" s="24" t="s">
        <v>369</v>
      </c>
      <c r="B57" s="24">
        <v>372</v>
      </c>
      <c r="C57" s="24" t="s">
        <v>606</v>
      </c>
      <c r="D57" s="24" t="s">
        <v>662</v>
      </c>
      <c r="E57" s="24" t="s">
        <v>605</v>
      </c>
      <c r="G57" t="str">
        <f t="shared" si="0"/>
        <v>EBR</v>
      </c>
      <c r="H57" t="str">
        <f t="shared" si="1"/>
        <v>M</v>
      </c>
    </row>
    <row r="58" spans="1:11" x14ac:dyDescent="0.3">
      <c r="A58" s="24" t="s">
        <v>369</v>
      </c>
      <c r="B58" s="24">
        <v>373</v>
      </c>
      <c r="C58" s="24" t="s">
        <v>209</v>
      </c>
      <c r="D58" s="24" t="s">
        <v>401</v>
      </c>
      <c r="E58" s="24" t="s">
        <v>612</v>
      </c>
      <c r="G58" t="str">
        <f t="shared" si="0"/>
        <v>HAS</v>
      </c>
      <c r="H58" t="str">
        <f t="shared" si="1"/>
        <v>M</v>
      </c>
    </row>
    <row r="59" spans="1:11" x14ac:dyDescent="0.3">
      <c r="A59" s="24" t="s">
        <v>369</v>
      </c>
      <c r="B59" s="24">
        <v>374</v>
      </c>
      <c r="C59" s="24" t="s">
        <v>135</v>
      </c>
      <c r="D59" s="24" t="s">
        <v>207</v>
      </c>
      <c r="E59" s="24" t="s">
        <v>590</v>
      </c>
      <c r="G59" t="str">
        <f t="shared" si="0"/>
        <v>CRA</v>
      </c>
      <c r="H59" t="str">
        <f t="shared" si="1"/>
        <v>M</v>
      </c>
    </row>
    <row r="60" spans="1:11" x14ac:dyDescent="0.3">
      <c r="A60" s="24" t="s">
        <v>369</v>
      </c>
      <c r="B60" s="24">
        <v>375</v>
      </c>
      <c r="C60" s="24" t="s">
        <v>2</v>
      </c>
      <c r="D60" s="24" t="s">
        <v>663</v>
      </c>
      <c r="E60" s="24" t="s">
        <v>578</v>
      </c>
      <c r="G60" t="str">
        <f t="shared" si="0"/>
        <v>BWK</v>
      </c>
      <c r="H60" t="str">
        <f t="shared" si="1"/>
        <v>M</v>
      </c>
    </row>
    <row r="61" spans="1:11" x14ac:dyDescent="0.3">
      <c r="A61" s="24" t="s">
        <v>369</v>
      </c>
      <c r="B61" s="24">
        <v>376</v>
      </c>
      <c r="C61" s="24" t="s">
        <v>81</v>
      </c>
      <c r="D61" s="24" t="s">
        <v>29</v>
      </c>
      <c r="E61" s="24" t="s">
        <v>577</v>
      </c>
      <c r="G61" t="str">
        <f t="shared" si="0"/>
        <v>HY</v>
      </c>
      <c r="H61" t="str">
        <f t="shared" si="1"/>
        <v>M</v>
      </c>
    </row>
    <row r="62" spans="1:11" x14ac:dyDescent="0.3">
      <c r="A62" s="24" t="s">
        <v>369</v>
      </c>
      <c r="B62" s="24">
        <v>377</v>
      </c>
      <c r="C62" s="24" t="s">
        <v>117</v>
      </c>
      <c r="D62" s="24" t="s">
        <v>604</v>
      </c>
      <c r="E62" s="24" t="s">
        <v>605</v>
      </c>
      <c r="G62" t="str">
        <f t="shared" si="0"/>
        <v>EBR</v>
      </c>
      <c r="H62" t="str">
        <f t="shared" si="1"/>
        <v>M</v>
      </c>
    </row>
    <row r="63" spans="1:11" x14ac:dyDescent="0.3">
      <c r="A63" s="24" t="s">
        <v>369</v>
      </c>
      <c r="B63" s="24">
        <v>378</v>
      </c>
      <c r="C63" s="24" t="s">
        <v>134</v>
      </c>
      <c r="D63" s="24" t="s">
        <v>29</v>
      </c>
      <c r="E63" s="24" t="s">
        <v>585</v>
      </c>
      <c r="G63" t="str">
        <f t="shared" si="0"/>
        <v>CHI</v>
      </c>
      <c r="H63" t="str">
        <f t="shared" si="1"/>
        <v>M</v>
      </c>
    </row>
    <row r="64" spans="1:11" x14ac:dyDescent="0.3">
      <c r="A64" s="24" t="s">
        <v>369</v>
      </c>
      <c r="B64" s="24">
        <v>379</v>
      </c>
      <c r="C64" s="24" t="s">
        <v>130</v>
      </c>
      <c r="D64" s="24" t="s">
        <v>142</v>
      </c>
      <c r="E64" s="24" t="s">
        <v>590</v>
      </c>
      <c r="G64" t="str">
        <f t="shared" si="0"/>
        <v>CRA</v>
      </c>
      <c r="H64" t="str">
        <f t="shared" si="1"/>
        <v>M</v>
      </c>
    </row>
    <row r="65" spans="1:8" x14ac:dyDescent="0.3">
      <c r="A65" s="24" t="s">
        <v>369</v>
      </c>
      <c r="B65" s="24">
        <v>380</v>
      </c>
      <c r="C65" s="24" t="s">
        <v>356</v>
      </c>
      <c r="D65" s="24" t="s">
        <v>357</v>
      </c>
      <c r="E65" s="24" t="s">
        <v>585</v>
      </c>
      <c r="G65" t="str">
        <f t="shared" si="0"/>
        <v>CHI</v>
      </c>
      <c r="H65" t="str">
        <f t="shared" si="1"/>
        <v>M</v>
      </c>
    </row>
    <row r="66" spans="1:8" x14ac:dyDescent="0.3">
      <c r="A66" s="24" t="s">
        <v>369</v>
      </c>
      <c r="B66" s="24">
        <v>381</v>
      </c>
      <c r="C66" s="24" t="s">
        <v>181</v>
      </c>
      <c r="D66" s="24" t="s">
        <v>116</v>
      </c>
      <c r="E66" s="24" t="s">
        <v>605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4" t="s">
        <v>369</v>
      </c>
      <c r="B67" s="24">
        <v>382</v>
      </c>
      <c r="C67" s="24" t="s">
        <v>130</v>
      </c>
      <c r="D67" s="24" t="s">
        <v>552</v>
      </c>
      <c r="E67" s="24" t="s">
        <v>577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4" t="s">
        <v>369</v>
      </c>
      <c r="B68" s="24">
        <v>383</v>
      </c>
      <c r="C68" s="24" t="s">
        <v>16</v>
      </c>
      <c r="D68" s="24" t="s">
        <v>664</v>
      </c>
      <c r="E68" s="24" t="s">
        <v>587</v>
      </c>
      <c r="G68" t="str">
        <f t="shared" si="2"/>
        <v>CSS</v>
      </c>
      <c r="H68" t="str">
        <f t="shared" si="3"/>
        <v>M</v>
      </c>
    </row>
    <row r="69" spans="1:8" x14ac:dyDescent="0.3">
      <c r="A69" s="24" t="s">
        <v>369</v>
      </c>
      <c r="B69" s="24">
        <v>384</v>
      </c>
      <c r="C69" s="24" t="s">
        <v>337</v>
      </c>
      <c r="D69" s="24" t="s">
        <v>199</v>
      </c>
      <c r="E69" s="24" t="s">
        <v>621</v>
      </c>
      <c r="G69" t="str">
        <f t="shared" si="2"/>
        <v>HBS</v>
      </c>
      <c r="H69" t="str">
        <f t="shared" si="3"/>
        <v>M</v>
      </c>
    </row>
    <row r="70" spans="1:8" x14ac:dyDescent="0.3">
      <c r="A70" s="24" t="s">
        <v>369</v>
      </c>
      <c r="B70" s="24">
        <v>385</v>
      </c>
      <c r="C70" s="24" t="s">
        <v>16</v>
      </c>
      <c r="D70" s="24" t="s">
        <v>361</v>
      </c>
      <c r="E70" s="24" t="s">
        <v>612</v>
      </c>
      <c r="G70" t="str">
        <f t="shared" si="2"/>
        <v>HAS</v>
      </c>
      <c r="H70" t="str">
        <f t="shared" si="3"/>
        <v>M</v>
      </c>
    </row>
    <row r="71" spans="1:8" x14ac:dyDescent="0.3">
      <c r="A71" s="24" t="s">
        <v>369</v>
      </c>
      <c r="B71" s="24">
        <v>386</v>
      </c>
      <c r="C71" s="24" t="s">
        <v>43</v>
      </c>
      <c r="D71" s="24" t="s">
        <v>417</v>
      </c>
      <c r="E71" s="24" t="s">
        <v>580</v>
      </c>
      <c r="G71" t="str">
        <f t="shared" si="2"/>
        <v>LEW</v>
      </c>
      <c r="H71" t="str">
        <f t="shared" si="3"/>
        <v>M</v>
      </c>
    </row>
    <row r="72" spans="1:8" x14ac:dyDescent="0.3">
      <c r="A72" s="24" t="s">
        <v>369</v>
      </c>
      <c r="B72" s="24">
        <v>387</v>
      </c>
      <c r="C72" s="24" t="s">
        <v>133</v>
      </c>
      <c r="D72" s="24" t="s">
        <v>412</v>
      </c>
      <c r="E72" s="24" t="s">
        <v>577</v>
      </c>
      <c r="G72" t="str">
        <f t="shared" si="2"/>
        <v>HY</v>
      </c>
      <c r="H72" t="str">
        <f t="shared" si="3"/>
        <v>M</v>
      </c>
    </row>
    <row r="73" spans="1:8" x14ac:dyDescent="0.3">
      <c r="A73" s="24" t="s">
        <v>369</v>
      </c>
      <c r="B73" s="24">
        <v>388</v>
      </c>
      <c r="C73" s="24" t="s">
        <v>138</v>
      </c>
      <c r="D73" s="24" t="s">
        <v>342</v>
      </c>
      <c r="E73" s="24" t="s">
        <v>623</v>
      </c>
      <c r="G73" t="str">
        <f t="shared" si="2"/>
        <v>HMJ</v>
      </c>
      <c r="H73" t="str">
        <f t="shared" si="3"/>
        <v>M</v>
      </c>
    </row>
    <row r="74" spans="1:8" x14ac:dyDescent="0.3">
      <c r="A74" s="24" t="s">
        <v>369</v>
      </c>
      <c r="B74" s="24">
        <v>389</v>
      </c>
      <c r="C74" s="24" t="s">
        <v>18</v>
      </c>
      <c r="D74" s="24" t="s">
        <v>68</v>
      </c>
      <c r="E74" s="24" t="s">
        <v>581</v>
      </c>
      <c r="G74" t="str">
        <f t="shared" si="2"/>
        <v>B&amp;H</v>
      </c>
      <c r="H74" t="str">
        <f t="shared" si="3"/>
        <v>M</v>
      </c>
    </row>
    <row r="75" spans="1:8" x14ac:dyDescent="0.3">
      <c r="A75" s="24" t="s">
        <v>369</v>
      </c>
      <c r="B75" s="24">
        <v>390</v>
      </c>
      <c r="C75" s="24" t="s">
        <v>208</v>
      </c>
      <c r="D75" s="24" t="s">
        <v>380</v>
      </c>
      <c r="E75" s="24" t="s">
        <v>582</v>
      </c>
      <c r="G75" t="str">
        <f t="shared" si="2"/>
        <v>PHX</v>
      </c>
      <c r="H75" t="str">
        <f t="shared" si="3"/>
        <v>M</v>
      </c>
    </row>
    <row r="76" spans="1:8" x14ac:dyDescent="0.3">
      <c r="A76" s="24" t="s">
        <v>369</v>
      </c>
      <c r="B76" s="24">
        <v>391</v>
      </c>
      <c r="C76" s="24" t="s">
        <v>372</v>
      </c>
      <c r="D76" s="24" t="s">
        <v>665</v>
      </c>
      <c r="E76" s="24" t="s">
        <v>582</v>
      </c>
      <c r="G76" t="str">
        <f t="shared" si="2"/>
        <v>PHX</v>
      </c>
      <c r="H76" t="str">
        <f t="shared" si="3"/>
        <v>M</v>
      </c>
    </row>
    <row r="77" spans="1:8" x14ac:dyDescent="0.3">
      <c r="A77" s="24" t="s">
        <v>369</v>
      </c>
      <c r="B77" s="24">
        <v>392</v>
      </c>
      <c r="C77" s="24" t="s">
        <v>75</v>
      </c>
      <c r="D77" s="24" t="s">
        <v>666</v>
      </c>
      <c r="E77" s="24" t="s">
        <v>621</v>
      </c>
      <c r="G77" t="str">
        <f t="shared" si="2"/>
        <v>HBS</v>
      </c>
      <c r="H77" t="str">
        <f t="shared" si="3"/>
        <v>M</v>
      </c>
    </row>
    <row r="78" spans="1:8" x14ac:dyDescent="0.3">
      <c r="A78" s="24" t="s">
        <v>369</v>
      </c>
      <c r="B78" s="24">
        <v>393</v>
      </c>
      <c r="C78" s="24" t="s">
        <v>2</v>
      </c>
      <c r="D78" s="24" t="s">
        <v>412</v>
      </c>
      <c r="E78" s="24" t="s">
        <v>577</v>
      </c>
      <c r="G78" t="str">
        <f t="shared" si="2"/>
        <v>HY</v>
      </c>
      <c r="H78" t="str">
        <f t="shared" si="3"/>
        <v>M</v>
      </c>
    </row>
    <row r="79" spans="1:8" x14ac:dyDescent="0.3">
      <c r="A79" s="24" t="s">
        <v>369</v>
      </c>
      <c r="B79" s="24">
        <v>394</v>
      </c>
      <c r="C79" s="24" t="s">
        <v>362</v>
      </c>
      <c r="D79" s="24" t="s">
        <v>363</v>
      </c>
      <c r="E79" s="24" t="s">
        <v>577</v>
      </c>
      <c r="G79" t="str">
        <f t="shared" si="2"/>
        <v>HY</v>
      </c>
      <c r="H79" t="str">
        <f t="shared" si="3"/>
        <v>M</v>
      </c>
    </row>
    <row r="80" spans="1:8" x14ac:dyDescent="0.3">
      <c r="A80" s="24" t="s">
        <v>369</v>
      </c>
      <c r="B80" s="24">
        <v>395</v>
      </c>
      <c r="C80" s="24" t="s">
        <v>330</v>
      </c>
      <c r="D80" s="24" t="s">
        <v>411</v>
      </c>
      <c r="E80" s="24" t="s">
        <v>577</v>
      </c>
      <c r="G80" t="str">
        <f t="shared" si="2"/>
        <v>HY</v>
      </c>
      <c r="H80" t="str">
        <f t="shared" si="3"/>
        <v>M</v>
      </c>
    </row>
    <row r="81" spans="1:8" x14ac:dyDescent="0.3">
      <c r="A81" s="24" t="s">
        <v>369</v>
      </c>
      <c r="B81" s="24">
        <v>396</v>
      </c>
      <c r="C81" s="24" t="s">
        <v>112</v>
      </c>
      <c r="D81" s="24" t="s">
        <v>667</v>
      </c>
      <c r="E81" s="24" t="s">
        <v>577</v>
      </c>
      <c r="G81" t="str">
        <f t="shared" si="2"/>
        <v>HY</v>
      </c>
      <c r="H81" t="str">
        <f t="shared" si="3"/>
        <v>M</v>
      </c>
    </row>
    <row r="82" spans="1:8" x14ac:dyDescent="0.3">
      <c r="A82" s="24" t="s">
        <v>369</v>
      </c>
      <c r="B82" s="24">
        <v>397</v>
      </c>
      <c r="C82" s="24" t="s">
        <v>418</v>
      </c>
      <c r="D82" s="24" t="s">
        <v>419</v>
      </c>
      <c r="E82" s="24" t="s">
        <v>580</v>
      </c>
      <c r="G82" t="str">
        <f t="shared" si="2"/>
        <v>LEW</v>
      </c>
      <c r="H82" t="str">
        <f t="shared" si="3"/>
        <v>M</v>
      </c>
    </row>
    <row r="83" spans="1:8" x14ac:dyDescent="0.3">
      <c r="A83" s="24" t="s">
        <v>369</v>
      </c>
      <c r="B83" s="24">
        <v>398</v>
      </c>
      <c r="C83" s="24" t="s">
        <v>668</v>
      </c>
      <c r="D83" s="24" t="s">
        <v>100</v>
      </c>
      <c r="E83" s="24" t="s">
        <v>600</v>
      </c>
      <c r="G83" t="str">
        <f t="shared" si="2"/>
        <v>HAI</v>
      </c>
      <c r="H83" t="str">
        <f t="shared" si="3"/>
        <v>M</v>
      </c>
    </row>
    <row r="84" spans="1:8" x14ac:dyDescent="0.3">
      <c r="A84" s="24" t="s">
        <v>369</v>
      </c>
      <c r="B84" s="24">
        <v>399</v>
      </c>
      <c r="C84" s="24" t="s">
        <v>182</v>
      </c>
      <c r="D84" s="24" t="s">
        <v>111</v>
      </c>
      <c r="E84" s="24" t="s">
        <v>621</v>
      </c>
      <c r="G84" t="str">
        <f t="shared" si="2"/>
        <v>HBS</v>
      </c>
      <c r="H84" t="str">
        <f t="shared" si="3"/>
        <v>M</v>
      </c>
    </row>
    <row r="85" spans="1:8" x14ac:dyDescent="0.3">
      <c r="A85" s="24" t="s">
        <v>369</v>
      </c>
      <c r="B85" s="24">
        <v>400</v>
      </c>
      <c r="C85" s="24" t="s">
        <v>407</v>
      </c>
      <c r="D85" s="24" t="s">
        <v>408</v>
      </c>
      <c r="E85" s="24" t="s">
        <v>577</v>
      </c>
      <c r="G85" t="str">
        <f t="shared" si="2"/>
        <v>HY</v>
      </c>
      <c r="H85" t="str">
        <f t="shared" si="3"/>
        <v>M</v>
      </c>
    </row>
    <row r="86" spans="1:8" x14ac:dyDescent="0.3">
      <c r="A86" s="24" t="s">
        <v>369</v>
      </c>
      <c r="B86" s="24">
        <v>401</v>
      </c>
      <c r="C86" s="24" t="s">
        <v>9</v>
      </c>
      <c r="D86" s="24" t="s">
        <v>140</v>
      </c>
      <c r="E86" s="24" t="s">
        <v>587</v>
      </c>
      <c r="G86" t="str">
        <f t="shared" si="2"/>
        <v>CSS</v>
      </c>
      <c r="H86" t="str">
        <f t="shared" si="3"/>
        <v>M</v>
      </c>
    </row>
    <row r="87" spans="1:8" x14ac:dyDescent="0.3">
      <c r="A87" s="24" t="s">
        <v>369</v>
      </c>
      <c r="B87" s="24">
        <v>402</v>
      </c>
      <c r="C87" s="24" t="s">
        <v>402</v>
      </c>
      <c r="D87" s="24" t="s">
        <v>669</v>
      </c>
      <c r="E87" s="24" t="s">
        <v>577</v>
      </c>
      <c r="G87" t="str">
        <f t="shared" si="2"/>
        <v>HY</v>
      </c>
      <c r="H87" t="str">
        <f t="shared" si="3"/>
        <v>M</v>
      </c>
    </row>
    <row r="88" spans="1:8" x14ac:dyDescent="0.3">
      <c r="A88" s="24" t="s">
        <v>369</v>
      </c>
      <c r="B88" s="24">
        <v>403</v>
      </c>
      <c r="C88" s="24" t="s">
        <v>138</v>
      </c>
      <c r="D88" s="24" t="s">
        <v>139</v>
      </c>
      <c r="E88" s="24" t="s">
        <v>577</v>
      </c>
      <c r="G88" t="str">
        <f t="shared" si="2"/>
        <v>HY</v>
      </c>
      <c r="H88" t="str">
        <f t="shared" si="3"/>
        <v>M</v>
      </c>
    </row>
    <row r="89" spans="1:8" x14ac:dyDescent="0.3">
      <c r="A89" s="24" t="s">
        <v>369</v>
      </c>
      <c r="B89" s="24">
        <v>404</v>
      </c>
      <c r="C89" s="24" t="s">
        <v>16</v>
      </c>
      <c r="D89" s="24" t="s">
        <v>670</v>
      </c>
      <c r="E89" s="24" t="s">
        <v>581</v>
      </c>
      <c r="G89" t="str">
        <f t="shared" si="2"/>
        <v>B&amp;H</v>
      </c>
      <c r="H89" t="str">
        <f t="shared" si="3"/>
        <v>M</v>
      </c>
    </row>
    <row r="90" spans="1:8" x14ac:dyDescent="0.3">
      <c r="A90" s="24" t="s">
        <v>369</v>
      </c>
      <c r="B90" s="24">
        <v>405</v>
      </c>
      <c r="C90" s="24" t="s">
        <v>16</v>
      </c>
      <c r="D90" s="24" t="s">
        <v>381</v>
      </c>
      <c r="E90" s="24" t="s">
        <v>582</v>
      </c>
      <c r="G90" t="str">
        <f t="shared" si="2"/>
        <v>PHX</v>
      </c>
      <c r="H90" t="str">
        <f t="shared" si="3"/>
        <v>M</v>
      </c>
    </row>
    <row r="91" spans="1:8" x14ac:dyDescent="0.3">
      <c r="A91" s="24" t="s">
        <v>369</v>
      </c>
      <c r="B91" s="24">
        <v>406</v>
      </c>
      <c r="C91" s="24" t="s">
        <v>328</v>
      </c>
      <c r="D91" s="24" t="s">
        <v>835</v>
      </c>
      <c r="E91" s="24" t="s">
        <v>581</v>
      </c>
      <c r="G91" t="str">
        <f t="shared" si="2"/>
        <v>B&amp;H</v>
      </c>
      <c r="H91" t="str">
        <f t="shared" si="3"/>
        <v>M</v>
      </c>
    </row>
    <row r="92" spans="1:8" x14ac:dyDescent="0.3">
      <c r="A92" s="24" t="s">
        <v>369</v>
      </c>
      <c r="B92" s="24">
        <v>407</v>
      </c>
      <c r="C92" s="24" t="s">
        <v>333</v>
      </c>
      <c r="D92" s="24" t="s">
        <v>129</v>
      </c>
      <c r="E92" s="24" t="s">
        <v>590</v>
      </c>
      <c r="G92" t="str">
        <f t="shared" si="2"/>
        <v>CRA</v>
      </c>
      <c r="H92" t="str">
        <f t="shared" si="3"/>
        <v>M</v>
      </c>
    </row>
    <row r="93" spans="1:8" x14ac:dyDescent="0.3">
      <c r="A93" s="24" t="s">
        <v>369</v>
      </c>
      <c r="B93" s="24">
        <v>408</v>
      </c>
      <c r="C93" s="24" t="s">
        <v>134</v>
      </c>
      <c r="D93" s="24" t="s">
        <v>671</v>
      </c>
      <c r="E93" s="24" t="s">
        <v>590</v>
      </c>
      <c r="G93" t="str">
        <f t="shared" si="2"/>
        <v>CRA</v>
      </c>
      <c r="H93" t="str">
        <f t="shared" si="3"/>
        <v>M</v>
      </c>
    </row>
    <row r="94" spans="1:8" x14ac:dyDescent="0.3">
      <c r="A94" s="24" t="s">
        <v>369</v>
      </c>
      <c r="B94" s="24">
        <v>409</v>
      </c>
      <c r="C94" s="24" t="s">
        <v>82</v>
      </c>
      <c r="D94" s="24" t="s">
        <v>210</v>
      </c>
      <c r="E94" s="24" t="s">
        <v>612</v>
      </c>
      <c r="G94" t="str">
        <f t="shared" si="2"/>
        <v>HAS</v>
      </c>
      <c r="H94" t="str">
        <f t="shared" si="3"/>
        <v>M</v>
      </c>
    </row>
    <row r="95" spans="1:8" x14ac:dyDescent="0.3">
      <c r="A95" s="24" t="s">
        <v>369</v>
      </c>
      <c r="B95" s="24">
        <v>410</v>
      </c>
      <c r="C95" s="24" t="s">
        <v>75</v>
      </c>
      <c r="D95" s="24" t="s">
        <v>341</v>
      </c>
      <c r="E95" s="24" t="s">
        <v>621</v>
      </c>
      <c r="G95" t="str">
        <f t="shared" si="2"/>
        <v>HBS</v>
      </c>
      <c r="H95" t="str">
        <f t="shared" si="3"/>
        <v>M</v>
      </c>
    </row>
    <row r="96" spans="1:8" x14ac:dyDescent="0.3">
      <c r="A96" s="24" t="s">
        <v>369</v>
      </c>
      <c r="B96" s="24">
        <v>411</v>
      </c>
      <c r="C96" s="24" t="s">
        <v>371</v>
      </c>
      <c r="D96" s="24" t="s">
        <v>132</v>
      </c>
      <c r="E96" s="24" t="s">
        <v>581</v>
      </c>
      <c r="G96" t="str">
        <f t="shared" si="2"/>
        <v>B&amp;H</v>
      </c>
      <c r="H96" t="str">
        <f t="shared" si="3"/>
        <v>M</v>
      </c>
    </row>
    <row r="97" spans="1:8" x14ac:dyDescent="0.3">
      <c r="A97" s="24" t="s">
        <v>369</v>
      </c>
      <c r="B97" s="24">
        <v>412</v>
      </c>
      <c r="C97" s="24" t="s">
        <v>358</v>
      </c>
      <c r="D97" s="24" t="s">
        <v>359</v>
      </c>
      <c r="E97" s="24" t="s">
        <v>590</v>
      </c>
      <c r="G97" t="str">
        <f t="shared" si="2"/>
        <v>CRA</v>
      </c>
      <c r="H97" t="str">
        <f t="shared" si="3"/>
        <v>M</v>
      </c>
    </row>
    <row r="98" spans="1:8" x14ac:dyDescent="0.3">
      <c r="A98" s="24" t="s">
        <v>369</v>
      </c>
      <c r="B98" s="24">
        <v>413</v>
      </c>
      <c r="C98" s="24" t="s">
        <v>81</v>
      </c>
      <c r="D98" s="24" t="s">
        <v>672</v>
      </c>
      <c r="E98" s="24" t="s">
        <v>581</v>
      </c>
      <c r="G98" t="str">
        <f t="shared" si="2"/>
        <v>B&amp;H</v>
      </c>
      <c r="H98" t="str">
        <f t="shared" si="3"/>
        <v>M</v>
      </c>
    </row>
    <row r="99" spans="1:8" x14ac:dyDescent="0.3">
      <c r="A99" s="24" t="s">
        <v>369</v>
      </c>
      <c r="B99" s="24">
        <v>414</v>
      </c>
      <c r="C99" s="24" t="s">
        <v>610</v>
      </c>
      <c r="D99" s="24" t="s">
        <v>33</v>
      </c>
      <c r="E99" s="24" t="s">
        <v>623</v>
      </c>
      <c r="G99" t="str">
        <f t="shared" si="2"/>
        <v>HMJ</v>
      </c>
      <c r="H99" t="str">
        <f t="shared" si="3"/>
        <v>M</v>
      </c>
    </row>
    <row r="100" spans="1:8" x14ac:dyDescent="0.3">
      <c r="A100" s="24" t="s">
        <v>369</v>
      </c>
      <c r="B100" s="24">
        <v>415</v>
      </c>
      <c r="C100" s="24" t="s">
        <v>673</v>
      </c>
      <c r="D100" s="24" t="s">
        <v>674</v>
      </c>
      <c r="E100" s="24" t="s">
        <v>621</v>
      </c>
      <c r="G100" t="str">
        <f t="shared" si="2"/>
        <v>HBS</v>
      </c>
      <c r="H100" t="str">
        <f t="shared" si="3"/>
        <v>M</v>
      </c>
    </row>
    <row r="101" spans="1:8" x14ac:dyDescent="0.3">
      <c r="A101" s="24" t="s">
        <v>369</v>
      </c>
      <c r="B101" s="24">
        <v>416</v>
      </c>
      <c r="C101" s="24" t="s">
        <v>75</v>
      </c>
      <c r="D101" s="24" t="s">
        <v>399</v>
      </c>
      <c r="E101" s="24" t="s">
        <v>612</v>
      </c>
      <c r="G101" t="str">
        <f t="shared" si="2"/>
        <v>HAS</v>
      </c>
      <c r="H101" t="str">
        <f t="shared" si="3"/>
        <v>M</v>
      </c>
    </row>
    <row r="102" spans="1:8" x14ac:dyDescent="0.3">
      <c r="A102" s="24" t="s">
        <v>369</v>
      </c>
      <c r="B102" s="24">
        <v>417</v>
      </c>
      <c r="C102" s="24" t="s">
        <v>675</v>
      </c>
      <c r="D102" s="24" t="s">
        <v>664</v>
      </c>
      <c r="E102" s="24" t="s">
        <v>623</v>
      </c>
      <c r="G102" t="str">
        <f t="shared" si="2"/>
        <v>HMJ</v>
      </c>
      <c r="H102" t="str">
        <f t="shared" si="3"/>
        <v>M</v>
      </c>
    </row>
    <row r="103" spans="1:8" x14ac:dyDescent="0.3">
      <c r="A103" s="24" t="s">
        <v>369</v>
      </c>
      <c r="B103" s="24">
        <v>418</v>
      </c>
      <c r="C103" s="24" t="s">
        <v>55</v>
      </c>
      <c r="D103" s="24" t="s">
        <v>676</v>
      </c>
      <c r="E103" s="24" t="s">
        <v>642</v>
      </c>
      <c r="G103" t="str">
        <f t="shared" si="2"/>
        <v>SYN</v>
      </c>
      <c r="H103" t="str">
        <f t="shared" si="3"/>
        <v>M</v>
      </c>
    </row>
    <row r="104" spans="1:8" x14ac:dyDescent="0.3">
      <c r="A104" s="24" t="s">
        <v>369</v>
      </c>
      <c r="B104" s="24">
        <v>419</v>
      </c>
      <c r="C104" s="24" t="s">
        <v>14</v>
      </c>
      <c r="D104" s="24" t="s">
        <v>677</v>
      </c>
      <c r="E104" s="24" t="s">
        <v>596</v>
      </c>
      <c r="G104" t="str">
        <f t="shared" si="2"/>
        <v>CROW</v>
      </c>
      <c r="H104" t="str">
        <f t="shared" si="3"/>
        <v>M</v>
      </c>
    </row>
    <row r="105" spans="1:8" x14ac:dyDescent="0.3">
      <c r="A105" s="24" t="s">
        <v>369</v>
      </c>
      <c r="B105" s="24">
        <v>420</v>
      </c>
      <c r="C105" s="24" t="s">
        <v>384</v>
      </c>
      <c r="D105" s="24" t="s">
        <v>678</v>
      </c>
      <c r="E105" s="24" t="s">
        <v>585</v>
      </c>
      <c r="G105" t="str">
        <f t="shared" si="2"/>
        <v>CHI</v>
      </c>
      <c r="H105" t="str">
        <f t="shared" si="3"/>
        <v>M</v>
      </c>
    </row>
    <row r="106" spans="1:8" x14ac:dyDescent="0.3">
      <c r="A106" s="24" t="s">
        <v>369</v>
      </c>
      <c r="B106" s="24">
        <v>421</v>
      </c>
      <c r="C106" s="24" t="s">
        <v>18</v>
      </c>
      <c r="D106" s="24" t="s">
        <v>77</v>
      </c>
      <c r="E106" s="24" t="s">
        <v>621</v>
      </c>
      <c r="G106" t="str">
        <f t="shared" si="2"/>
        <v>HBS</v>
      </c>
      <c r="H106" t="str">
        <f t="shared" si="3"/>
        <v>M</v>
      </c>
    </row>
    <row r="107" spans="1:8" x14ac:dyDescent="0.3">
      <c r="A107" s="24" t="s">
        <v>369</v>
      </c>
      <c r="B107" s="24">
        <v>422</v>
      </c>
      <c r="C107" s="24" t="s">
        <v>16</v>
      </c>
      <c r="D107" s="24" t="s">
        <v>98</v>
      </c>
      <c r="E107" s="24" t="s">
        <v>581</v>
      </c>
      <c r="G107" t="str">
        <f t="shared" si="2"/>
        <v>B&amp;H</v>
      </c>
      <c r="H107" t="str">
        <f t="shared" si="3"/>
        <v>M</v>
      </c>
    </row>
    <row r="108" spans="1:8" x14ac:dyDescent="0.3">
      <c r="A108" s="24" t="s">
        <v>369</v>
      </c>
      <c r="B108" s="24">
        <v>423</v>
      </c>
      <c r="C108" s="24" t="s">
        <v>836</v>
      </c>
      <c r="D108" s="24" t="s">
        <v>837</v>
      </c>
      <c r="E108" s="24" t="s">
        <v>600</v>
      </c>
      <c r="G108" t="str">
        <f t="shared" si="2"/>
        <v>HAI</v>
      </c>
      <c r="H108" t="str">
        <f t="shared" si="3"/>
        <v>M</v>
      </c>
    </row>
    <row r="109" spans="1:8" x14ac:dyDescent="0.3">
      <c r="A109" s="24" t="s">
        <v>369</v>
      </c>
      <c r="B109" s="24">
        <v>424</v>
      </c>
      <c r="C109" s="24" t="s">
        <v>838</v>
      </c>
      <c r="D109" s="24" t="s">
        <v>17</v>
      </c>
      <c r="E109" s="24" t="s">
        <v>580</v>
      </c>
      <c r="G109" t="str">
        <f t="shared" si="2"/>
        <v>LEW</v>
      </c>
      <c r="H109" t="str">
        <f t="shared" si="3"/>
        <v>M</v>
      </c>
    </row>
    <row r="110" spans="1:8" x14ac:dyDescent="0.3">
      <c r="A110" s="24" t="s">
        <v>369</v>
      </c>
      <c r="B110" s="24">
        <v>425</v>
      </c>
      <c r="C110" s="24" t="s">
        <v>9</v>
      </c>
      <c r="D110" s="24" t="s">
        <v>839</v>
      </c>
      <c r="E110" s="24" t="s">
        <v>582</v>
      </c>
      <c r="G110" t="str">
        <f t="shared" si="2"/>
        <v>PHX</v>
      </c>
      <c r="H110" t="str">
        <f t="shared" si="3"/>
        <v>M</v>
      </c>
    </row>
    <row r="111" spans="1:8" x14ac:dyDescent="0.3">
      <c r="A111" s="24" t="s">
        <v>369</v>
      </c>
      <c r="B111" s="24">
        <v>426</v>
      </c>
      <c r="C111" s="24" t="s">
        <v>134</v>
      </c>
      <c r="D111" s="24" t="s">
        <v>840</v>
      </c>
      <c r="E111" s="24" t="s">
        <v>612</v>
      </c>
      <c r="G111" t="str">
        <f t="shared" si="2"/>
        <v>HAS</v>
      </c>
      <c r="H111" t="str">
        <f t="shared" si="3"/>
        <v>M</v>
      </c>
    </row>
    <row r="112" spans="1:8" x14ac:dyDescent="0.3">
      <c r="A112" s="24" t="s">
        <v>369</v>
      </c>
      <c r="B112" s="24">
        <v>427</v>
      </c>
      <c r="C112" s="24" t="s">
        <v>841</v>
      </c>
      <c r="D112" s="24" t="s">
        <v>842</v>
      </c>
      <c r="E112" s="24" t="s">
        <v>587</v>
      </c>
      <c r="G112" t="str">
        <f t="shared" si="2"/>
        <v>CSS</v>
      </c>
      <c r="H112" t="str">
        <f t="shared" si="3"/>
        <v>M</v>
      </c>
    </row>
    <row r="113" spans="1:8" x14ac:dyDescent="0.3">
      <c r="A113" s="24" t="s">
        <v>369</v>
      </c>
      <c r="B113" s="24">
        <v>428</v>
      </c>
      <c r="C113" s="24" t="s">
        <v>843</v>
      </c>
      <c r="D113" s="24" t="s">
        <v>844</v>
      </c>
      <c r="E113" s="24" t="s">
        <v>580</v>
      </c>
      <c r="G113" t="str">
        <f t="shared" si="2"/>
        <v>LEW</v>
      </c>
      <c r="H113" t="str">
        <f t="shared" si="3"/>
        <v>M</v>
      </c>
    </row>
    <row r="114" spans="1:8" x14ac:dyDescent="0.3">
      <c r="A114" s="24" t="s">
        <v>369</v>
      </c>
      <c r="B114" s="24">
        <v>429</v>
      </c>
      <c r="C114" s="24" t="s">
        <v>54</v>
      </c>
      <c r="D114" s="24" t="s">
        <v>383</v>
      </c>
      <c r="E114" s="24" t="s">
        <v>582</v>
      </c>
      <c r="G114" t="str">
        <f t="shared" si="2"/>
        <v>PHX</v>
      </c>
      <c r="H114" t="str">
        <f t="shared" si="3"/>
        <v>M</v>
      </c>
    </row>
    <row r="115" spans="1:8" x14ac:dyDescent="0.3">
      <c r="A115" s="24" t="s">
        <v>369</v>
      </c>
      <c r="B115" s="24">
        <v>430</v>
      </c>
      <c r="C115" s="24" t="s">
        <v>845</v>
      </c>
      <c r="D115" s="24" t="s">
        <v>846</v>
      </c>
      <c r="E115" s="24" t="s">
        <v>590</v>
      </c>
      <c r="G115" t="str">
        <f t="shared" si="2"/>
        <v>CRA</v>
      </c>
      <c r="H115" t="str">
        <f t="shared" si="3"/>
        <v>M</v>
      </c>
    </row>
    <row r="116" spans="1:8" x14ac:dyDescent="0.3">
      <c r="A116" s="24" t="s">
        <v>369</v>
      </c>
      <c r="B116" s="24">
        <v>431</v>
      </c>
      <c r="C116" s="24" t="s">
        <v>394</v>
      </c>
      <c r="D116" s="24" t="s">
        <v>847</v>
      </c>
      <c r="E116" s="24" t="s">
        <v>585</v>
      </c>
      <c r="G116" t="str">
        <f t="shared" si="2"/>
        <v>CHI</v>
      </c>
      <c r="H116" t="str">
        <f t="shared" si="3"/>
        <v>M</v>
      </c>
    </row>
    <row r="117" spans="1:8" x14ac:dyDescent="0.3">
      <c r="A117" s="24" t="s">
        <v>369</v>
      </c>
      <c r="B117" s="24">
        <v>432</v>
      </c>
      <c r="C117" s="24" t="s">
        <v>848</v>
      </c>
      <c r="D117" s="24" t="s">
        <v>849</v>
      </c>
      <c r="E117" s="24" t="s">
        <v>582</v>
      </c>
      <c r="G117" t="str">
        <f t="shared" si="2"/>
        <v>PHX</v>
      </c>
      <c r="H117" t="str">
        <f t="shared" si="3"/>
        <v>M</v>
      </c>
    </row>
    <row r="118" spans="1:8" x14ac:dyDescent="0.3">
      <c r="A118" s="24" t="s">
        <v>369</v>
      </c>
      <c r="B118" s="24">
        <v>433</v>
      </c>
      <c r="C118" s="24" t="s">
        <v>850</v>
      </c>
      <c r="D118" s="24" t="s">
        <v>851</v>
      </c>
      <c r="E118" s="24" t="s">
        <v>621</v>
      </c>
      <c r="G118" t="str">
        <f t="shared" si="2"/>
        <v>HBS</v>
      </c>
      <c r="H118" t="str">
        <f t="shared" si="3"/>
        <v>M</v>
      </c>
    </row>
    <row r="119" spans="1:8" x14ac:dyDescent="0.3">
      <c r="A119" s="24" t="s">
        <v>369</v>
      </c>
      <c r="B119" s="24">
        <v>434</v>
      </c>
      <c r="C119" s="24" t="s">
        <v>852</v>
      </c>
      <c r="D119" s="24" t="s">
        <v>853</v>
      </c>
      <c r="E119" s="24" t="s">
        <v>582</v>
      </c>
      <c r="G119" t="str">
        <f t="shared" si="2"/>
        <v>PHX</v>
      </c>
      <c r="H119" t="str">
        <f t="shared" si="3"/>
        <v>M</v>
      </c>
    </row>
    <row r="120" spans="1:8" x14ac:dyDescent="0.3">
      <c r="A120" s="24" t="s">
        <v>369</v>
      </c>
      <c r="B120" s="24">
        <v>435</v>
      </c>
      <c r="C120" s="24" t="s">
        <v>854</v>
      </c>
      <c r="D120" s="24" t="s">
        <v>855</v>
      </c>
      <c r="E120" s="24" t="s">
        <v>612</v>
      </c>
      <c r="G120" t="str">
        <f t="shared" si="2"/>
        <v>HAS</v>
      </c>
      <c r="H120" t="str">
        <f t="shared" si="3"/>
        <v>M</v>
      </c>
    </row>
    <row r="121" spans="1:8" x14ac:dyDescent="0.3">
      <c r="A121" s="24" t="s">
        <v>369</v>
      </c>
      <c r="B121" s="24">
        <v>436</v>
      </c>
      <c r="C121" s="24" t="s">
        <v>101</v>
      </c>
      <c r="D121" s="24" t="s">
        <v>856</v>
      </c>
      <c r="E121" s="24" t="s">
        <v>647</v>
      </c>
      <c r="G121" t="str">
        <f t="shared" si="2"/>
        <v>WDH</v>
      </c>
      <c r="H121" t="str">
        <f t="shared" si="3"/>
        <v>M</v>
      </c>
    </row>
    <row r="122" spans="1:8" x14ac:dyDescent="0.3">
      <c r="A122" s="24" t="s">
        <v>369</v>
      </c>
      <c r="B122" s="24">
        <v>437</v>
      </c>
      <c r="C122" s="24" t="s">
        <v>337</v>
      </c>
      <c r="D122" s="24" t="s">
        <v>857</v>
      </c>
      <c r="E122" s="24" t="s">
        <v>647</v>
      </c>
      <c r="G122" t="str">
        <f t="shared" si="2"/>
        <v>WDH</v>
      </c>
      <c r="H122" t="str">
        <f t="shared" si="3"/>
        <v>M</v>
      </c>
    </row>
    <row r="123" spans="1:8" x14ac:dyDescent="0.3">
      <c r="A123" s="24" t="s">
        <v>369</v>
      </c>
      <c r="B123" s="24">
        <v>438</v>
      </c>
      <c r="C123" s="24" t="s">
        <v>852</v>
      </c>
      <c r="D123" s="24" t="s">
        <v>858</v>
      </c>
      <c r="E123" s="24" t="s">
        <v>623</v>
      </c>
      <c r="G123" t="str">
        <f t="shared" si="2"/>
        <v>HMJ</v>
      </c>
      <c r="H123" t="str">
        <f t="shared" si="3"/>
        <v>M</v>
      </c>
    </row>
    <row r="124" spans="1:8" x14ac:dyDescent="0.3">
      <c r="A124" s="24" t="s">
        <v>369</v>
      </c>
      <c r="B124" s="24">
        <v>439</v>
      </c>
      <c r="C124" s="24" t="s">
        <v>859</v>
      </c>
      <c r="D124" s="24" t="s">
        <v>860</v>
      </c>
      <c r="E124" s="24" t="s">
        <v>861</v>
      </c>
      <c r="G124" t="str">
        <f t="shared" si="2"/>
        <v>GRR</v>
      </c>
      <c r="H124" t="str">
        <f t="shared" si="3"/>
        <v>M</v>
      </c>
    </row>
    <row r="125" spans="1:8" x14ac:dyDescent="0.3">
      <c r="A125" s="24" t="s">
        <v>369</v>
      </c>
      <c r="B125" s="24">
        <v>440</v>
      </c>
      <c r="C125" s="24" t="s">
        <v>862</v>
      </c>
      <c r="D125" s="24" t="s">
        <v>844</v>
      </c>
      <c r="E125" s="24" t="s">
        <v>647</v>
      </c>
      <c r="G125" t="str">
        <f t="shared" si="2"/>
        <v>WDH</v>
      </c>
      <c r="H125" t="str">
        <f t="shared" si="3"/>
        <v>M</v>
      </c>
    </row>
    <row r="126" spans="1:8" x14ac:dyDescent="0.3">
      <c r="A126" s="24" t="s">
        <v>369</v>
      </c>
      <c r="B126" s="24">
        <v>441</v>
      </c>
      <c r="C126" s="24" t="s">
        <v>117</v>
      </c>
      <c r="D126" s="24" t="s">
        <v>761</v>
      </c>
      <c r="E126" s="24" t="s">
        <v>647</v>
      </c>
      <c r="G126" t="str">
        <f t="shared" si="2"/>
        <v>WDH</v>
      </c>
      <c r="H126" t="str">
        <f t="shared" si="3"/>
        <v>M</v>
      </c>
    </row>
    <row r="127" spans="1:8" x14ac:dyDescent="0.3">
      <c r="A127" s="24" t="s">
        <v>369</v>
      </c>
      <c r="B127" s="24">
        <v>442</v>
      </c>
      <c r="C127" s="24" t="s">
        <v>863</v>
      </c>
      <c r="D127" s="24" t="s">
        <v>864</v>
      </c>
      <c r="E127" s="24" t="s">
        <v>612</v>
      </c>
      <c r="G127" t="str">
        <f t="shared" si="2"/>
        <v>HAS</v>
      </c>
      <c r="H127" t="str">
        <f t="shared" si="3"/>
        <v>M</v>
      </c>
    </row>
    <row r="128" spans="1:8" x14ac:dyDescent="0.3">
      <c r="A128" s="24" t="s">
        <v>369</v>
      </c>
      <c r="B128" s="24">
        <v>443</v>
      </c>
      <c r="C128" s="24" t="s">
        <v>43</v>
      </c>
      <c r="D128" s="24" t="s">
        <v>865</v>
      </c>
      <c r="E128" s="24" t="s">
        <v>590</v>
      </c>
      <c r="G128" t="str">
        <f t="shared" si="2"/>
        <v>CRA</v>
      </c>
      <c r="H128" t="str">
        <f t="shared" si="3"/>
        <v>M</v>
      </c>
    </row>
    <row r="129" spans="1:8" x14ac:dyDescent="0.3">
      <c r="A129" s="24" t="s">
        <v>369</v>
      </c>
      <c r="B129" s="24">
        <v>444</v>
      </c>
      <c r="C129" s="24" t="s">
        <v>866</v>
      </c>
      <c r="D129" s="24" t="s">
        <v>867</v>
      </c>
      <c r="E129" s="24" t="s">
        <v>582</v>
      </c>
      <c r="G129" t="str">
        <f t="shared" si="2"/>
        <v>PHX</v>
      </c>
      <c r="H129" t="str">
        <f t="shared" si="3"/>
        <v>M</v>
      </c>
    </row>
    <row r="130" spans="1:8" x14ac:dyDescent="0.3">
      <c r="A130" s="24" t="s">
        <v>369</v>
      </c>
      <c r="B130" s="24">
        <v>445</v>
      </c>
      <c r="C130" s="24" t="s">
        <v>134</v>
      </c>
      <c r="D130" s="24" t="s">
        <v>865</v>
      </c>
      <c r="E130" s="24" t="s">
        <v>590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4" t="s">
        <v>369</v>
      </c>
      <c r="B131" s="24">
        <v>446</v>
      </c>
      <c r="C131" s="24" t="s">
        <v>134</v>
      </c>
      <c r="D131" s="24" t="s">
        <v>868</v>
      </c>
      <c r="E131" s="24" t="s">
        <v>615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4" t="s">
        <v>369</v>
      </c>
      <c r="B132" s="24">
        <v>447</v>
      </c>
      <c r="C132" s="24" t="s">
        <v>134</v>
      </c>
      <c r="D132" s="24" t="s">
        <v>741</v>
      </c>
      <c r="E132" s="24" t="s">
        <v>582</v>
      </c>
      <c r="G132" t="str">
        <f t="shared" si="4"/>
        <v>PHX</v>
      </c>
      <c r="H132" t="str">
        <f t="shared" si="5"/>
        <v>M</v>
      </c>
    </row>
    <row r="133" spans="1:8" x14ac:dyDescent="0.3">
      <c r="A133" s="24" t="s">
        <v>369</v>
      </c>
      <c r="B133" s="24">
        <v>448</v>
      </c>
      <c r="C133" s="24" t="s">
        <v>372</v>
      </c>
      <c r="D133" s="24" t="s">
        <v>869</v>
      </c>
      <c r="E133" s="24" t="s">
        <v>647</v>
      </c>
      <c r="G133" t="str">
        <f t="shared" si="4"/>
        <v>WDH</v>
      </c>
      <c r="H133" t="str">
        <f t="shared" si="5"/>
        <v>M</v>
      </c>
    </row>
    <row r="134" spans="1:8" x14ac:dyDescent="0.3">
      <c r="A134" s="24" t="s">
        <v>423</v>
      </c>
      <c r="B134" s="24">
        <v>449</v>
      </c>
      <c r="C134" s="24" t="s">
        <v>327</v>
      </c>
      <c r="D134" s="24" t="s">
        <v>331</v>
      </c>
      <c r="E134" s="24" t="s">
        <v>580</v>
      </c>
      <c r="G134" t="str">
        <f t="shared" si="4"/>
        <v>LEW</v>
      </c>
      <c r="H134" t="str">
        <f t="shared" si="5"/>
        <v>W</v>
      </c>
    </row>
    <row r="135" spans="1:8" x14ac:dyDescent="0.3">
      <c r="A135" s="24" t="s">
        <v>423</v>
      </c>
      <c r="B135" s="24">
        <v>450</v>
      </c>
      <c r="C135" s="24" t="s">
        <v>679</v>
      </c>
      <c r="D135" s="24" t="s">
        <v>680</v>
      </c>
      <c r="E135" s="24" t="s">
        <v>582</v>
      </c>
      <c r="G135" t="str">
        <f t="shared" si="4"/>
        <v>PHX</v>
      </c>
      <c r="H135" t="str">
        <f t="shared" si="5"/>
        <v>W</v>
      </c>
    </row>
    <row r="136" spans="1:8" x14ac:dyDescent="0.3">
      <c r="A136" s="24" t="s">
        <v>423</v>
      </c>
      <c r="B136" s="24">
        <v>451</v>
      </c>
      <c r="C136" s="24" t="s">
        <v>681</v>
      </c>
      <c r="D136" s="24" t="s">
        <v>682</v>
      </c>
      <c r="E136" s="24" t="s">
        <v>582</v>
      </c>
      <c r="G136" t="str">
        <f t="shared" si="4"/>
        <v>PHX</v>
      </c>
      <c r="H136" t="str">
        <f t="shared" si="5"/>
        <v>W</v>
      </c>
    </row>
    <row r="137" spans="1:8" x14ac:dyDescent="0.3">
      <c r="A137" s="24" t="s">
        <v>423</v>
      </c>
      <c r="B137" s="24">
        <v>452</v>
      </c>
      <c r="C137" s="24" t="s">
        <v>123</v>
      </c>
      <c r="D137" s="24" t="s">
        <v>428</v>
      </c>
      <c r="E137" s="24" t="s">
        <v>605</v>
      </c>
      <c r="G137" t="str">
        <f t="shared" si="4"/>
        <v>EBR</v>
      </c>
      <c r="H137" t="str">
        <f t="shared" si="5"/>
        <v>W</v>
      </c>
    </row>
    <row r="138" spans="1:8" x14ac:dyDescent="0.3">
      <c r="A138" s="24" t="s">
        <v>423</v>
      </c>
      <c r="B138" s="24">
        <v>453</v>
      </c>
      <c r="C138" s="24" t="s">
        <v>429</v>
      </c>
      <c r="D138" s="24" t="s">
        <v>430</v>
      </c>
      <c r="E138" s="24" t="s">
        <v>605</v>
      </c>
      <c r="G138" t="str">
        <f t="shared" si="4"/>
        <v>EBR</v>
      </c>
      <c r="H138" t="str">
        <f t="shared" si="5"/>
        <v>W</v>
      </c>
    </row>
    <row r="139" spans="1:8" x14ac:dyDescent="0.3">
      <c r="A139" s="24" t="s">
        <v>423</v>
      </c>
      <c r="B139" s="24">
        <v>454</v>
      </c>
      <c r="C139" s="24" t="s">
        <v>424</v>
      </c>
      <c r="D139" s="24" t="s">
        <v>425</v>
      </c>
      <c r="E139" s="24" t="s">
        <v>581</v>
      </c>
      <c r="G139" t="str">
        <f t="shared" si="4"/>
        <v>B&amp;H</v>
      </c>
      <c r="H139" t="str">
        <f t="shared" si="5"/>
        <v>W</v>
      </c>
    </row>
    <row r="140" spans="1:8" x14ac:dyDescent="0.3">
      <c r="A140" s="24" t="s">
        <v>423</v>
      </c>
      <c r="B140" s="24">
        <v>455</v>
      </c>
      <c r="C140" s="24" t="s">
        <v>21</v>
      </c>
      <c r="D140" s="24" t="s">
        <v>121</v>
      </c>
      <c r="E140" s="24" t="s">
        <v>615</v>
      </c>
      <c r="G140" t="str">
        <f t="shared" si="4"/>
        <v>HHH</v>
      </c>
      <c r="H140" t="str">
        <f t="shared" si="5"/>
        <v>W</v>
      </c>
    </row>
    <row r="141" spans="1:8" x14ac:dyDescent="0.3">
      <c r="A141" s="24" t="s">
        <v>423</v>
      </c>
      <c r="B141" s="24">
        <v>456</v>
      </c>
      <c r="C141" s="24" t="s">
        <v>119</v>
      </c>
      <c r="D141" s="24" t="s">
        <v>124</v>
      </c>
      <c r="E141" s="24" t="s">
        <v>580</v>
      </c>
      <c r="G141" t="str">
        <f t="shared" si="4"/>
        <v>LEW</v>
      </c>
      <c r="H141" t="str">
        <f t="shared" si="5"/>
        <v>W</v>
      </c>
    </row>
    <row r="142" spans="1:8" x14ac:dyDescent="0.3">
      <c r="A142" s="24" t="s">
        <v>423</v>
      </c>
      <c r="B142" s="24">
        <v>457</v>
      </c>
      <c r="C142" s="24" t="s">
        <v>683</v>
      </c>
      <c r="D142" s="24" t="s">
        <v>684</v>
      </c>
      <c r="E142" s="24" t="s">
        <v>582</v>
      </c>
      <c r="G142" t="str">
        <f t="shared" si="4"/>
        <v>PHX</v>
      </c>
      <c r="H142" t="str">
        <f t="shared" si="5"/>
        <v>W</v>
      </c>
    </row>
    <row r="143" spans="1:8" x14ac:dyDescent="0.3">
      <c r="A143" s="24" t="s">
        <v>423</v>
      </c>
      <c r="B143" s="24">
        <v>458</v>
      </c>
      <c r="C143" s="24" t="s">
        <v>38</v>
      </c>
      <c r="D143" s="24" t="s">
        <v>685</v>
      </c>
      <c r="E143" s="24" t="s">
        <v>582</v>
      </c>
      <c r="G143" t="str">
        <f t="shared" si="4"/>
        <v>PHX</v>
      </c>
      <c r="H143" t="str">
        <f t="shared" si="5"/>
        <v>W</v>
      </c>
    </row>
    <row r="144" spans="1:8" x14ac:dyDescent="0.3">
      <c r="A144" s="24" t="s">
        <v>423</v>
      </c>
      <c r="B144" s="24">
        <v>459</v>
      </c>
      <c r="C144" s="24" t="s">
        <v>686</v>
      </c>
      <c r="D144" s="24" t="s">
        <v>531</v>
      </c>
      <c r="E144" s="24" t="s">
        <v>647</v>
      </c>
      <c r="G144" t="str">
        <f t="shared" si="4"/>
        <v>WDH</v>
      </c>
      <c r="H144" t="str">
        <f t="shared" si="5"/>
        <v>W</v>
      </c>
    </row>
    <row r="145" spans="1:8" x14ac:dyDescent="0.3">
      <c r="A145" s="24" t="s">
        <v>423</v>
      </c>
      <c r="B145" s="24">
        <v>460</v>
      </c>
      <c r="C145" s="24" t="s">
        <v>435</v>
      </c>
      <c r="D145" s="24" t="s">
        <v>349</v>
      </c>
      <c r="E145" s="24" t="s">
        <v>577</v>
      </c>
      <c r="G145" t="str">
        <f t="shared" si="4"/>
        <v>HY</v>
      </c>
      <c r="H145" t="str">
        <f t="shared" si="5"/>
        <v>W</v>
      </c>
    </row>
    <row r="146" spans="1:8" x14ac:dyDescent="0.3">
      <c r="A146" s="24" t="s">
        <v>423</v>
      </c>
      <c r="B146" s="24">
        <v>461</v>
      </c>
      <c r="C146" s="24" t="s">
        <v>351</v>
      </c>
      <c r="D146" s="24" t="s">
        <v>329</v>
      </c>
      <c r="E146" s="24" t="s">
        <v>580</v>
      </c>
      <c r="G146" t="str">
        <f t="shared" si="4"/>
        <v>LEW</v>
      </c>
      <c r="H146" t="str">
        <f t="shared" si="5"/>
        <v>W</v>
      </c>
    </row>
    <row r="147" spans="1:8" x14ac:dyDescent="0.3">
      <c r="A147" s="24" t="s">
        <v>423</v>
      </c>
      <c r="B147" s="24">
        <v>462</v>
      </c>
      <c r="C147" s="24" t="s">
        <v>38</v>
      </c>
      <c r="D147" s="24" t="s">
        <v>353</v>
      </c>
      <c r="E147" s="24" t="s">
        <v>612</v>
      </c>
      <c r="G147" t="str">
        <f t="shared" si="4"/>
        <v>HAS</v>
      </c>
      <c r="H147" t="str">
        <f t="shared" si="5"/>
        <v>W</v>
      </c>
    </row>
    <row r="148" spans="1:8" x14ac:dyDescent="0.3">
      <c r="A148" s="24" t="s">
        <v>423</v>
      </c>
      <c r="B148" s="24">
        <v>463</v>
      </c>
      <c r="C148" s="24" t="s">
        <v>687</v>
      </c>
      <c r="D148" s="24" t="s">
        <v>395</v>
      </c>
      <c r="E148" s="24" t="s">
        <v>585</v>
      </c>
      <c r="G148" t="str">
        <f t="shared" si="4"/>
        <v>CHI</v>
      </c>
      <c r="H148" t="str">
        <f t="shared" si="5"/>
        <v>W</v>
      </c>
    </row>
    <row r="149" spans="1:8" x14ac:dyDescent="0.3">
      <c r="A149" s="24" t="s">
        <v>423</v>
      </c>
      <c r="B149" s="24">
        <v>464</v>
      </c>
      <c r="C149" s="24" t="s">
        <v>204</v>
      </c>
      <c r="D149" s="24" t="s">
        <v>205</v>
      </c>
      <c r="E149" s="24" t="s">
        <v>580</v>
      </c>
      <c r="G149" t="str">
        <f t="shared" si="4"/>
        <v>LEW</v>
      </c>
      <c r="H149" t="str">
        <f t="shared" si="5"/>
        <v>W</v>
      </c>
    </row>
    <row r="150" spans="1:8" x14ac:dyDescent="0.3">
      <c r="A150" s="24" t="s">
        <v>423</v>
      </c>
      <c r="B150" s="24">
        <v>465</v>
      </c>
      <c r="C150" s="24" t="s">
        <v>433</v>
      </c>
      <c r="D150" s="24" t="s">
        <v>688</v>
      </c>
      <c r="E150" s="24" t="s">
        <v>600</v>
      </c>
      <c r="G150" t="str">
        <f t="shared" si="4"/>
        <v>HAI</v>
      </c>
      <c r="H150" t="str">
        <f t="shared" si="5"/>
        <v>W</v>
      </c>
    </row>
    <row r="151" spans="1:8" x14ac:dyDescent="0.3">
      <c r="A151" s="24" t="s">
        <v>423</v>
      </c>
      <c r="B151" s="24">
        <v>466</v>
      </c>
      <c r="C151" s="24" t="s">
        <v>72</v>
      </c>
      <c r="D151" s="24" t="s">
        <v>90</v>
      </c>
      <c r="E151" s="24" t="s">
        <v>585</v>
      </c>
      <c r="G151" t="str">
        <f t="shared" si="4"/>
        <v>CHI</v>
      </c>
      <c r="H151" t="str">
        <f t="shared" si="5"/>
        <v>W</v>
      </c>
    </row>
    <row r="152" spans="1:8" x14ac:dyDescent="0.3">
      <c r="A152" s="24" t="s">
        <v>423</v>
      </c>
      <c r="B152" s="24">
        <v>467</v>
      </c>
      <c r="C152" s="24" t="s">
        <v>125</v>
      </c>
      <c r="D152" s="24" t="s">
        <v>434</v>
      </c>
      <c r="E152" s="24" t="s">
        <v>615</v>
      </c>
      <c r="G152" t="str">
        <f t="shared" si="4"/>
        <v>HHH</v>
      </c>
      <c r="H152" t="str">
        <f t="shared" si="5"/>
        <v>W</v>
      </c>
    </row>
    <row r="153" spans="1:8" x14ac:dyDescent="0.3">
      <c r="A153" s="24" t="s">
        <v>423</v>
      </c>
      <c r="B153" s="24">
        <v>468</v>
      </c>
      <c r="C153" s="24" t="s">
        <v>24</v>
      </c>
      <c r="D153" s="24" t="s">
        <v>689</v>
      </c>
      <c r="E153" s="24" t="s">
        <v>580</v>
      </c>
      <c r="G153" t="str">
        <f t="shared" si="4"/>
        <v>LEW</v>
      </c>
      <c r="H153" t="str">
        <f t="shared" si="5"/>
        <v>W</v>
      </c>
    </row>
    <row r="154" spans="1:8" x14ac:dyDescent="0.3">
      <c r="A154" s="24" t="s">
        <v>423</v>
      </c>
      <c r="B154" s="24">
        <v>469</v>
      </c>
      <c r="C154" s="24" t="s">
        <v>690</v>
      </c>
      <c r="D154" s="24" t="s">
        <v>349</v>
      </c>
      <c r="E154" s="24" t="s">
        <v>582</v>
      </c>
      <c r="G154" t="str">
        <f t="shared" si="4"/>
        <v>PHX</v>
      </c>
      <c r="H154" t="str">
        <f t="shared" si="5"/>
        <v>W</v>
      </c>
    </row>
    <row r="155" spans="1:8" x14ac:dyDescent="0.3">
      <c r="A155" s="24" t="s">
        <v>423</v>
      </c>
      <c r="B155" s="24">
        <v>470</v>
      </c>
      <c r="C155" s="24" t="s">
        <v>26</v>
      </c>
      <c r="D155" s="24" t="s">
        <v>352</v>
      </c>
      <c r="E155" s="24" t="s">
        <v>577</v>
      </c>
      <c r="G155" t="str">
        <f t="shared" si="4"/>
        <v>HY</v>
      </c>
      <c r="H155" t="str">
        <f t="shared" si="5"/>
        <v>W</v>
      </c>
    </row>
    <row r="156" spans="1:8" x14ac:dyDescent="0.3">
      <c r="A156" s="24" t="s">
        <v>423</v>
      </c>
      <c r="B156" s="24">
        <v>471</v>
      </c>
      <c r="C156" s="24" t="s">
        <v>37</v>
      </c>
      <c r="D156" s="24" t="s">
        <v>440</v>
      </c>
      <c r="E156" s="24" t="s">
        <v>577</v>
      </c>
      <c r="G156" t="str">
        <f t="shared" si="4"/>
        <v>HY</v>
      </c>
      <c r="H156" t="str">
        <f t="shared" si="5"/>
        <v>W</v>
      </c>
    </row>
    <row r="157" spans="1:8" x14ac:dyDescent="0.3">
      <c r="A157" s="24" t="s">
        <v>423</v>
      </c>
      <c r="B157" s="24">
        <v>472</v>
      </c>
      <c r="C157" s="24" t="s">
        <v>691</v>
      </c>
      <c r="D157" s="24" t="s">
        <v>692</v>
      </c>
      <c r="E157" s="24" t="s">
        <v>600</v>
      </c>
      <c r="G157" t="str">
        <f t="shared" si="4"/>
        <v>HAI</v>
      </c>
      <c r="H157" t="str">
        <f t="shared" si="5"/>
        <v>W</v>
      </c>
    </row>
    <row r="158" spans="1:8" x14ac:dyDescent="0.3">
      <c r="A158" s="24" t="s">
        <v>423</v>
      </c>
      <c r="B158" s="24">
        <v>473</v>
      </c>
      <c r="C158" s="24" t="s">
        <v>693</v>
      </c>
      <c r="D158" s="24" t="s">
        <v>694</v>
      </c>
      <c r="E158" s="24" t="s">
        <v>585</v>
      </c>
      <c r="G158" t="str">
        <f t="shared" si="4"/>
        <v>CHI</v>
      </c>
      <c r="H158" t="str">
        <f t="shared" si="5"/>
        <v>W</v>
      </c>
    </row>
    <row r="159" spans="1:8" x14ac:dyDescent="0.3">
      <c r="A159" s="24" t="s">
        <v>423</v>
      </c>
      <c r="B159" s="24">
        <v>474</v>
      </c>
      <c r="C159" s="24" t="s">
        <v>122</v>
      </c>
      <c r="D159" s="24" t="s">
        <v>439</v>
      </c>
      <c r="E159" s="24" t="s">
        <v>577</v>
      </c>
      <c r="G159" t="str">
        <f t="shared" si="4"/>
        <v>HY</v>
      </c>
      <c r="H159" t="str">
        <f t="shared" si="5"/>
        <v>W</v>
      </c>
    </row>
    <row r="160" spans="1:8" x14ac:dyDescent="0.3">
      <c r="A160" s="24" t="s">
        <v>423</v>
      </c>
      <c r="B160" s="24">
        <v>475</v>
      </c>
      <c r="C160" s="24" t="s">
        <v>437</v>
      </c>
      <c r="D160" s="24" t="s">
        <v>438</v>
      </c>
      <c r="E160" s="24" t="s">
        <v>577</v>
      </c>
      <c r="G160" t="str">
        <f t="shared" si="4"/>
        <v>HY</v>
      </c>
      <c r="H160" t="str">
        <f t="shared" si="5"/>
        <v>W</v>
      </c>
    </row>
    <row r="161" spans="1:8" x14ac:dyDescent="0.3">
      <c r="A161" s="24" t="s">
        <v>423</v>
      </c>
      <c r="B161" s="24">
        <v>476</v>
      </c>
      <c r="C161" s="24" t="s">
        <v>180</v>
      </c>
      <c r="D161" s="24" t="s">
        <v>436</v>
      </c>
      <c r="E161" s="24" t="s">
        <v>577</v>
      </c>
      <c r="G161" t="str">
        <f t="shared" si="4"/>
        <v>HY</v>
      </c>
      <c r="H161" t="str">
        <f t="shared" si="5"/>
        <v>W</v>
      </c>
    </row>
    <row r="162" spans="1:8" x14ac:dyDescent="0.3">
      <c r="A162" s="24" t="s">
        <v>423</v>
      </c>
      <c r="B162" s="24">
        <v>477</v>
      </c>
      <c r="C162" s="24" t="s">
        <v>695</v>
      </c>
      <c r="D162" s="24" t="s">
        <v>696</v>
      </c>
      <c r="E162" s="24" t="s">
        <v>585</v>
      </c>
      <c r="G162" t="str">
        <f t="shared" si="4"/>
        <v>CHI</v>
      </c>
      <c r="H162" t="str">
        <f t="shared" si="5"/>
        <v>W</v>
      </c>
    </row>
    <row r="163" spans="1:8" x14ac:dyDescent="0.3">
      <c r="A163" s="24" t="s">
        <v>423</v>
      </c>
      <c r="B163" s="24">
        <v>478</v>
      </c>
      <c r="C163" s="24" t="s">
        <v>697</v>
      </c>
      <c r="D163" s="24" t="s">
        <v>698</v>
      </c>
      <c r="E163" s="24" t="s">
        <v>600</v>
      </c>
      <c r="G163" t="str">
        <f t="shared" si="4"/>
        <v>HAI</v>
      </c>
      <c r="H163" t="str">
        <f t="shared" si="5"/>
        <v>W</v>
      </c>
    </row>
    <row r="164" spans="1:8" x14ac:dyDescent="0.3">
      <c r="A164" s="24" t="s">
        <v>423</v>
      </c>
      <c r="B164" s="24">
        <v>479</v>
      </c>
      <c r="C164" s="24" t="s">
        <v>441</v>
      </c>
      <c r="D164" s="24" t="s">
        <v>442</v>
      </c>
      <c r="E164" s="24" t="s">
        <v>580</v>
      </c>
      <c r="G164" t="str">
        <f t="shared" si="4"/>
        <v>LEW</v>
      </c>
      <c r="H164" t="str">
        <f t="shared" si="5"/>
        <v>W</v>
      </c>
    </row>
    <row r="165" spans="1:8" x14ac:dyDescent="0.3">
      <c r="A165" s="24" t="s">
        <v>423</v>
      </c>
      <c r="B165" s="24">
        <v>480</v>
      </c>
      <c r="C165" s="24" t="s">
        <v>699</v>
      </c>
      <c r="D165" s="24" t="s">
        <v>700</v>
      </c>
      <c r="E165" s="24" t="s">
        <v>621</v>
      </c>
      <c r="G165" t="str">
        <f t="shared" si="4"/>
        <v>HBS</v>
      </c>
      <c r="H165" t="str">
        <f t="shared" si="5"/>
        <v>W</v>
      </c>
    </row>
    <row r="166" spans="1:8" x14ac:dyDescent="0.3">
      <c r="A166" s="24" t="s">
        <v>423</v>
      </c>
      <c r="B166" s="24">
        <v>481</v>
      </c>
      <c r="C166" s="24" t="s">
        <v>120</v>
      </c>
      <c r="D166" s="24" t="s">
        <v>432</v>
      </c>
      <c r="E166" s="24" t="s">
        <v>600</v>
      </c>
      <c r="G166" t="str">
        <f t="shared" si="4"/>
        <v>HAI</v>
      </c>
      <c r="H166" t="str">
        <f t="shared" si="5"/>
        <v>W</v>
      </c>
    </row>
    <row r="167" spans="1:8" x14ac:dyDescent="0.3">
      <c r="A167" s="24" t="s">
        <v>423</v>
      </c>
      <c r="B167" s="24">
        <v>482</v>
      </c>
      <c r="C167" s="24" t="s">
        <v>60</v>
      </c>
      <c r="D167" s="24" t="s">
        <v>701</v>
      </c>
      <c r="E167" s="24" t="s">
        <v>585</v>
      </c>
      <c r="G167" t="str">
        <f t="shared" si="4"/>
        <v>CHI</v>
      </c>
      <c r="H167" t="str">
        <f t="shared" si="5"/>
        <v>W</v>
      </c>
    </row>
    <row r="168" spans="1:8" x14ac:dyDescent="0.3">
      <c r="A168" s="24" t="s">
        <v>423</v>
      </c>
      <c r="B168" s="24">
        <v>483</v>
      </c>
      <c r="C168" s="24" t="s">
        <v>427</v>
      </c>
      <c r="D168" s="24" t="s">
        <v>29</v>
      </c>
      <c r="E168" s="24" t="s">
        <v>605</v>
      </c>
      <c r="G168" t="str">
        <f t="shared" si="4"/>
        <v>EBR</v>
      </c>
      <c r="H168" t="str">
        <f t="shared" si="5"/>
        <v>W</v>
      </c>
    </row>
    <row r="169" spans="1:8" x14ac:dyDescent="0.3">
      <c r="A169" s="24" t="s">
        <v>423</v>
      </c>
      <c r="B169" s="24">
        <v>484</v>
      </c>
      <c r="C169" s="24" t="s">
        <v>702</v>
      </c>
      <c r="D169" s="24" t="s">
        <v>703</v>
      </c>
      <c r="E169" s="24" t="s">
        <v>647</v>
      </c>
      <c r="G169" t="str">
        <f t="shared" si="4"/>
        <v>WDH</v>
      </c>
      <c r="H169" t="str">
        <f t="shared" si="5"/>
        <v>W</v>
      </c>
    </row>
    <row r="170" spans="1:8" x14ac:dyDescent="0.3">
      <c r="A170" s="24" t="s">
        <v>423</v>
      </c>
      <c r="B170" s="24">
        <v>485</v>
      </c>
      <c r="C170" s="24" t="s">
        <v>206</v>
      </c>
      <c r="D170" s="24" t="s">
        <v>51</v>
      </c>
      <c r="E170" s="24" t="s">
        <v>587</v>
      </c>
      <c r="G170" t="str">
        <f t="shared" si="4"/>
        <v>CSS</v>
      </c>
      <c r="H170" t="str">
        <f t="shared" si="5"/>
        <v>W</v>
      </c>
    </row>
    <row r="171" spans="1:8" x14ac:dyDescent="0.3">
      <c r="A171" s="24" t="s">
        <v>423</v>
      </c>
      <c r="B171" s="24">
        <v>486</v>
      </c>
      <c r="C171" s="24" t="s">
        <v>704</v>
      </c>
      <c r="D171" s="24" t="s">
        <v>705</v>
      </c>
      <c r="E171" s="24" t="s">
        <v>581</v>
      </c>
      <c r="G171" t="str">
        <f t="shared" si="4"/>
        <v>B&amp;H</v>
      </c>
      <c r="H171" t="str">
        <f t="shared" si="5"/>
        <v>W</v>
      </c>
    </row>
    <row r="172" spans="1:8" x14ac:dyDescent="0.3">
      <c r="A172" s="24" t="s">
        <v>423</v>
      </c>
      <c r="B172" s="24">
        <v>487</v>
      </c>
      <c r="C172" s="24" t="s">
        <v>870</v>
      </c>
      <c r="D172" s="24" t="s">
        <v>871</v>
      </c>
      <c r="E172" s="24" t="s">
        <v>582</v>
      </c>
      <c r="G172" t="str">
        <f t="shared" si="4"/>
        <v>PHX</v>
      </c>
      <c r="H172" t="str">
        <f t="shared" si="5"/>
        <v>W</v>
      </c>
    </row>
    <row r="173" spans="1:8" x14ac:dyDescent="0.3">
      <c r="A173" s="24" t="s">
        <v>423</v>
      </c>
      <c r="B173" s="24">
        <v>488</v>
      </c>
      <c r="C173" s="24" t="s">
        <v>872</v>
      </c>
      <c r="D173" s="24" t="s">
        <v>847</v>
      </c>
      <c r="E173" s="24" t="s">
        <v>585</v>
      </c>
      <c r="G173" t="str">
        <f t="shared" si="4"/>
        <v>CHI</v>
      </c>
      <c r="H173" t="str">
        <f t="shared" si="5"/>
        <v>W</v>
      </c>
    </row>
    <row r="174" spans="1:8" x14ac:dyDescent="0.3">
      <c r="A174" s="24" t="s">
        <v>423</v>
      </c>
      <c r="B174" s="24">
        <v>489</v>
      </c>
      <c r="C174" s="24" t="s">
        <v>873</v>
      </c>
      <c r="D174" s="24" t="s">
        <v>53</v>
      </c>
      <c r="E174" s="24" t="s">
        <v>582</v>
      </c>
      <c r="G174" t="str">
        <f t="shared" si="4"/>
        <v>PHX</v>
      </c>
      <c r="H174" t="str">
        <f t="shared" si="5"/>
        <v>W</v>
      </c>
    </row>
    <row r="175" spans="1:8" x14ac:dyDescent="0.3">
      <c r="A175" s="24" t="s">
        <v>423</v>
      </c>
      <c r="B175" s="24">
        <v>490</v>
      </c>
      <c r="C175" s="24" t="s">
        <v>874</v>
      </c>
      <c r="D175" s="24" t="s">
        <v>875</v>
      </c>
      <c r="E175" s="24" t="s">
        <v>644</v>
      </c>
      <c r="G175" t="str">
        <f t="shared" si="4"/>
        <v>TON</v>
      </c>
      <c r="H175" t="str">
        <f t="shared" si="5"/>
        <v>W</v>
      </c>
    </row>
    <row r="176" spans="1:8" x14ac:dyDescent="0.3">
      <c r="A176" s="24" t="s">
        <v>423</v>
      </c>
      <c r="B176" s="24">
        <v>491</v>
      </c>
      <c r="C176" s="24" t="s">
        <v>876</v>
      </c>
      <c r="D176" s="24" t="s">
        <v>877</v>
      </c>
      <c r="E176" s="24" t="s">
        <v>585</v>
      </c>
      <c r="G176" t="str">
        <f t="shared" si="4"/>
        <v>CHI</v>
      </c>
      <c r="H176" t="str">
        <f t="shared" si="5"/>
        <v>W</v>
      </c>
    </row>
    <row r="177" spans="1:8" x14ac:dyDescent="0.3">
      <c r="A177" s="24" t="s">
        <v>423</v>
      </c>
      <c r="B177" s="24">
        <v>492</v>
      </c>
      <c r="C177" s="24" t="s">
        <v>878</v>
      </c>
      <c r="D177" s="24" t="s">
        <v>879</v>
      </c>
      <c r="E177" s="24" t="s">
        <v>880</v>
      </c>
      <c r="G177" t="str">
        <f t="shared" si="4"/>
        <v>BHWRC</v>
      </c>
      <c r="H177" t="str">
        <f t="shared" si="5"/>
        <v>W</v>
      </c>
    </row>
    <row r="178" spans="1:8" x14ac:dyDescent="0.3">
      <c r="A178" s="24" t="s">
        <v>423</v>
      </c>
      <c r="B178" s="24">
        <v>493</v>
      </c>
      <c r="C178" s="24" t="s">
        <v>873</v>
      </c>
      <c r="D178" s="24" t="s">
        <v>881</v>
      </c>
      <c r="E178" s="24" t="s">
        <v>582</v>
      </c>
      <c r="G178" t="str">
        <f t="shared" si="4"/>
        <v>PHX</v>
      </c>
      <c r="H178" t="str">
        <f t="shared" si="5"/>
        <v>W</v>
      </c>
    </row>
    <row r="179" spans="1:8" x14ac:dyDescent="0.3">
      <c r="A179" s="24" t="s">
        <v>423</v>
      </c>
      <c r="B179" s="24">
        <v>494</v>
      </c>
      <c r="C179" s="24" t="s">
        <v>882</v>
      </c>
      <c r="D179" s="24" t="s">
        <v>883</v>
      </c>
      <c r="E179" s="24" t="s">
        <v>861</v>
      </c>
      <c r="G179" t="str">
        <f t="shared" si="4"/>
        <v>GRR</v>
      </c>
      <c r="H179" t="str">
        <f t="shared" si="5"/>
        <v>W</v>
      </c>
    </row>
    <row r="180" spans="1:8" x14ac:dyDescent="0.3">
      <c r="A180" s="24" t="s">
        <v>423</v>
      </c>
      <c r="B180" s="24">
        <v>495</v>
      </c>
      <c r="C180" s="24" t="s">
        <v>687</v>
      </c>
      <c r="D180" s="24" t="s">
        <v>884</v>
      </c>
      <c r="E180" s="24" t="s">
        <v>580</v>
      </c>
      <c r="G180" t="str">
        <f t="shared" si="4"/>
        <v>LEW</v>
      </c>
      <c r="H180" t="str">
        <f t="shared" si="5"/>
        <v>W</v>
      </c>
    </row>
    <row r="181" spans="1:8" x14ac:dyDescent="0.3">
      <c r="A181" s="24" t="s">
        <v>423</v>
      </c>
      <c r="B181" s="24">
        <v>496</v>
      </c>
      <c r="C181" s="24" t="s">
        <v>885</v>
      </c>
      <c r="D181" s="24" t="s">
        <v>886</v>
      </c>
      <c r="E181" s="24" t="s">
        <v>582</v>
      </c>
      <c r="G181" t="str">
        <f t="shared" si="4"/>
        <v>PHX</v>
      </c>
      <c r="H181" t="str">
        <f t="shared" si="5"/>
        <v>W</v>
      </c>
    </row>
    <row r="182" spans="1:8" x14ac:dyDescent="0.3">
      <c r="A182" s="24" t="s">
        <v>423</v>
      </c>
      <c r="B182" s="24">
        <v>497</v>
      </c>
      <c r="C182" s="24" t="s">
        <v>887</v>
      </c>
      <c r="D182" s="24" t="s">
        <v>43</v>
      </c>
      <c r="E182" s="24" t="s">
        <v>647</v>
      </c>
      <c r="G182" t="str">
        <f t="shared" si="4"/>
        <v>WDH</v>
      </c>
      <c r="H182" t="str">
        <f t="shared" si="5"/>
        <v>W</v>
      </c>
    </row>
    <row r="183" spans="1:8" x14ac:dyDescent="0.3">
      <c r="A183" s="24" t="s">
        <v>423</v>
      </c>
      <c r="B183" s="24">
        <v>498</v>
      </c>
      <c r="C183" s="24" t="s">
        <v>888</v>
      </c>
      <c r="D183" s="24" t="s">
        <v>889</v>
      </c>
      <c r="E183" s="24" t="s">
        <v>615</v>
      </c>
      <c r="G183" t="str">
        <f t="shared" si="4"/>
        <v>HHH</v>
      </c>
      <c r="H183" t="str">
        <f t="shared" si="5"/>
        <v>W</v>
      </c>
    </row>
    <row r="184" spans="1:8" x14ac:dyDescent="0.3">
      <c r="A184" s="24" t="s">
        <v>446</v>
      </c>
      <c r="B184" s="24">
        <v>1</v>
      </c>
      <c r="C184" s="24" t="s">
        <v>449</v>
      </c>
      <c r="D184" s="24" t="s">
        <v>5</v>
      </c>
      <c r="E184" s="24" t="s">
        <v>581</v>
      </c>
      <c r="G184" t="str">
        <f t="shared" si="4"/>
        <v>B&amp;H</v>
      </c>
      <c r="H184" t="str">
        <f t="shared" si="5"/>
        <v>B</v>
      </c>
    </row>
    <row r="185" spans="1:8" x14ac:dyDescent="0.3">
      <c r="A185" s="24" t="s">
        <v>446</v>
      </c>
      <c r="B185" s="24">
        <v>2</v>
      </c>
      <c r="C185" s="24" t="s">
        <v>128</v>
      </c>
      <c r="D185" s="24" t="s">
        <v>706</v>
      </c>
      <c r="E185" s="24" t="s">
        <v>581</v>
      </c>
      <c r="G185" t="str">
        <f t="shared" si="4"/>
        <v>B&amp;H</v>
      </c>
      <c r="H185" t="str">
        <f t="shared" si="5"/>
        <v>B</v>
      </c>
    </row>
    <row r="186" spans="1:8" x14ac:dyDescent="0.3">
      <c r="A186" s="24" t="s">
        <v>446</v>
      </c>
      <c r="B186" s="24">
        <v>3</v>
      </c>
      <c r="C186" s="24" t="s">
        <v>707</v>
      </c>
      <c r="D186" s="24" t="s">
        <v>708</v>
      </c>
      <c r="E186" s="24" t="s">
        <v>581</v>
      </c>
      <c r="G186" t="str">
        <f t="shared" si="4"/>
        <v>B&amp;H</v>
      </c>
      <c r="H186" t="str">
        <f t="shared" si="5"/>
        <v>B</v>
      </c>
    </row>
    <row r="187" spans="1:8" x14ac:dyDescent="0.3">
      <c r="A187" s="24" t="s">
        <v>446</v>
      </c>
      <c r="B187" s="24">
        <v>4</v>
      </c>
      <c r="C187" s="24" t="s">
        <v>20</v>
      </c>
      <c r="D187" s="24" t="s">
        <v>198</v>
      </c>
      <c r="E187" s="24" t="s">
        <v>605</v>
      </c>
      <c r="G187" t="str">
        <f t="shared" si="4"/>
        <v>EBR</v>
      </c>
      <c r="H187" t="str">
        <f t="shared" si="5"/>
        <v>B</v>
      </c>
    </row>
    <row r="188" spans="1:8" x14ac:dyDescent="0.3">
      <c r="A188" s="24" t="s">
        <v>446</v>
      </c>
      <c r="B188" s="24">
        <v>5</v>
      </c>
      <c r="C188" s="24" t="s">
        <v>709</v>
      </c>
      <c r="D188" s="24" t="s">
        <v>710</v>
      </c>
      <c r="E188" s="24" t="s">
        <v>590</v>
      </c>
      <c r="G188" t="str">
        <f t="shared" si="4"/>
        <v>CRA</v>
      </c>
      <c r="H188" t="str">
        <f t="shared" si="5"/>
        <v>B</v>
      </c>
    </row>
    <row r="189" spans="1:8" x14ac:dyDescent="0.3">
      <c r="A189" s="24" t="s">
        <v>446</v>
      </c>
      <c r="B189" s="24">
        <v>6</v>
      </c>
      <c r="C189" s="24" t="s">
        <v>711</v>
      </c>
      <c r="D189" s="24" t="s">
        <v>385</v>
      </c>
      <c r="E189" s="24" t="s">
        <v>615</v>
      </c>
      <c r="G189" t="str">
        <f t="shared" si="4"/>
        <v>HHH</v>
      </c>
      <c r="H189" t="str">
        <f t="shared" si="5"/>
        <v>B</v>
      </c>
    </row>
    <row r="190" spans="1:8" x14ac:dyDescent="0.3">
      <c r="A190" s="24" t="s">
        <v>446</v>
      </c>
      <c r="B190" s="24">
        <v>7</v>
      </c>
      <c r="C190" s="24" t="s">
        <v>456</v>
      </c>
      <c r="D190" s="24" t="s">
        <v>10</v>
      </c>
      <c r="E190" s="24" t="s">
        <v>580</v>
      </c>
      <c r="G190" t="str">
        <f t="shared" si="4"/>
        <v>LEW</v>
      </c>
      <c r="H190" t="str">
        <f t="shared" si="5"/>
        <v>B</v>
      </c>
    </row>
    <row r="191" spans="1:8" x14ac:dyDescent="0.3">
      <c r="A191" s="24" t="s">
        <v>446</v>
      </c>
      <c r="B191" s="24">
        <v>8</v>
      </c>
      <c r="C191" s="24" t="s">
        <v>712</v>
      </c>
      <c r="D191" s="24" t="s">
        <v>713</v>
      </c>
      <c r="E191" s="24" t="s">
        <v>612</v>
      </c>
      <c r="G191" t="str">
        <f t="shared" si="4"/>
        <v>HAS</v>
      </c>
      <c r="H191" t="str">
        <f t="shared" si="5"/>
        <v>B</v>
      </c>
    </row>
    <row r="192" spans="1:8" x14ac:dyDescent="0.3">
      <c r="A192" s="24" t="s">
        <v>446</v>
      </c>
      <c r="B192" s="24">
        <v>9</v>
      </c>
      <c r="C192" s="24" t="s">
        <v>76</v>
      </c>
      <c r="D192" s="24" t="s">
        <v>714</v>
      </c>
      <c r="E192" s="24" t="s">
        <v>590</v>
      </c>
      <c r="G192" t="str">
        <f t="shared" si="4"/>
        <v>CRA</v>
      </c>
      <c r="H192" t="str">
        <f t="shared" si="5"/>
        <v>B</v>
      </c>
    </row>
    <row r="193" spans="1:8" x14ac:dyDescent="0.3">
      <c r="A193" s="24" t="s">
        <v>446</v>
      </c>
      <c r="B193" s="24">
        <v>10</v>
      </c>
      <c r="C193" s="24" t="s">
        <v>99</v>
      </c>
      <c r="D193" s="24" t="s">
        <v>715</v>
      </c>
      <c r="E193" s="24" t="s">
        <v>647</v>
      </c>
      <c r="G193" t="str">
        <f t="shared" si="4"/>
        <v>WDH</v>
      </c>
      <c r="H193" t="str">
        <f t="shared" si="5"/>
        <v>B</v>
      </c>
    </row>
    <row r="194" spans="1:8" x14ac:dyDescent="0.3">
      <c r="A194" s="24" t="s">
        <v>446</v>
      </c>
      <c r="B194" s="24">
        <v>11</v>
      </c>
      <c r="C194" s="24" t="s">
        <v>716</v>
      </c>
      <c r="D194" s="24" t="s">
        <v>20</v>
      </c>
      <c r="E194" s="24" t="s">
        <v>581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4" t="s">
        <v>446</v>
      </c>
      <c r="B195" s="24">
        <v>12</v>
      </c>
      <c r="C195" s="24" t="s">
        <v>410</v>
      </c>
      <c r="D195" s="24" t="s">
        <v>717</v>
      </c>
      <c r="E195" s="24" t="s">
        <v>577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4" t="s">
        <v>446</v>
      </c>
      <c r="B196" s="24">
        <v>13</v>
      </c>
      <c r="C196" s="24" t="s">
        <v>718</v>
      </c>
      <c r="D196" s="24" t="s">
        <v>719</v>
      </c>
      <c r="E196" s="24" t="s">
        <v>581</v>
      </c>
      <c r="G196" t="str">
        <f t="shared" si="6"/>
        <v>B&amp;H</v>
      </c>
      <c r="H196" t="str">
        <f t="shared" si="7"/>
        <v>B</v>
      </c>
    </row>
    <row r="197" spans="1:8" x14ac:dyDescent="0.3">
      <c r="A197" s="24" t="s">
        <v>446</v>
      </c>
      <c r="B197" s="24">
        <v>14</v>
      </c>
      <c r="C197" s="24" t="s">
        <v>13</v>
      </c>
      <c r="D197" s="24" t="s">
        <v>720</v>
      </c>
      <c r="E197" s="24" t="s">
        <v>577</v>
      </c>
      <c r="G197" t="str">
        <f t="shared" si="6"/>
        <v>HY</v>
      </c>
      <c r="H197" t="str">
        <f t="shared" si="7"/>
        <v>B</v>
      </c>
    </row>
    <row r="198" spans="1:8" x14ac:dyDescent="0.3">
      <c r="A198" s="24" t="s">
        <v>446</v>
      </c>
      <c r="B198" s="24">
        <v>15</v>
      </c>
      <c r="C198" s="24" t="s">
        <v>47</v>
      </c>
      <c r="D198" s="24" t="s">
        <v>721</v>
      </c>
      <c r="E198" s="24" t="s">
        <v>605</v>
      </c>
      <c r="G198" t="str">
        <f t="shared" si="6"/>
        <v>EBR</v>
      </c>
      <c r="H198" t="str">
        <f t="shared" si="7"/>
        <v>B</v>
      </c>
    </row>
    <row r="199" spans="1:8" x14ac:dyDescent="0.3">
      <c r="A199" s="24" t="s">
        <v>446</v>
      </c>
      <c r="B199" s="24">
        <v>16</v>
      </c>
      <c r="C199" s="24" t="s">
        <v>133</v>
      </c>
      <c r="D199" s="24" t="s">
        <v>448</v>
      </c>
      <c r="E199" s="24" t="s">
        <v>578</v>
      </c>
      <c r="G199" t="str">
        <f t="shared" si="6"/>
        <v>BWK</v>
      </c>
      <c r="H199" t="str">
        <f t="shared" si="7"/>
        <v>B</v>
      </c>
    </row>
    <row r="200" spans="1:8" x14ac:dyDescent="0.3">
      <c r="A200" s="24" t="s">
        <v>446</v>
      </c>
      <c r="B200" s="24">
        <v>17</v>
      </c>
      <c r="C200" s="24" t="s">
        <v>722</v>
      </c>
      <c r="D200" s="24" t="s">
        <v>723</v>
      </c>
      <c r="E200" s="24" t="s">
        <v>581</v>
      </c>
      <c r="G200" t="str">
        <f t="shared" si="6"/>
        <v>B&amp;H</v>
      </c>
      <c r="H200" t="str">
        <f t="shared" si="7"/>
        <v>B</v>
      </c>
    </row>
    <row r="201" spans="1:8" x14ac:dyDescent="0.3">
      <c r="A201" s="24" t="s">
        <v>446</v>
      </c>
      <c r="B201" s="24">
        <v>18</v>
      </c>
      <c r="C201" s="24" t="s">
        <v>724</v>
      </c>
      <c r="D201" s="24" t="s">
        <v>431</v>
      </c>
      <c r="E201" s="24" t="s">
        <v>578</v>
      </c>
      <c r="G201" t="str">
        <f t="shared" si="6"/>
        <v>BWK</v>
      </c>
      <c r="H201" t="str">
        <f t="shared" si="7"/>
        <v>B</v>
      </c>
    </row>
    <row r="202" spans="1:8" x14ac:dyDescent="0.3">
      <c r="A202" s="24" t="s">
        <v>446</v>
      </c>
      <c r="B202" s="24">
        <v>19</v>
      </c>
      <c r="C202" s="24" t="s">
        <v>725</v>
      </c>
      <c r="D202" s="24" t="s">
        <v>726</v>
      </c>
      <c r="E202" s="24" t="s">
        <v>605</v>
      </c>
      <c r="G202" t="str">
        <f t="shared" si="6"/>
        <v>EBR</v>
      </c>
      <c r="H202" t="str">
        <f t="shared" si="7"/>
        <v>B</v>
      </c>
    </row>
    <row r="203" spans="1:8" x14ac:dyDescent="0.3">
      <c r="A203" s="24" t="s">
        <v>446</v>
      </c>
      <c r="B203" s="24">
        <v>20</v>
      </c>
      <c r="C203" s="24" t="s">
        <v>727</v>
      </c>
      <c r="D203" s="24" t="s">
        <v>728</v>
      </c>
      <c r="E203" s="24" t="s">
        <v>582</v>
      </c>
      <c r="G203" t="str">
        <f t="shared" si="6"/>
        <v>PHX</v>
      </c>
      <c r="H203" t="str">
        <f t="shared" si="7"/>
        <v>B</v>
      </c>
    </row>
    <row r="204" spans="1:8" x14ac:dyDescent="0.3">
      <c r="A204" s="24" t="s">
        <v>446</v>
      </c>
      <c r="B204" s="24">
        <v>21</v>
      </c>
      <c r="C204" s="24" t="s">
        <v>7</v>
      </c>
      <c r="D204" s="24" t="s">
        <v>729</v>
      </c>
      <c r="E204" s="24" t="s">
        <v>577</v>
      </c>
      <c r="G204" t="str">
        <f t="shared" si="6"/>
        <v>HY</v>
      </c>
      <c r="H204" t="str">
        <f t="shared" si="7"/>
        <v>B</v>
      </c>
    </row>
    <row r="205" spans="1:8" x14ac:dyDescent="0.3">
      <c r="A205" s="24" t="s">
        <v>446</v>
      </c>
      <c r="B205" s="24">
        <v>22</v>
      </c>
      <c r="C205" s="24" t="s">
        <v>133</v>
      </c>
      <c r="D205" s="24" t="s">
        <v>730</v>
      </c>
      <c r="E205" s="24" t="s">
        <v>581</v>
      </c>
      <c r="G205" t="str">
        <f t="shared" si="6"/>
        <v>B&amp;H</v>
      </c>
      <c r="H205" t="str">
        <f t="shared" si="7"/>
        <v>B</v>
      </c>
    </row>
    <row r="206" spans="1:8" x14ac:dyDescent="0.3">
      <c r="A206" s="24" t="s">
        <v>446</v>
      </c>
      <c r="B206" s="24">
        <v>23</v>
      </c>
      <c r="C206" s="24" t="s">
        <v>52</v>
      </c>
      <c r="D206" s="24" t="s">
        <v>731</v>
      </c>
      <c r="E206" s="24" t="s">
        <v>577</v>
      </c>
      <c r="G206" t="str">
        <f t="shared" si="6"/>
        <v>HY</v>
      </c>
      <c r="H206" t="str">
        <f t="shared" si="7"/>
        <v>B</v>
      </c>
    </row>
    <row r="207" spans="1:8" x14ac:dyDescent="0.3">
      <c r="A207" s="24" t="s">
        <v>446</v>
      </c>
      <c r="B207" s="24">
        <v>24</v>
      </c>
      <c r="C207" s="24" t="s">
        <v>732</v>
      </c>
      <c r="D207" s="24" t="s">
        <v>731</v>
      </c>
      <c r="E207" s="24" t="s">
        <v>577</v>
      </c>
      <c r="G207" t="str">
        <f t="shared" si="6"/>
        <v>HY</v>
      </c>
      <c r="H207" t="str">
        <f t="shared" si="7"/>
        <v>B</v>
      </c>
    </row>
    <row r="208" spans="1:8" x14ac:dyDescent="0.3">
      <c r="A208" s="24" t="s">
        <v>446</v>
      </c>
      <c r="B208" s="24">
        <v>25</v>
      </c>
      <c r="C208" s="24" t="s">
        <v>733</v>
      </c>
      <c r="D208" s="24" t="s">
        <v>734</v>
      </c>
      <c r="E208" s="24" t="s">
        <v>582</v>
      </c>
      <c r="G208" t="str">
        <f t="shared" si="6"/>
        <v>PHX</v>
      </c>
      <c r="H208" t="str">
        <f t="shared" si="7"/>
        <v>B</v>
      </c>
    </row>
    <row r="209" spans="1:8" x14ac:dyDescent="0.3">
      <c r="A209" s="24" t="s">
        <v>446</v>
      </c>
      <c r="B209" s="24">
        <v>26</v>
      </c>
      <c r="C209" s="24" t="s">
        <v>56</v>
      </c>
      <c r="D209" s="24" t="s">
        <v>735</v>
      </c>
      <c r="E209" s="24" t="s">
        <v>581</v>
      </c>
      <c r="G209" t="str">
        <f t="shared" si="6"/>
        <v>B&amp;H</v>
      </c>
      <c r="H209" t="str">
        <f t="shared" si="7"/>
        <v>B</v>
      </c>
    </row>
    <row r="210" spans="1:8" x14ac:dyDescent="0.3">
      <c r="A210" s="24" t="s">
        <v>446</v>
      </c>
      <c r="B210" s="24">
        <v>27</v>
      </c>
      <c r="C210" s="24" t="s">
        <v>4</v>
      </c>
      <c r="D210" s="24" t="s">
        <v>412</v>
      </c>
      <c r="E210" s="24" t="s">
        <v>621</v>
      </c>
      <c r="G210" t="str">
        <f t="shared" si="6"/>
        <v>HBS</v>
      </c>
      <c r="H210" t="str">
        <f t="shared" si="7"/>
        <v>B</v>
      </c>
    </row>
    <row r="211" spans="1:8" x14ac:dyDescent="0.3">
      <c r="A211" s="24" t="s">
        <v>446</v>
      </c>
      <c r="B211" s="24">
        <v>28</v>
      </c>
      <c r="C211" s="24" t="s">
        <v>15</v>
      </c>
      <c r="D211" s="24" t="s">
        <v>736</v>
      </c>
      <c r="E211" s="24" t="s">
        <v>577</v>
      </c>
      <c r="G211" t="str">
        <f t="shared" si="6"/>
        <v>HY</v>
      </c>
      <c r="H211" t="str">
        <f t="shared" si="7"/>
        <v>B</v>
      </c>
    </row>
    <row r="212" spans="1:8" x14ac:dyDescent="0.3">
      <c r="A212" s="24" t="s">
        <v>446</v>
      </c>
      <c r="B212" s="24">
        <v>29</v>
      </c>
      <c r="C212" s="24" t="s">
        <v>737</v>
      </c>
      <c r="D212" s="24" t="s">
        <v>738</v>
      </c>
      <c r="E212" s="24" t="s">
        <v>647</v>
      </c>
      <c r="G212" t="str">
        <f t="shared" si="6"/>
        <v>WDH</v>
      </c>
      <c r="H212" t="str">
        <f t="shared" si="7"/>
        <v>B</v>
      </c>
    </row>
    <row r="213" spans="1:8" x14ac:dyDescent="0.3">
      <c r="A213" s="24" t="s">
        <v>446</v>
      </c>
      <c r="B213" s="24">
        <v>30</v>
      </c>
      <c r="C213" s="24" t="s">
        <v>47</v>
      </c>
      <c r="D213" s="24" t="s">
        <v>542</v>
      </c>
      <c r="E213" s="24" t="s">
        <v>642</v>
      </c>
      <c r="G213" t="str">
        <f t="shared" si="6"/>
        <v>SYN</v>
      </c>
      <c r="H213" t="str">
        <f t="shared" si="7"/>
        <v>B</v>
      </c>
    </row>
    <row r="214" spans="1:8" x14ac:dyDescent="0.3">
      <c r="A214" s="24" t="s">
        <v>446</v>
      </c>
      <c r="B214" s="24">
        <v>31</v>
      </c>
      <c r="C214" s="24" t="s">
        <v>47</v>
      </c>
      <c r="D214" s="24" t="s">
        <v>890</v>
      </c>
      <c r="E214" s="24" t="s">
        <v>612</v>
      </c>
      <c r="G214" t="str">
        <f t="shared" si="6"/>
        <v>HAS</v>
      </c>
      <c r="H214" t="str">
        <f t="shared" si="7"/>
        <v>B</v>
      </c>
    </row>
    <row r="215" spans="1:8" x14ac:dyDescent="0.3">
      <c r="A215" s="24" t="s">
        <v>446</v>
      </c>
      <c r="B215" s="24">
        <v>32</v>
      </c>
      <c r="C215" s="24" t="s">
        <v>891</v>
      </c>
      <c r="D215" s="24" t="s">
        <v>879</v>
      </c>
      <c r="E215" s="24" t="s">
        <v>582</v>
      </c>
      <c r="G215" t="str">
        <f t="shared" si="6"/>
        <v>PHX</v>
      </c>
      <c r="H215" t="str">
        <f t="shared" si="7"/>
        <v>B</v>
      </c>
    </row>
    <row r="216" spans="1:8" x14ac:dyDescent="0.3">
      <c r="A216" s="24" t="s">
        <v>446</v>
      </c>
      <c r="B216" s="24">
        <v>33</v>
      </c>
      <c r="C216" s="24" t="s">
        <v>707</v>
      </c>
      <c r="D216" s="24" t="s">
        <v>892</v>
      </c>
      <c r="E216" s="24" t="s">
        <v>582</v>
      </c>
      <c r="G216" t="str">
        <f t="shared" si="6"/>
        <v>PHX</v>
      </c>
      <c r="H216" t="str">
        <f t="shared" si="7"/>
        <v>B</v>
      </c>
    </row>
    <row r="217" spans="1:8" x14ac:dyDescent="0.3">
      <c r="A217" s="24" t="s">
        <v>446</v>
      </c>
      <c r="B217" s="24">
        <v>34</v>
      </c>
      <c r="C217" s="24" t="s">
        <v>16</v>
      </c>
      <c r="D217" s="24" t="s">
        <v>893</v>
      </c>
      <c r="E217" s="24" t="s">
        <v>582</v>
      </c>
      <c r="G217" t="str">
        <f t="shared" si="6"/>
        <v>PHX</v>
      </c>
      <c r="H217" t="str">
        <f t="shared" si="7"/>
        <v>B</v>
      </c>
    </row>
    <row r="218" spans="1:8" x14ac:dyDescent="0.3">
      <c r="A218" s="24" t="s">
        <v>446</v>
      </c>
      <c r="B218" s="24">
        <v>35</v>
      </c>
      <c r="C218" s="24" t="s">
        <v>894</v>
      </c>
      <c r="D218" s="24" t="s">
        <v>895</v>
      </c>
      <c r="E218" s="24" t="s">
        <v>582</v>
      </c>
      <c r="G218" t="str">
        <f t="shared" si="6"/>
        <v>PHX</v>
      </c>
      <c r="H218" t="str">
        <f t="shared" si="7"/>
        <v>B</v>
      </c>
    </row>
    <row r="219" spans="1:8" x14ac:dyDescent="0.3">
      <c r="A219" s="24" t="s">
        <v>446</v>
      </c>
      <c r="B219" s="24">
        <v>36</v>
      </c>
      <c r="C219" s="24" t="s">
        <v>896</v>
      </c>
      <c r="D219" s="24" t="s">
        <v>16</v>
      </c>
      <c r="E219" s="24" t="s">
        <v>582</v>
      </c>
      <c r="G219" t="str">
        <f t="shared" si="6"/>
        <v>PHX</v>
      </c>
      <c r="H219" t="str">
        <f t="shared" si="7"/>
        <v>B</v>
      </c>
    </row>
    <row r="220" spans="1:8" x14ac:dyDescent="0.3">
      <c r="A220" s="24" t="s">
        <v>446</v>
      </c>
      <c r="B220" s="24">
        <v>37</v>
      </c>
      <c r="C220" s="24" t="s">
        <v>897</v>
      </c>
      <c r="D220" s="24" t="s">
        <v>777</v>
      </c>
      <c r="E220" s="24" t="s">
        <v>999</v>
      </c>
      <c r="G220" t="str">
        <f t="shared" si="6"/>
        <v>ARD</v>
      </c>
      <c r="H220" t="str">
        <f t="shared" si="7"/>
        <v>B</v>
      </c>
    </row>
    <row r="221" spans="1:8" x14ac:dyDescent="0.3">
      <c r="A221" s="24" t="s">
        <v>459</v>
      </c>
      <c r="B221" s="24">
        <v>38</v>
      </c>
      <c r="C221" s="24" t="s">
        <v>466</v>
      </c>
      <c r="D221" s="24" t="s">
        <v>467</v>
      </c>
      <c r="E221" s="24" t="s">
        <v>582</v>
      </c>
      <c r="G221" t="str">
        <f t="shared" si="6"/>
        <v>PHX</v>
      </c>
      <c r="H221" t="str">
        <f t="shared" si="7"/>
        <v>G</v>
      </c>
    </row>
    <row r="222" spans="1:8" x14ac:dyDescent="0.3">
      <c r="A222" s="24" t="s">
        <v>459</v>
      </c>
      <c r="B222" s="24">
        <v>39</v>
      </c>
      <c r="C222" s="24" t="s">
        <v>739</v>
      </c>
      <c r="D222" s="24" t="s">
        <v>740</v>
      </c>
      <c r="E222" s="24" t="s">
        <v>605</v>
      </c>
      <c r="G222" t="str">
        <f t="shared" si="6"/>
        <v>EBR</v>
      </c>
      <c r="H222" t="str">
        <f t="shared" si="7"/>
        <v>G</v>
      </c>
    </row>
    <row r="223" spans="1:8" x14ac:dyDescent="0.3">
      <c r="A223" s="24" t="s">
        <v>459</v>
      </c>
      <c r="B223" s="24">
        <v>40</v>
      </c>
      <c r="C223" s="24" t="s">
        <v>394</v>
      </c>
      <c r="D223" s="24" t="s">
        <v>741</v>
      </c>
      <c r="E223" s="24" t="s">
        <v>590</v>
      </c>
      <c r="G223" t="str">
        <f t="shared" si="6"/>
        <v>CRA</v>
      </c>
      <c r="H223" t="str">
        <f t="shared" si="7"/>
        <v>G</v>
      </c>
    </row>
    <row r="224" spans="1:8" x14ac:dyDescent="0.3">
      <c r="A224" s="24" t="s">
        <v>459</v>
      </c>
      <c r="B224" s="24">
        <v>41</v>
      </c>
      <c r="C224" s="24" t="s">
        <v>742</v>
      </c>
      <c r="D224" s="24" t="s">
        <v>743</v>
      </c>
      <c r="E224" s="24" t="s">
        <v>577</v>
      </c>
      <c r="G224" t="str">
        <f t="shared" si="6"/>
        <v>HY</v>
      </c>
      <c r="H224" t="str">
        <f t="shared" si="7"/>
        <v>G</v>
      </c>
    </row>
    <row r="225" spans="1:8" x14ac:dyDescent="0.3">
      <c r="A225" s="24" t="s">
        <v>459</v>
      </c>
      <c r="B225" s="24">
        <v>42</v>
      </c>
      <c r="C225" s="24" t="s">
        <v>744</v>
      </c>
      <c r="D225" s="24" t="s">
        <v>745</v>
      </c>
      <c r="E225" s="24" t="s">
        <v>581</v>
      </c>
      <c r="G225" t="str">
        <f t="shared" si="6"/>
        <v>B&amp;H</v>
      </c>
      <c r="H225" t="str">
        <f t="shared" si="7"/>
        <v>G</v>
      </c>
    </row>
    <row r="226" spans="1:8" x14ac:dyDescent="0.3">
      <c r="A226" s="24" t="s">
        <v>459</v>
      </c>
      <c r="B226" s="24">
        <v>43</v>
      </c>
      <c r="C226" s="24" t="s">
        <v>103</v>
      </c>
      <c r="D226" s="24" t="s">
        <v>476</v>
      </c>
      <c r="E226" s="24" t="s">
        <v>577</v>
      </c>
      <c r="G226" t="str">
        <f t="shared" si="6"/>
        <v>HY</v>
      </c>
      <c r="H226" t="str">
        <f t="shared" si="7"/>
        <v>G</v>
      </c>
    </row>
    <row r="227" spans="1:8" x14ac:dyDescent="0.3">
      <c r="A227" s="24" t="s">
        <v>459</v>
      </c>
      <c r="B227" s="24">
        <v>44</v>
      </c>
      <c r="C227" s="24" t="s">
        <v>433</v>
      </c>
      <c r="D227" s="24" t="s">
        <v>746</v>
      </c>
      <c r="E227" s="24" t="s">
        <v>578</v>
      </c>
      <c r="G227" t="str">
        <f t="shared" si="6"/>
        <v>BWK</v>
      </c>
      <c r="H227" t="str">
        <f t="shared" si="7"/>
        <v>G</v>
      </c>
    </row>
    <row r="228" spans="1:8" x14ac:dyDescent="0.3">
      <c r="A228" s="24" t="s">
        <v>459</v>
      </c>
      <c r="B228" s="24">
        <v>45</v>
      </c>
      <c r="C228" s="24" t="s">
        <v>461</v>
      </c>
      <c r="D228" s="24" t="s">
        <v>462</v>
      </c>
      <c r="E228" s="24" t="s">
        <v>581</v>
      </c>
      <c r="G228" t="str">
        <f t="shared" si="6"/>
        <v>B&amp;H</v>
      </c>
      <c r="H228" t="str">
        <f t="shared" si="7"/>
        <v>G</v>
      </c>
    </row>
    <row r="229" spans="1:8" x14ac:dyDescent="0.3">
      <c r="A229" s="24" t="s">
        <v>459</v>
      </c>
      <c r="B229" s="24">
        <v>46</v>
      </c>
      <c r="C229" s="24" t="s">
        <v>475</v>
      </c>
      <c r="D229" s="24" t="s">
        <v>438</v>
      </c>
      <c r="E229" s="24" t="s">
        <v>577</v>
      </c>
      <c r="G229" t="str">
        <f t="shared" si="6"/>
        <v>HY</v>
      </c>
      <c r="H229" t="str">
        <f t="shared" si="7"/>
        <v>G</v>
      </c>
    </row>
    <row r="230" spans="1:8" x14ac:dyDescent="0.3">
      <c r="A230" s="24" t="s">
        <v>459</v>
      </c>
      <c r="B230" s="24">
        <v>47</v>
      </c>
      <c r="C230" s="24" t="s">
        <v>517</v>
      </c>
      <c r="D230" s="24" t="s">
        <v>747</v>
      </c>
      <c r="E230" s="24" t="s">
        <v>581</v>
      </c>
      <c r="G230" t="str">
        <f t="shared" si="6"/>
        <v>B&amp;H</v>
      </c>
      <c r="H230" t="str">
        <f t="shared" si="7"/>
        <v>G</v>
      </c>
    </row>
    <row r="231" spans="1:8" x14ac:dyDescent="0.3">
      <c r="A231" s="24" t="s">
        <v>459</v>
      </c>
      <c r="B231" s="24">
        <v>48</v>
      </c>
      <c r="C231" s="24" t="s">
        <v>27</v>
      </c>
      <c r="D231" s="24" t="s">
        <v>748</v>
      </c>
      <c r="E231" s="24" t="s">
        <v>581</v>
      </c>
      <c r="G231" t="str">
        <f t="shared" si="6"/>
        <v>B&amp;H</v>
      </c>
      <c r="H231" t="str">
        <f t="shared" si="7"/>
        <v>G</v>
      </c>
    </row>
    <row r="232" spans="1:8" x14ac:dyDescent="0.3">
      <c r="A232" s="24" t="s">
        <v>459</v>
      </c>
      <c r="B232" s="24">
        <v>49</v>
      </c>
      <c r="C232" s="24" t="s">
        <v>539</v>
      </c>
      <c r="D232" s="24" t="s">
        <v>749</v>
      </c>
      <c r="E232" s="24" t="s">
        <v>577</v>
      </c>
      <c r="G232" t="str">
        <f t="shared" si="6"/>
        <v>HY</v>
      </c>
      <c r="H232" t="str">
        <f t="shared" si="7"/>
        <v>G</v>
      </c>
    </row>
    <row r="233" spans="1:8" x14ac:dyDescent="0.3">
      <c r="A233" s="24" t="s">
        <v>459</v>
      </c>
      <c r="B233" s="24">
        <v>50</v>
      </c>
      <c r="C233" s="24" t="s">
        <v>472</v>
      </c>
      <c r="D233" s="24" t="s">
        <v>405</v>
      </c>
      <c r="E233" s="24" t="s">
        <v>577</v>
      </c>
      <c r="G233" t="str">
        <f t="shared" si="6"/>
        <v>HY</v>
      </c>
      <c r="H233" t="str">
        <f t="shared" si="7"/>
        <v>G</v>
      </c>
    </row>
    <row r="234" spans="1:8" x14ac:dyDescent="0.3">
      <c r="A234" s="24" t="s">
        <v>459</v>
      </c>
      <c r="B234" s="24">
        <v>51</v>
      </c>
      <c r="C234" s="24" t="s">
        <v>105</v>
      </c>
      <c r="D234" s="24" t="s">
        <v>382</v>
      </c>
      <c r="E234" s="24" t="s">
        <v>578</v>
      </c>
      <c r="G234" t="str">
        <f t="shared" si="6"/>
        <v>BWK</v>
      </c>
      <c r="H234" t="str">
        <f t="shared" si="7"/>
        <v>G</v>
      </c>
    </row>
    <row r="235" spans="1:8" x14ac:dyDescent="0.3">
      <c r="A235" s="24" t="s">
        <v>459</v>
      </c>
      <c r="B235" s="24">
        <v>52</v>
      </c>
      <c r="C235" s="24" t="s">
        <v>750</v>
      </c>
      <c r="D235" s="24" t="s">
        <v>173</v>
      </c>
      <c r="E235" s="24" t="s">
        <v>585</v>
      </c>
      <c r="G235" t="str">
        <f t="shared" si="6"/>
        <v>CHI</v>
      </c>
      <c r="H235" t="str">
        <f t="shared" si="7"/>
        <v>G</v>
      </c>
    </row>
    <row r="236" spans="1:8" x14ac:dyDescent="0.3">
      <c r="A236" s="24" t="s">
        <v>459</v>
      </c>
      <c r="B236" s="24">
        <v>53</v>
      </c>
      <c r="C236" s="24" t="s">
        <v>469</v>
      </c>
      <c r="D236" s="24" t="s">
        <v>17</v>
      </c>
      <c r="E236" s="24" t="s">
        <v>612</v>
      </c>
      <c r="G236" t="str">
        <f t="shared" si="6"/>
        <v>HAS</v>
      </c>
      <c r="H236" t="str">
        <f t="shared" si="7"/>
        <v>G</v>
      </c>
    </row>
    <row r="237" spans="1:8" x14ac:dyDescent="0.3">
      <c r="A237" s="24" t="s">
        <v>459</v>
      </c>
      <c r="B237" s="24">
        <v>54</v>
      </c>
      <c r="C237" s="24" t="s">
        <v>751</v>
      </c>
      <c r="D237" s="24" t="s">
        <v>752</v>
      </c>
      <c r="E237" s="24" t="s">
        <v>576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4" t="s">
        <v>459</v>
      </c>
      <c r="B238" s="24">
        <v>55</v>
      </c>
      <c r="C238" s="24" t="s">
        <v>539</v>
      </c>
      <c r="D238" s="24" t="s">
        <v>499</v>
      </c>
      <c r="E238" s="24" t="s">
        <v>581</v>
      </c>
      <c r="G238" t="str">
        <f t="shared" si="6"/>
        <v>B&amp;H</v>
      </c>
      <c r="H238" t="str">
        <f t="shared" si="7"/>
        <v>G</v>
      </c>
    </row>
    <row r="239" spans="1:8" x14ac:dyDescent="0.3">
      <c r="A239" s="24" t="s">
        <v>459</v>
      </c>
      <c r="B239" s="24">
        <v>56</v>
      </c>
      <c r="C239" s="24" t="s">
        <v>34</v>
      </c>
      <c r="D239" s="24" t="s">
        <v>898</v>
      </c>
      <c r="E239" s="24" t="s">
        <v>605</v>
      </c>
      <c r="G239" t="str">
        <f t="shared" si="6"/>
        <v>EBR</v>
      </c>
      <c r="H239" t="str">
        <f t="shared" si="7"/>
        <v>G</v>
      </c>
    </row>
    <row r="240" spans="1:8" x14ac:dyDescent="0.3">
      <c r="A240" s="24" t="s">
        <v>459</v>
      </c>
      <c r="B240" s="24">
        <v>57</v>
      </c>
      <c r="C240" s="24" t="s">
        <v>899</v>
      </c>
      <c r="D240" s="24" t="s">
        <v>900</v>
      </c>
      <c r="E240" s="24" t="s">
        <v>578</v>
      </c>
      <c r="G240" t="str">
        <f t="shared" si="6"/>
        <v>BWK</v>
      </c>
      <c r="H240" t="str">
        <f t="shared" si="7"/>
        <v>G</v>
      </c>
    </row>
    <row r="241" spans="1:8" x14ac:dyDescent="0.3">
      <c r="A241" s="24" t="s">
        <v>459</v>
      </c>
      <c r="B241" s="24">
        <v>58</v>
      </c>
      <c r="C241" s="24" t="s">
        <v>901</v>
      </c>
      <c r="D241" s="24" t="s">
        <v>902</v>
      </c>
      <c r="E241" s="24" t="s">
        <v>582</v>
      </c>
      <c r="G241" t="str">
        <f t="shared" si="6"/>
        <v>PHX</v>
      </c>
      <c r="H241" t="str">
        <f t="shared" si="7"/>
        <v>G</v>
      </c>
    </row>
    <row r="242" spans="1:8" x14ac:dyDescent="0.3">
      <c r="A242" s="24" t="s">
        <v>459</v>
      </c>
      <c r="B242" s="24">
        <v>59</v>
      </c>
      <c r="C242" s="24" t="s">
        <v>903</v>
      </c>
      <c r="D242" s="24" t="s">
        <v>904</v>
      </c>
      <c r="E242" s="24" t="s">
        <v>647</v>
      </c>
      <c r="G242" t="str">
        <f t="shared" si="6"/>
        <v>WDH</v>
      </c>
      <c r="H242" t="str">
        <f t="shared" si="7"/>
        <v>G</v>
      </c>
    </row>
    <row r="243" spans="1:8" x14ac:dyDescent="0.3">
      <c r="A243" s="24" t="s">
        <v>459</v>
      </c>
      <c r="B243" s="24">
        <v>60</v>
      </c>
      <c r="C243" s="24" t="s">
        <v>498</v>
      </c>
      <c r="D243" s="24" t="s">
        <v>905</v>
      </c>
      <c r="E243" s="24" t="s">
        <v>590</v>
      </c>
      <c r="G243" t="str">
        <f t="shared" si="6"/>
        <v>CRA</v>
      </c>
      <c r="H243" t="str">
        <f t="shared" si="7"/>
        <v>G</v>
      </c>
    </row>
    <row r="244" spans="1:8" x14ac:dyDescent="0.3">
      <c r="A244" s="24" t="s">
        <v>459</v>
      </c>
      <c r="B244" s="24">
        <v>61</v>
      </c>
      <c r="C244" s="24" t="s">
        <v>477</v>
      </c>
      <c r="D244" s="24" t="s">
        <v>906</v>
      </c>
      <c r="E244" s="24" t="s">
        <v>582</v>
      </c>
      <c r="G244" t="str">
        <f t="shared" si="6"/>
        <v>PHX</v>
      </c>
      <c r="H244" t="str">
        <f t="shared" si="7"/>
        <v>G</v>
      </c>
    </row>
    <row r="245" spans="1:8" x14ac:dyDescent="0.3">
      <c r="A245" s="24" t="s">
        <v>479</v>
      </c>
      <c r="B245" s="24">
        <v>62</v>
      </c>
      <c r="C245" s="24" t="s">
        <v>753</v>
      </c>
      <c r="D245" s="24" t="s">
        <v>754</v>
      </c>
      <c r="E245" s="24" t="s">
        <v>652</v>
      </c>
      <c r="G245" t="str">
        <f t="shared" si="6"/>
        <v>POR</v>
      </c>
      <c r="H245" t="str">
        <f t="shared" si="7"/>
        <v>B</v>
      </c>
    </row>
    <row r="246" spans="1:8" x14ac:dyDescent="0.3">
      <c r="A246" s="24" t="s">
        <v>479</v>
      </c>
      <c r="B246" s="24">
        <v>63</v>
      </c>
      <c r="C246" s="24" t="s">
        <v>755</v>
      </c>
      <c r="D246" s="24" t="s">
        <v>708</v>
      </c>
      <c r="E246" s="24" t="s">
        <v>581</v>
      </c>
      <c r="G246" t="str">
        <f t="shared" si="6"/>
        <v>B&amp;H</v>
      </c>
      <c r="H246" t="str">
        <f t="shared" si="7"/>
        <v>B</v>
      </c>
    </row>
    <row r="247" spans="1:8" x14ac:dyDescent="0.3">
      <c r="A247" s="24" t="s">
        <v>479</v>
      </c>
      <c r="B247" s="24">
        <v>64</v>
      </c>
      <c r="C247" s="24" t="s">
        <v>454</v>
      </c>
      <c r="D247" s="24" t="s">
        <v>53</v>
      </c>
      <c r="E247" s="24" t="s">
        <v>605</v>
      </c>
      <c r="G247" t="str">
        <f t="shared" si="6"/>
        <v>EBR</v>
      </c>
      <c r="H247" t="str">
        <f t="shared" si="7"/>
        <v>B</v>
      </c>
    </row>
    <row r="248" spans="1:8" x14ac:dyDescent="0.3">
      <c r="A248" s="24" t="s">
        <v>479</v>
      </c>
      <c r="B248" s="24">
        <v>65</v>
      </c>
      <c r="C248" s="24" t="s">
        <v>756</v>
      </c>
      <c r="D248" s="24" t="s">
        <v>406</v>
      </c>
      <c r="E248" s="24" t="s">
        <v>577</v>
      </c>
      <c r="G248" t="str">
        <f t="shared" si="6"/>
        <v>HY</v>
      </c>
      <c r="H248" t="str">
        <f t="shared" si="7"/>
        <v>B</v>
      </c>
    </row>
    <row r="249" spans="1:8" x14ac:dyDescent="0.3">
      <c r="A249" s="24" t="s">
        <v>479</v>
      </c>
      <c r="B249" s="24">
        <v>66</v>
      </c>
      <c r="C249" s="24" t="s">
        <v>2</v>
      </c>
      <c r="D249" s="24" t="s">
        <v>447</v>
      </c>
      <c r="E249" s="24" t="s">
        <v>578</v>
      </c>
      <c r="G249" t="str">
        <f t="shared" si="6"/>
        <v>BWK</v>
      </c>
      <c r="H249" t="str">
        <f t="shared" si="7"/>
        <v>B</v>
      </c>
    </row>
    <row r="250" spans="1:8" x14ac:dyDescent="0.3">
      <c r="A250" s="24" t="s">
        <v>479</v>
      </c>
      <c r="B250" s="24">
        <v>67</v>
      </c>
      <c r="C250" s="24" t="s">
        <v>56</v>
      </c>
      <c r="D250" s="24" t="s">
        <v>114</v>
      </c>
      <c r="E250" s="24" t="s">
        <v>605</v>
      </c>
      <c r="G250" t="str">
        <f t="shared" si="6"/>
        <v>EBR</v>
      </c>
      <c r="H250" t="str">
        <f t="shared" si="7"/>
        <v>B</v>
      </c>
    </row>
    <row r="251" spans="1:8" x14ac:dyDescent="0.3">
      <c r="A251" s="24" t="s">
        <v>479</v>
      </c>
      <c r="B251" s="24">
        <v>68</v>
      </c>
      <c r="C251" s="24" t="s">
        <v>56</v>
      </c>
      <c r="D251" s="24" t="s">
        <v>757</v>
      </c>
      <c r="E251" s="24" t="s">
        <v>581</v>
      </c>
      <c r="G251" t="str">
        <f t="shared" si="6"/>
        <v>B&amp;H</v>
      </c>
      <c r="H251" t="str">
        <f t="shared" si="7"/>
        <v>B</v>
      </c>
    </row>
    <row r="252" spans="1:8" x14ac:dyDescent="0.3">
      <c r="A252" s="24" t="s">
        <v>479</v>
      </c>
      <c r="B252" s="24">
        <v>69</v>
      </c>
      <c r="C252" s="24" t="s">
        <v>52</v>
      </c>
      <c r="D252" s="24" t="s">
        <v>495</v>
      </c>
      <c r="E252" s="24" t="s">
        <v>580</v>
      </c>
      <c r="G252" t="str">
        <f t="shared" si="6"/>
        <v>LEW</v>
      </c>
      <c r="H252" t="str">
        <f t="shared" si="7"/>
        <v>B</v>
      </c>
    </row>
    <row r="253" spans="1:8" x14ac:dyDescent="0.3">
      <c r="A253" s="24" t="s">
        <v>479</v>
      </c>
      <c r="B253" s="24">
        <v>70</v>
      </c>
      <c r="C253" s="24" t="s">
        <v>524</v>
      </c>
      <c r="D253" s="24" t="s">
        <v>199</v>
      </c>
      <c r="E253" s="24" t="s">
        <v>621</v>
      </c>
      <c r="G253" t="str">
        <f t="shared" si="6"/>
        <v>HBS</v>
      </c>
      <c r="H253" t="str">
        <f t="shared" si="7"/>
        <v>B</v>
      </c>
    </row>
    <row r="254" spans="1:8" x14ac:dyDescent="0.3">
      <c r="A254" s="24" t="s">
        <v>479</v>
      </c>
      <c r="B254" s="24">
        <v>71</v>
      </c>
      <c r="C254" s="24" t="s">
        <v>488</v>
      </c>
      <c r="D254" s="24" t="s">
        <v>489</v>
      </c>
      <c r="E254" s="24" t="s">
        <v>605</v>
      </c>
      <c r="G254" t="str">
        <f t="shared" si="6"/>
        <v>EBR</v>
      </c>
      <c r="H254" t="str">
        <f t="shared" si="7"/>
        <v>B</v>
      </c>
    </row>
    <row r="255" spans="1:8" x14ac:dyDescent="0.3">
      <c r="A255" s="24" t="s">
        <v>479</v>
      </c>
      <c r="B255" s="24">
        <v>72</v>
      </c>
      <c r="C255" s="24" t="s">
        <v>8</v>
      </c>
      <c r="D255" s="24" t="s">
        <v>758</v>
      </c>
      <c r="E255" s="24" t="s">
        <v>580</v>
      </c>
      <c r="G255" t="str">
        <f t="shared" si="6"/>
        <v>LEW</v>
      </c>
      <c r="H255" t="str">
        <f t="shared" si="7"/>
        <v>B</v>
      </c>
    </row>
    <row r="256" spans="1:8" x14ac:dyDescent="0.3">
      <c r="A256" s="24" t="s">
        <v>479</v>
      </c>
      <c r="B256" s="24">
        <v>73</v>
      </c>
      <c r="C256" s="24" t="s">
        <v>455</v>
      </c>
      <c r="D256" s="24" t="s">
        <v>385</v>
      </c>
      <c r="E256" s="24" t="s">
        <v>590</v>
      </c>
      <c r="G256" t="str">
        <f t="shared" si="6"/>
        <v>CRA</v>
      </c>
      <c r="H256" t="str">
        <f t="shared" si="7"/>
        <v>B</v>
      </c>
    </row>
    <row r="257" spans="1:8" x14ac:dyDescent="0.3">
      <c r="A257" s="24" t="s">
        <v>479</v>
      </c>
      <c r="B257" s="24">
        <v>74</v>
      </c>
      <c r="C257" s="24" t="s">
        <v>486</v>
      </c>
      <c r="D257" s="24" t="s">
        <v>386</v>
      </c>
      <c r="E257" s="24" t="s">
        <v>582</v>
      </c>
      <c r="G257" t="str">
        <f t="shared" si="6"/>
        <v>PHX</v>
      </c>
      <c r="H257" t="str">
        <f t="shared" si="7"/>
        <v>B</v>
      </c>
    </row>
    <row r="258" spans="1:8" x14ac:dyDescent="0.3">
      <c r="A258" s="24" t="s">
        <v>479</v>
      </c>
      <c r="B258" s="24">
        <v>75</v>
      </c>
      <c r="C258" s="24" t="s">
        <v>490</v>
      </c>
      <c r="D258" s="24" t="s">
        <v>759</v>
      </c>
      <c r="E258" s="24" t="s">
        <v>605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4" t="s">
        <v>479</v>
      </c>
      <c r="B259" s="24">
        <v>76</v>
      </c>
      <c r="C259" s="24" t="s">
        <v>41</v>
      </c>
      <c r="D259" s="24" t="s">
        <v>483</v>
      </c>
      <c r="E259" s="24" t="s">
        <v>581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4" t="s">
        <v>479</v>
      </c>
      <c r="B260" s="24">
        <v>77</v>
      </c>
      <c r="C260" s="24" t="s">
        <v>450</v>
      </c>
      <c r="D260" s="24" t="s">
        <v>451</v>
      </c>
      <c r="E260" s="24" t="s">
        <v>581</v>
      </c>
      <c r="G260" t="str">
        <f t="shared" si="8"/>
        <v>B&amp;H</v>
      </c>
      <c r="H260" t="str">
        <f t="shared" si="9"/>
        <v>B</v>
      </c>
    </row>
    <row r="261" spans="1:8" x14ac:dyDescent="0.3">
      <c r="A261" s="24" t="s">
        <v>479</v>
      </c>
      <c r="B261" s="24">
        <v>78</v>
      </c>
      <c r="C261" s="24" t="s">
        <v>13</v>
      </c>
      <c r="D261" s="24" t="s">
        <v>42</v>
      </c>
      <c r="E261" s="24" t="s">
        <v>578</v>
      </c>
      <c r="G261" t="str">
        <f t="shared" si="8"/>
        <v>BWK</v>
      </c>
      <c r="H261" t="str">
        <f t="shared" si="9"/>
        <v>B</v>
      </c>
    </row>
    <row r="262" spans="1:8" x14ac:dyDescent="0.3">
      <c r="A262" s="24" t="s">
        <v>479</v>
      </c>
      <c r="B262" s="24">
        <v>79</v>
      </c>
      <c r="C262" s="24" t="s">
        <v>8</v>
      </c>
      <c r="D262" s="24" t="s">
        <v>426</v>
      </c>
      <c r="E262" s="24" t="s">
        <v>585</v>
      </c>
      <c r="G262" t="str">
        <f t="shared" si="8"/>
        <v>CHI</v>
      </c>
      <c r="H262" t="str">
        <f t="shared" si="9"/>
        <v>B</v>
      </c>
    </row>
    <row r="263" spans="1:8" x14ac:dyDescent="0.3">
      <c r="A263" s="24" t="s">
        <v>479</v>
      </c>
      <c r="B263" s="24">
        <v>80</v>
      </c>
      <c r="C263" s="24" t="s">
        <v>18</v>
      </c>
      <c r="D263" s="24" t="s">
        <v>485</v>
      </c>
      <c r="E263" s="24" t="s">
        <v>582</v>
      </c>
      <c r="G263" t="str">
        <f t="shared" si="8"/>
        <v>PHX</v>
      </c>
      <c r="H263" t="str">
        <f t="shared" si="9"/>
        <v>B</v>
      </c>
    </row>
    <row r="264" spans="1:8" x14ac:dyDescent="0.3">
      <c r="A264" s="24" t="s">
        <v>479</v>
      </c>
      <c r="B264" s="24">
        <v>81</v>
      </c>
      <c r="C264" s="24" t="s">
        <v>482</v>
      </c>
      <c r="D264" s="24" t="s">
        <v>760</v>
      </c>
      <c r="E264" s="24" t="s">
        <v>605</v>
      </c>
      <c r="G264" t="str">
        <f t="shared" si="8"/>
        <v>EBR</v>
      </c>
      <c r="H264" t="str">
        <f t="shared" si="9"/>
        <v>B</v>
      </c>
    </row>
    <row r="265" spans="1:8" x14ac:dyDescent="0.3">
      <c r="A265" s="24" t="s">
        <v>479</v>
      </c>
      <c r="B265" s="24">
        <v>82</v>
      </c>
      <c r="C265" s="24" t="s">
        <v>465</v>
      </c>
      <c r="D265" s="24" t="s">
        <v>761</v>
      </c>
      <c r="E265" s="24" t="s">
        <v>647</v>
      </c>
      <c r="G265" t="str">
        <f t="shared" si="8"/>
        <v>WDH</v>
      </c>
      <c r="H265" t="str">
        <f t="shared" si="9"/>
        <v>B</v>
      </c>
    </row>
    <row r="266" spans="1:8" x14ac:dyDescent="0.3">
      <c r="A266" s="24" t="s">
        <v>479</v>
      </c>
      <c r="B266" s="24">
        <v>83</v>
      </c>
      <c r="C266" s="24" t="s">
        <v>2</v>
      </c>
      <c r="D266" s="24" t="s">
        <v>453</v>
      </c>
      <c r="E266" s="24" t="s">
        <v>590</v>
      </c>
      <c r="G266" t="str">
        <f t="shared" si="8"/>
        <v>CRA</v>
      </c>
      <c r="H266" t="str">
        <f t="shared" si="9"/>
        <v>B</v>
      </c>
    </row>
    <row r="267" spans="1:8" x14ac:dyDescent="0.3">
      <c r="A267" s="24" t="s">
        <v>479</v>
      </c>
      <c r="B267" s="24">
        <v>84</v>
      </c>
      <c r="C267" s="24" t="s">
        <v>47</v>
      </c>
      <c r="D267" s="24" t="s">
        <v>762</v>
      </c>
      <c r="E267" s="24" t="s">
        <v>580</v>
      </c>
      <c r="G267" t="str">
        <f t="shared" si="8"/>
        <v>LEW</v>
      </c>
      <c r="H267" t="str">
        <f t="shared" si="9"/>
        <v>B</v>
      </c>
    </row>
    <row r="268" spans="1:8" x14ac:dyDescent="0.3">
      <c r="A268" s="24" t="s">
        <v>479</v>
      </c>
      <c r="B268" s="24">
        <v>85</v>
      </c>
      <c r="C268" s="24" t="s">
        <v>480</v>
      </c>
      <c r="D268" s="24" t="s">
        <v>487</v>
      </c>
      <c r="E268" s="24" t="s">
        <v>590</v>
      </c>
      <c r="G268" t="str">
        <f t="shared" si="8"/>
        <v>CRA</v>
      </c>
      <c r="H268" t="str">
        <f t="shared" si="9"/>
        <v>B</v>
      </c>
    </row>
    <row r="269" spans="1:8" x14ac:dyDescent="0.3">
      <c r="A269" s="24" t="s">
        <v>479</v>
      </c>
      <c r="B269" s="24">
        <v>86</v>
      </c>
      <c r="C269" s="24" t="s">
        <v>50</v>
      </c>
      <c r="D269" s="24" t="s">
        <v>484</v>
      </c>
      <c r="E269" s="24" t="s">
        <v>581</v>
      </c>
      <c r="G269" t="str">
        <f t="shared" si="8"/>
        <v>B&amp;H</v>
      </c>
      <c r="H269" t="str">
        <f t="shared" si="9"/>
        <v>B</v>
      </c>
    </row>
    <row r="270" spans="1:8" x14ac:dyDescent="0.3">
      <c r="A270" s="24" t="s">
        <v>479</v>
      </c>
      <c r="B270" s="24">
        <v>87</v>
      </c>
      <c r="C270" s="24" t="s">
        <v>49</v>
      </c>
      <c r="D270" s="24" t="s">
        <v>428</v>
      </c>
      <c r="E270" s="24" t="s">
        <v>578</v>
      </c>
      <c r="G270" t="str">
        <f t="shared" si="8"/>
        <v>BWK</v>
      </c>
      <c r="H270" t="str">
        <f t="shared" si="9"/>
        <v>B</v>
      </c>
    </row>
    <row r="271" spans="1:8" x14ac:dyDescent="0.3">
      <c r="A271" s="24" t="s">
        <v>479</v>
      </c>
      <c r="B271" s="24">
        <v>88</v>
      </c>
      <c r="C271" s="24" t="s">
        <v>650</v>
      </c>
      <c r="D271" s="24" t="s">
        <v>763</v>
      </c>
      <c r="E271" s="24" t="s">
        <v>577</v>
      </c>
      <c r="G271" t="str">
        <f t="shared" si="8"/>
        <v>HY</v>
      </c>
      <c r="H271" t="str">
        <f t="shared" si="9"/>
        <v>B</v>
      </c>
    </row>
    <row r="272" spans="1:8" x14ac:dyDescent="0.3">
      <c r="A272" s="24" t="s">
        <v>479</v>
      </c>
      <c r="B272" s="24">
        <v>89</v>
      </c>
      <c r="C272" s="24" t="s">
        <v>6</v>
      </c>
      <c r="D272" s="24" t="s">
        <v>481</v>
      </c>
      <c r="E272" s="24" t="s">
        <v>581</v>
      </c>
      <c r="G272" t="str">
        <f t="shared" si="8"/>
        <v>B&amp;H</v>
      </c>
      <c r="H272" t="str">
        <f t="shared" si="9"/>
        <v>B</v>
      </c>
    </row>
    <row r="273" spans="1:8" x14ac:dyDescent="0.3">
      <c r="A273" s="24" t="s">
        <v>479</v>
      </c>
      <c r="B273" s="24">
        <v>90</v>
      </c>
      <c r="C273" s="24" t="s">
        <v>764</v>
      </c>
      <c r="D273" s="24" t="s">
        <v>907</v>
      </c>
      <c r="E273" s="24" t="s">
        <v>590</v>
      </c>
      <c r="G273" t="str">
        <f t="shared" si="8"/>
        <v>CRA</v>
      </c>
      <c r="H273" t="str">
        <f t="shared" si="9"/>
        <v>B</v>
      </c>
    </row>
    <row r="274" spans="1:8" x14ac:dyDescent="0.3">
      <c r="A274" s="24" t="s">
        <v>479</v>
      </c>
      <c r="B274" s="24">
        <v>91</v>
      </c>
      <c r="C274" s="24" t="s">
        <v>44</v>
      </c>
      <c r="D274" s="24" t="s">
        <v>388</v>
      </c>
      <c r="E274" s="24" t="s">
        <v>585</v>
      </c>
      <c r="G274" t="str">
        <f t="shared" si="8"/>
        <v>CHI</v>
      </c>
      <c r="H274" t="str">
        <f t="shared" si="9"/>
        <v>B</v>
      </c>
    </row>
    <row r="275" spans="1:8" x14ac:dyDescent="0.3">
      <c r="A275" s="24" t="s">
        <v>479</v>
      </c>
      <c r="B275" s="24">
        <v>92</v>
      </c>
      <c r="C275" s="24" t="s">
        <v>765</v>
      </c>
      <c r="D275" s="24" t="s">
        <v>766</v>
      </c>
      <c r="E275" s="24" t="s">
        <v>621</v>
      </c>
      <c r="G275" t="str">
        <f t="shared" si="8"/>
        <v>HBS</v>
      </c>
      <c r="H275" t="str">
        <f t="shared" si="9"/>
        <v>B</v>
      </c>
    </row>
    <row r="276" spans="1:8" x14ac:dyDescent="0.3">
      <c r="A276" s="24" t="s">
        <v>479</v>
      </c>
      <c r="B276" s="24">
        <v>93</v>
      </c>
      <c r="C276" s="24" t="s">
        <v>112</v>
      </c>
      <c r="D276" s="24" t="s">
        <v>767</v>
      </c>
      <c r="E276" s="24" t="s">
        <v>621</v>
      </c>
      <c r="G276" t="str">
        <f t="shared" si="8"/>
        <v>HBS</v>
      </c>
      <c r="H276" t="str">
        <f t="shared" si="9"/>
        <v>B</v>
      </c>
    </row>
    <row r="277" spans="1:8" x14ac:dyDescent="0.3">
      <c r="A277" s="24" t="s">
        <v>479</v>
      </c>
      <c r="B277" s="24">
        <v>94</v>
      </c>
      <c r="C277" s="24" t="s">
        <v>768</v>
      </c>
      <c r="D277" s="24" t="s">
        <v>769</v>
      </c>
      <c r="E277" s="24" t="s">
        <v>580</v>
      </c>
      <c r="G277" t="str">
        <f t="shared" si="8"/>
        <v>LEW</v>
      </c>
      <c r="H277" t="str">
        <f t="shared" si="9"/>
        <v>B</v>
      </c>
    </row>
    <row r="278" spans="1:8" x14ac:dyDescent="0.3">
      <c r="A278" s="24" t="s">
        <v>479</v>
      </c>
      <c r="B278" s="24">
        <v>95</v>
      </c>
      <c r="C278" s="24" t="s">
        <v>43</v>
      </c>
      <c r="D278" s="24" t="s">
        <v>746</v>
      </c>
      <c r="E278" s="24" t="s">
        <v>578</v>
      </c>
      <c r="G278" t="str">
        <f t="shared" si="8"/>
        <v>BWK</v>
      </c>
      <c r="H278" t="str">
        <f t="shared" si="9"/>
        <v>B</v>
      </c>
    </row>
    <row r="279" spans="1:8" x14ac:dyDescent="0.3">
      <c r="A279" s="24" t="s">
        <v>479</v>
      </c>
      <c r="B279" s="24">
        <v>96</v>
      </c>
      <c r="C279" s="24" t="s">
        <v>770</v>
      </c>
      <c r="D279" s="24" t="s">
        <v>771</v>
      </c>
      <c r="E279" s="24" t="s">
        <v>580</v>
      </c>
      <c r="G279" t="str">
        <f t="shared" si="8"/>
        <v>LEW</v>
      </c>
      <c r="H279" t="str">
        <f t="shared" si="9"/>
        <v>B</v>
      </c>
    </row>
    <row r="280" spans="1:8" x14ac:dyDescent="0.3">
      <c r="A280" s="24" t="s">
        <v>479</v>
      </c>
      <c r="B280" s="24">
        <v>97</v>
      </c>
      <c r="C280" s="24" t="s">
        <v>482</v>
      </c>
      <c r="D280" s="24" t="s">
        <v>45</v>
      </c>
      <c r="E280" s="24" t="s">
        <v>581</v>
      </c>
      <c r="G280" t="str">
        <f t="shared" si="8"/>
        <v>B&amp;H</v>
      </c>
      <c r="H280" t="str">
        <f t="shared" si="9"/>
        <v>B</v>
      </c>
    </row>
    <row r="281" spans="1:8" x14ac:dyDescent="0.3">
      <c r="A281" s="24" t="s">
        <v>479</v>
      </c>
      <c r="B281" s="24">
        <v>98</v>
      </c>
      <c r="C281" s="24" t="s">
        <v>12</v>
      </c>
      <c r="D281" s="24" t="s">
        <v>16</v>
      </c>
      <c r="E281" s="24" t="s">
        <v>581</v>
      </c>
      <c r="G281" t="str">
        <f t="shared" si="8"/>
        <v>B&amp;H</v>
      </c>
      <c r="H281" t="str">
        <f t="shared" si="9"/>
        <v>B</v>
      </c>
    </row>
    <row r="282" spans="1:8" x14ac:dyDescent="0.3">
      <c r="A282" s="24" t="s">
        <v>479</v>
      </c>
      <c r="B282" s="24">
        <v>99</v>
      </c>
      <c r="C282" s="24" t="s">
        <v>493</v>
      </c>
      <c r="D282" s="24" t="s">
        <v>494</v>
      </c>
      <c r="E282" s="24" t="s">
        <v>577</v>
      </c>
      <c r="G282" t="str">
        <f t="shared" si="8"/>
        <v>HY</v>
      </c>
      <c r="H282" t="str">
        <f t="shared" si="9"/>
        <v>B</v>
      </c>
    </row>
    <row r="283" spans="1:8" x14ac:dyDescent="0.3">
      <c r="A283" s="24" t="s">
        <v>479</v>
      </c>
      <c r="B283" s="24">
        <v>100</v>
      </c>
      <c r="C283" s="24" t="s">
        <v>772</v>
      </c>
      <c r="D283" s="24" t="s">
        <v>773</v>
      </c>
      <c r="E283" s="24" t="s">
        <v>580</v>
      </c>
      <c r="G283" t="str">
        <f t="shared" si="8"/>
        <v>LEW</v>
      </c>
      <c r="H283" t="str">
        <f t="shared" si="9"/>
        <v>B</v>
      </c>
    </row>
    <row r="284" spans="1:8" x14ac:dyDescent="0.3">
      <c r="A284" s="24" t="s">
        <v>479</v>
      </c>
      <c r="B284" s="24">
        <v>101</v>
      </c>
      <c r="C284" s="24" t="s">
        <v>178</v>
      </c>
      <c r="D284" s="24" t="s">
        <v>774</v>
      </c>
      <c r="E284" s="24" t="s">
        <v>585</v>
      </c>
      <c r="G284" t="str">
        <f t="shared" si="8"/>
        <v>CHI</v>
      </c>
      <c r="H284" t="str">
        <f t="shared" si="9"/>
        <v>B</v>
      </c>
    </row>
    <row r="285" spans="1:8" x14ac:dyDescent="0.3">
      <c r="A285" s="24" t="s">
        <v>479</v>
      </c>
      <c r="B285" s="24">
        <v>102</v>
      </c>
      <c r="C285" s="24" t="s">
        <v>414</v>
      </c>
      <c r="D285" s="24" t="s">
        <v>908</v>
      </c>
      <c r="E285" s="24" t="s">
        <v>581</v>
      </c>
      <c r="G285" t="str">
        <f t="shared" si="8"/>
        <v>B&amp;H</v>
      </c>
      <c r="H285" t="str">
        <f t="shared" si="9"/>
        <v>B</v>
      </c>
    </row>
    <row r="286" spans="1:8" x14ac:dyDescent="0.3">
      <c r="A286" s="24" t="s">
        <v>479</v>
      </c>
      <c r="B286" s="24">
        <v>103</v>
      </c>
      <c r="C286" s="24" t="s">
        <v>16</v>
      </c>
      <c r="D286" s="24" t="s">
        <v>909</v>
      </c>
      <c r="E286" s="24" t="s">
        <v>581</v>
      </c>
      <c r="G286" t="str">
        <f t="shared" si="8"/>
        <v>B&amp;H</v>
      </c>
      <c r="H286" t="str">
        <f t="shared" si="9"/>
        <v>B</v>
      </c>
    </row>
    <row r="287" spans="1:8" x14ac:dyDescent="0.3">
      <c r="A287" s="24" t="s">
        <v>479</v>
      </c>
      <c r="B287" s="24">
        <v>104</v>
      </c>
      <c r="C287" s="24" t="s">
        <v>910</v>
      </c>
      <c r="D287" s="24" t="s">
        <v>911</v>
      </c>
      <c r="E287" s="24" t="s">
        <v>612</v>
      </c>
      <c r="G287" t="str">
        <f t="shared" si="8"/>
        <v>HAS</v>
      </c>
      <c r="H287" t="str">
        <f t="shared" si="9"/>
        <v>B</v>
      </c>
    </row>
    <row r="288" spans="1:8" x14ac:dyDescent="0.3">
      <c r="A288" s="24" t="s">
        <v>479</v>
      </c>
      <c r="B288" s="24">
        <v>105</v>
      </c>
      <c r="C288" s="24" t="s">
        <v>480</v>
      </c>
      <c r="D288" s="24" t="s">
        <v>912</v>
      </c>
      <c r="E288" s="24" t="s">
        <v>578</v>
      </c>
      <c r="G288" t="str">
        <f t="shared" si="8"/>
        <v>BWK</v>
      </c>
      <c r="H288" t="str">
        <f t="shared" si="9"/>
        <v>B</v>
      </c>
    </row>
    <row r="289" spans="1:8" x14ac:dyDescent="0.3">
      <c r="A289" s="24" t="s">
        <v>479</v>
      </c>
      <c r="B289" s="24">
        <v>106</v>
      </c>
      <c r="C289" s="24" t="s">
        <v>913</v>
      </c>
      <c r="D289" s="24" t="s">
        <v>900</v>
      </c>
      <c r="E289" s="24" t="s">
        <v>578</v>
      </c>
      <c r="G289" t="str">
        <f t="shared" si="8"/>
        <v>BWK</v>
      </c>
      <c r="H289" t="str">
        <f t="shared" si="9"/>
        <v>B</v>
      </c>
    </row>
    <row r="290" spans="1:8" x14ac:dyDescent="0.3">
      <c r="A290" s="24" t="s">
        <v>479</v>
      </c>
      <c r="B290" s="24">
        <v>107</v>
      </c>
      <c r="C290" s="24" t="s">
        <v>2</v>
      </c>
      <c r="D290" s="24" t="s">
        <v>46</v>
      </c>
      <c r="E290" s="24" t="s">
        <v>581</v>
      </c>
      <c r="G290" t="str">
        <f t="shared" si="8"/>
        <v>B&amp;H</v>
      </c>
      <c r="H290" t="str">
        <f t="shared" si="9"/>
        <v>B</v>
      </c>
    </row>
    <row r="291" spans="1:8" x14ac:dyDescent="0.3">
      <c r="A291" s="24" t="s">
        <v>479</v>
      </c>
      <c r="B291" s="24">
        <v>108</v>
      </c>
      <c r="C291" s="24" t="s">
        <v>82</v>
      </c>
      <c r="D291" s="24" t="s">
        <v>914</v>
      </c>
      <c r="E291" s="24" t="s">
        <v>582</v>
      </c>
      <c r="G291" t="str">
        <f t="shared" si="8"/>
        <v>PHX</v>
      </c>
      <c r="H291" t="str">
        <f t="shared" si="9"/>
        <v>B</v>
      </c>
    </row>
    <row r="292" spans="1:8" x14ac:dyDescent="0.3">
      <c r="A292" s="24" t="s">
        <v>479</v>
      </c>
      <c r="B292" s="24">
        <v>109</v>
      </c>
      <c r="C292" s="24" t="s">
        <v>915</v>
      </c>
      <c r="D292" s="24" t="s">
        <v>916</v>
      </c>
      <c r="E292" s="24" t="s">
        <v>581</v>
      </c>
      <c r="G292" t="str">
        <f t="shared" si="8"/>
        <v>B&amp;H</v>
      </c>
      <c r="H292" t="str">
        <f t="shared" si="9"/>
        <v>B</v>
      </c>
    </row>
    <row r="293" spans="1:8" x14ac:dyDescent="0.3">
      <c r="A293" s="24" t="s">
        <v>479</v>
      </c>
      <c r="B293" s="24">
        <v>110</v>
      </c>
      <c r="C293" s="24" t="s">
        <v>7</v>
      </c>
      <c r="D293" s="24" t="s">
        <v>890</v>
      </c>
      <c r="E293" s="24" t="s">
        <v>612</v>
      </c>
      <c r="G293" t="str">
        <f t="shared" si="8"/>
        <v>HAS</v>
      </c>
      <c r="H293" t="str">
        <f t="shared" si="9"/>
        <v>B</v>
      </c>
    </row>
    <row r="294" spans="1:8" x14ac:dyDescent="0.3">
      <c r="A294" s="24" t="s">
        <v>479</v>
      </c>
      <c r="B294" s="24">
        <v>111</v>
      </c>
      <c r="C294" s="24" t="s">
        <v>917</v>
      </c>
      <c r="D294" s="24" t="s">
        <v>918</v>
      </c>
      <c r="E294" s="24" t="s">
        <v>582</v>
      </c>
      <c r="G294" t="str">
        <f t="shared" si="8"/>
        <v>PHX</v>
      </c>
      <c r="H294" t="str">
        <f t="shared" si="9"/>
        <v>B</v>
      </c>
    </row>
    <row r="295" spans="1:8" x14ac:dyDescent="0.3">
      <c r="A295" s="24" t="s">
        <v>479</v>
      </c>
      <c r="B295" s="24">
        <v>112</v>
      </c>
      <c r="C295" s="24" t="s">
        <v>43</v>
      </c>
      <c r="D295" s="24" t="s">
        <v>919</v>
      </c>
      <c r="E295" s="24" t="s">
        <v>580</v>
      </c>
      <c r="G295" t="str">
        <f t="shared" si="8"/>
        <v>LEW</v>
      </c>
      <c r="H295" t="str">
        <f t="shared" si="9"/>
        <v>B</v>
      </c>
    </row>
    <row r="296" spans="1:8" x14ac:dyDescent="0.3">
      <c r="A296" s="24" t="s">
        <v>479</v>
      </c>
      <c r="B296" s="24">
        <v>113</v>
      </c>
      <c r="C296" s="24" t="s">
        <v>920</v>
      </c>
      <c r="D296" s="24" t="s">
        <v>921</v>
      </c>
      <c r="E296" s="24" t="s">
        <v>580</v>
      </c>
      <c r="G296" t="str">
        <f t="shared" si="8"/>
        <v>LEW</v>
      </c>
      <c r="H296" t="str">
        <f t="shared" si="9"/>
        <v>B</v>
      </c>
    </row>
    <row r="297" spans="1:8" x14ac:dyDescent="0.3">
      <c r="A297" s="24" t="s">
        <v>479</v>
      </c>
      <c r="B297" s="24">
        <v>114</v>
      </c>
      <c r="C297" s="24" t="s">
        <v>97</v>
      </c>
      <c r="D297" s="24" t="s">
        <v>922</v>
      </c>
      <c r="E297" s="24" t="s">
        <v>605</v>
      </c>
      <c r="G297" t="str">
        <f t="shared" si="8"/>
        <v>EBR</v>
      </c>
      <c r="H297" t="str">
        <f t="shared" si="9"/>
        <v>B</v>
      </c>
    </row>
    <row r="298" spans="1:8" x14ac:dyDescent="0.3">
      <c r="A298" s="24" t="s">
        <v>479</v>
      </c>
      <c r="B298" s="24">
        <v>115</v>
      </c>
      <c r="C298" s="24" t="s">
        <v>923</v>
      </c>
      <c r="D298" s="24" t="s">
        <v>911</v>
      </c>
      <c r="E298" s="24" t="s">
        <v>647</v>
      </c>
      <c r="G298" t="str">
        <f t="shared" si="8"/>
        <v>WDH</v>
      </c>
      <c r="H298" t="str">
        <f t="shared" si="9"/>
        <v>B</v>
      </c>
    </row>
    <row r="299" spans="1:8" x14ac:dyDescent="0.3">
      <c r="A299" s="24" t="s">
        <v>479</v>
      </c>
      <c r="B299" s="24">
        <v>116</v>
      </c>
      <c r="C299" s="24" t="s">
        <v>3</v>
      </c>
      <c r="D299" s="24" t="s">
        <v>924</v>
      </c>
      <c r="E299" s="24" t="s">
        <v>585</v>
      </c>
      <c r="G299" t="str">
        <f t="shared" si="8"/>
        <v>CHI</v>
      </c>
      <c r="H299" t="str">
        <f t="shared" si="9"/>
        <v>B</v>
      </c>
    </row>
    <row r="300" spans="1:8" x14ac:dyDescent="0.3">
      <c r="A300" s="24" t="s">
        <v>479</v>
      </c>
      <c r="B300" s="24">
        <v>117</v>
      </c>
      <c r="C300" s="24" t="s">
        <v>56</v>
      </c>
      <c r="D300" s="24" t="s">
        <v>925</v>
      </c>
      <c r="E300" s="24" t="s">
        <v>585</v>
      </c>
      <c r="G300" t="str">
        <f t="shared" si="8"/>
        <v>CHI</v>
      </c>
      <c r="H300" t="str">
        <f t="shared" si="9"/>
        <v>B</v>
      </c>
    </row>
    <row r="301" spans="1:8" x14ac:dyDescent="0.3">
      <c r="A301" s="24" t="s">
        <v>496</v>
      </c>
      <c r="B301" s="24">
        <v>118</v>
      </c>
      <c r="C301" s="24" t="s">
        <v>501</v>
      </c>
      <c r="D301" s="24" t="s">
        <v>5</v>
      </c>
      <c r="E301" s="24" t="s">
        <v>581</v>
      </c>
      <c r="G301" t="str">
        <f t="shared" si="8"/>
        <v>B&amp;H</v>
      </c>
      <c r="H301" t="str">
        <f t="shared" si="9"/>
        <v>G</v>
      </c>
    </row>
    <row r="302" spans="1:8" x14ac:dyDescent="0.3">
      <c r="A302" s="24" t="s">
        <v>496</v>
      </c>
      <c r="B302" s="24">
        <v>119</v>
      </c>
      <c r="C302" s="24" t="s">
        <v>27</v>
      </c>
      <c r="D302" s="24" t="s">
        <v>74</v>
      </c>
      <c r="E302" s="24" t="s">
        <v>580</v>
      </c>
      <c r="G302" t="str">
        <f t="shared" si="8"/>
        <v>LEW</v>
      </c>
      <c r="H302" t="str">
        <f t="shared" si="9"/>
        <v>G</v>
      </c>
    </row>
    <row r="303" spans="1:8" x14ac:dyDescent="0.3">
      <c r="A303" s="24" t="s">
        <v>496</v>
      </c>
      <c r="B303" s="24">
        <v>120</v>
      </c>
      <c r="C303" s="24" t="s">
        <v>498</v>
      </c>
      <c r="D303" s="24" t="s">
        <v>740</v>
      </c>
      <c r="E303" s="24" t="s">
        <v>605</v>
      </c>
      <c r="G303" t="str">
        <f t="shared" si="8"/>
        <v>EBR</v>
      </c>
      <c r="H303" t="str">
        <f t="shared" si="9"/>
        <v>G</v>
      </c>
    </row>
    <row r="304" spans="1:8" x14ac:dyDescent="0.3">
      <c r="A304" s="24" t="s">
        <v>496</v>
      </c>
      <c r="B304" s="24">
        <v>121</v>
      </c>
      <c r="C304" s="24" t="s">
        <v>215</v>
      </c>
      <c r="D304" s="24" t="s">
        <v>775</v>
      </c>
      <c r="E304" s="24" t="s">
        <v>578</v>
      </c>
      <c r="G304" t="str">
        <f t="shared" si="8"/>
        <v>BWK</v>
      </c>
      <c r="H304" t="str">
        <f t="shared" si="9"/>
        <v>G</v>
      </c>
    </row>
    <row r="305" spans="1:8" x14ac:dyDescent="0.3">
      <c r="A305" s="24" t="s">
        <v>496</v>
      </c>
      <c r="B305" s="24">
        <v>122</v>
      </c>
      <c r="C305" s="24" t="s">
        <v>507</v>
      </c>
      <c r="D305" s="24" t="s">
        <v>28</v>
      </c>
      <c r="E305" s="24" t="s">
        <v>590</v>
      </c>
      <c r="G305" t="str">
        <f t="shared" si="8"/>
        <v>CRA</v>
      </c>
      <c r="H305" t="str">
        <f t="shared" si="9"/>
        <v>G</v>
      </c>
    </row>
    <row r="306" spans="1:8" x14ac:dyDescent="0.3">
      <c r="A306" s="24" t="s">
        <v>496</v>
      </c>
      <c r="B306" s="24">
        <v>123</v>
      </c>
      <c r="C306" s="24" t="s">
        <v>109</v>
      </c>
      <c r="D306" s="24" t="s">
        <v>468</v>
      </c>
      <c r="E306" s="24" t="s">
        <v>590</v>
      </c>
      <c r="G306" t="str">
        <f t="shared" si="8"/>
        <v>CRA</v>
      </c>
      <c r="H306" t="str">
        <f t="shared" si="9"/>
        <v>G</v>
      </c>
    </row>
    <row r="307" spans="1:8" x14ac:dyDescent="0.3">
      <c r="A307" s="24" t="s">
        <v>496</v>
      </c>
      <c r="B307" s="24">
        <v>124</v>
      </c>
      <c r="C307" s="24" t="s">
        <v>558</v>
      </c>
      <c r="D307" s="24" t="s">
        <v>559</v>
      </c>
      <c r="E307" s="24" t="s">
        <v>590</v>
      </c>
      <c r="G307" t="str">
        <f t="shared" si="8"/>
        <v>CRA</v>
      </c>
      <c r="H307" t="str">
        <f t="shared" si="9"/>
        <v>G</v>
      </c>
    </row>
    <row r="308" spans="1:8" x14ac:dyDescent="0.3">
      <c r="A308" s="24" t="s">
        <v>496</v>
      </c>
      <c r="B308" s="24">
        <v>125</v>
      </c>
      <c r="C308" s="24" t="s">
        <v>36</v>
      </c>
      <c r="D308" s="24" t="s">
        <v>408</v>
      </c>
      <c r="E308" s="24" t="s">
        <v>577</v>
      </c>
      <c r="G308" t="str">
        <f t="shared" si="8"/>
        <v>HY</v>
      </c>
      <c r="H308" t="str">
        <f t="shared" si="9"/>
        <v>G</v>
      </c>
    </row>
    <row r="309" spans="1:8" x14ac:dyDescent="0.3">
      <c r="A309" s="24" t="s">
        <v>496</v>
      </c>
      <c r="B309" s="24">
        <v>126</v>
      </c>
      <c r="C309" s="24" t="s">
        <v>508</v>
      </c>
      <c r="D309" s="24" t="s">
        <v>35</v>
      </c>
      <c r="E309" s="24" t="s">
        <v>590</v>
      </c>
      <c r="G309" t="str">
        <f t="shared" si="8"/>
        <v>CRA</v>
      </c>
      <c r="H309" t="str">
        <f t="shared" si="9"/>
        <v>G</v>
      </c>
    </row>
    <row r="310" spans="1:8" x14ac:dyDescent="0.3">
      <c r="A310" s="24" t="s">
        <v>496</v>
      </c>
      <c r="B310" s="24">
        <v>127</v>
      </c>
      <c r="C310" s="24" t="s">
        <v>39</v>
      </c>
      <c r="D310" s="24" t="s">
        <v>500</v>
      </c>
      <c r="E310" s="24" t="s">
        <v>581</v>
      </c>
      <c r="G310" t="str">
        <f t="shared" si="8"/>
        <v>B&amp;H</v>
      </c>
      <c r="H310" t="str">
        <f t="shared" si="9"/>
        <v>G</v>
      </c>
    </row>
    <row r="311" spans="1:8" x14ac:dyDescent="0.3">
      <c r="A311" s="24" t="s">
        <v>496</v>
      </c>
      <c r="B311" s="24">
        <v>128</v>
      </c>
      <c r="C311" s="24" t="s">
        <v>687</v>
      </c>
      <c r="D311" s="24" t="s">
        <v>743</v>
      </c>
      <c r="E311" s="24" t="s">
        <v>577</v>
      </c>
      <c r="G311" t="str">
        <f t="shared" si="8"/>
        <v>HY</v>
      </c>
      <c r="H311" t="str">
        <f t="shared" si="9"/>
        <v>G</v>
      </c>
    </row>
    <row r="312" spans="1:8" x14ac:dyDescent="0.3">
      <c r="A312" s="24" t="s">
        <v>496</v>
      </c>
      <c r="B312" s="24">
        <v>129</v>
      </c>
      <c r="C312" s="24" t="s">
        <v>776</v>
      </c>
      <c r="D312" s="24" t="s">
        <v>126</v>
      </c>
      <c r="E312" s="24" t="s">
        <v>577</v>
      </c>
      <c r="G312" t="str">
        <f t="shared" si="8"/>
        <v>HY</v>
      </c>
      <c r="H312" t="str">
        <f t="shared" si="9"/>
        <v>G</v>
      </c>
    </row>
    <row r="313" spans="1:8" x14ac:dyDescent="0.3">
      <c r="A313" s="24" t="s">
        <v>496</v>
      </c>
      <c r="B313" s="24">
        <v>130</v>
      </c>
      <c r="C313" s="24" t="s">
        <v>464</v>
      </c>
      <c r="D313" s="24" t="s">
        <v>20</v>
      </c>
      <c r="E313" s="24" t="s">
        <v>581</v>
      </c>
      <c r="G313" t="str">
        <f t="shared" si="8"/>
        <v>B&amp;H</v>
      </c>
      <c r="H313" t="str">
        <f t="shared" si="9"/>
        <v>G</v>
      </c>
    </row>
    <row r="314" spans="1:8" x14ac:dyDescent="0.3">
      <c r="A314" s="24" t="s">
        <v>496</v>
      </c>
      <c r="B314" s="24">
        <v>131</v>
      </c>
      <c r="C314" s="24" t="s">
        <v>27</v>
      </c>
      <c r="D314" s="24" t="s">
        <v>74</v>
      </c>
      <c r="E314" s="24" t="s">
        <v>577</v>
      </c>
      <c r="G314" t="str">
        <f t="shared" si="8"/>
        <v>HY</v>
      </c>
      <c r="H314" t="str">
        <f t="shared" si="9"/>
        <v>G</v>
      </c>
    </row>
    <row r="315" spans="1:8" x14ac:dyDescent="0.3">
      <c r="A315" s="24" t="s">
        <v>496</v>
      </c>
      <c r="B315" s="24">
        <v>132</v>
      </c>
      <c r="C315" s="24" t="s">
        <v>504</v>
      </c>
      <c r="D315" s="24" t="s">
        <v>505</v>
      </c>
      <c r="E315" s="24" t="s">
        <v>581</v>
      </c>
      <c r="G315" t="str">
        <f t="shared" si="8"/>
        <v>B&amp;H</v>
      </c>
      <c r="H315" t="str">
        <f t="shared" si="9"/>
        <v>G</v>
      </c>
    </row>
    <row r="316" spans="1:8" x14ac:dyDescent="0.3">
      <c r="A316" s="24" t="s">
        <v>496</v>
      </c>
      <c r="B316" s="24">
        <v>133</v>
      </c>
      <c r="C316" s="24" t="s">
        <v>470</v>
      </c>
      <c r="D316" s="24" t="s">
        <v>19</v>
      </c>
      <c r="E316" s="24" t="s">
        <v>577</v>
      </c>
      <c r="G316" t="str">
        <f t="shared" si="8"/>
        <v>HY</v>
      </c>
      <c r="H316" t="str">
        <f t="shared" si="9"/>
        <v>G</v>
      </c>
    </row>
    <row r="317" spans="1:8" x14ac:dyDescent="0.3">
      <c r="A317" s="24" t="s">
        <v>496</v>
      </c>
      <c r="B317" s="24">
        <v>134</v>
      </c>
      <c r="C317" s="24" t="s">
        <v>443</v>
      </c>
      <c r="D317" s="24" t="s">
        <v>777</v>
      </c>
      <c r="E317" s="24" t="s">
        <v>577</v>
      </c>
      <c r="G317" t="str">
        <f t="shared" si="8"/>
        <v>HY</v>
      </c>
      <c r="H317" t="str">
        <f t="shared" si="9"/>
        <v>G</v>
      </c>
    </row>
    <row r="318" spans="1:8" x14ac:dyDescent="0.3">
      <c r="A318" s="24" t="s">
        <v>496</v>
      </c>
      <c r="B318" s="24">
        <v>135</v>
      </c>
      <c r="C318" s="24" t="s">
        <v>348</v>
      </c>
      <c r="D318" s="24" t="s">
        <v>346</v>
      </c>
      <c r="E318" s="24" t="s">
        <v>578</v>
      </c>
      <c r="G318" t="str">
        <f t="shared" si="8"/>
        <v>BWK</v>
      </c>
      <c r="H318" t="str">
        <f t="shared" si="9"/>
        <v>G</v>
      </c>
    </row>
    <row r="319" spans="1:8" x14ac:dyDescent="0.3">
      <c r="A319" s="24" t="s">
        <v>496</v>
      </c>
      <c r="B319" s="24">
        <v>136</v>
      </c>
      <c r="C319" s="24" t="s">
        <v>778</v>
      </c>
      <c r="D319" s="24" t="s">
        <v>431</v>
      </c>
      <c r="E319" s="24" t="s">
        <v>578</v>
      </c>
      <c r="G319" t="str">
        <f t="shared" si="8"/>
        <v>BWK</v>
      </c>
      <c r="H319" t="str">
        <f t="shared" si="9"/>
        <v>G</v>
      </c>
    </row>
    <row r="320" spans="1:8" x14ac:dyDescent="0.3">
      <c r="A320" s="24" t="s">
        <v>496</v>
      </c>
      <c r="B320" s="24">
        <v>137</v>
      </c>
      <c r="C320" s="24" t="s">
        <v>473</v>
      </c>
      <c r="D320" s="24" t="s">
        <v>474</v>
      </c>
      <c r="E320" s="24" t="s">
        <v>577</v>
      </c>
      <c r="G320" t="str">
        <f t="shared" si="8"/>
        <v>HY</v>
      </c>
      <c r="H320" t="str">
        <f t="shared" si="9"/>
        <v>G</v>
      </c>
    </row>
    <row r="321" spans="1:8" x14ac:dyDescent="0.3">
      <c r="A321" s="24" t="s">
        <v>496</v>
      </c>
      <c r="B321" s="24">
        <v>138</v>
      </c>
      <c r="C321" s="24" t="s">
        <v>213</v>
      </c>
      <c r="D321" s="24" t="s">
        <v>214</v>
      </c>
      <c r="E321" s="24" t="s">
        <v>577</v>
      </c>
      <c r="G321" t="str">
        <f t="shared" si="8"/>
        <v>HY</v>
      </c>
      <c r="H321" t="str">
        <f t="shared" si="9"/>
        <v>G</v>
      </c>
    </row>
    <row r="322" spans="1:8" x14ac:dyDescent="0.3">
      <c r="A322" s="24" t="s">
        <v>496</v>
      </c>
      <c r="B322" s="24">
        <v>139</v>
      </c>
      <c r="C322" s="24" t="s">
        <v>477</v>
      </c>
      <c r="D322" s="24" t="s">
        <v>478</v>
      </c>
      <c r="E322" s="24" t="s">
        <v>577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4" t="s">
        <v>496</v>
      </c>
      <c r="B323" s="24">
        <v>140</v>
      </c>
      <c r="C323" s="24" t="s">
        <v>470</v>
      </c>
      <c r="D323" s="24" t="s">
        <v>471</v>
      </c>
      <c r="E323" s="24" t="s">
        <v>612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4" t="s">
        <v>496</v>
      </c>
      <c r="B324" s="24">
        <v>141</v>
      </c>
      <c r="C324" s="24" t="s">
        <v>518</v>
      </c>
      <c r="D324" s="24" t="s">
        <v>519</v>
      </c>
      <c r="E324" s="24" t="s">
        <v>621</v>
      </c>
      <c r="G324" t="str">
        <f t="shared" si="10"/>
        <v>HBS</v>
      </c>
      <c r="H324" t="str">
        <f t="shared" si="11"/>
        <v>G</v>
      </c>
    </row>
    <row r="325" spans="1:8" x14ac:dyDescent="0.3">
      <c r="A325" s="24" t="s">
        <v>496</v>
      </c>
      <c r="B325" s="24">
        <v>142</v>
      </c>
      <c r="C325" s="24" t="s">
        <v>39</v>
      </c>
      <c r="D325" s="24" t="s">
        <v>197</v>
      </c>
      <c r="E325" s="24" t="s">
        <v>581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4" t="s">
        <v>496</v>
      </c>
      <c r="B326" s="24">
        <v>143</v>
      </c>
      <c r="C326" s="24" t="s">
        <v>22</v>
      </c>
      <c r="D326" s="24" t="s">
        <v>439</v>
      </c>
      <c r="E326" s="24" t="s">
        <v>577</v>
      </c>
      <c r="G326" t="str">
        <f t="shared" si="10"/>
        <v>HY</v>
      </c>
      <c r="H326" t="str">
        <f t="shared" si="11"/>
        <v>G</v>
      </c>
    </row>
    <row r="327" spans="1:8" x14ac:dyDescent="0.3">
      <c r="A327" s="24" t="s">
        <v>496</v>
      </c>
      <c r="B327" s="24">
        <v>144</v>
      </c>
      <c r="C327" s="24" t="s">
        <v>463</v>
      </c>
      <c r="D327" s="24" t="s">
        <v>25</v>
      </c>
      <c r="E327" s="24" t="s">
        <v>581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4" t="s">
        <v>496</v>
      </c>
      <c r="B328" s="24">
        <v>145</v>
      </c>
      <c r="C328" s="24" t="s">
        <v>26</v>
      </c>
      <c r="D328" s="24" t="s">
        <v>736</v>
      </c>
      <c r="E328" s="24" t="s">
        <v>577</v>
      </c>
      <c r="G328" t="str">
        <f t="shared" si="10"/>
        <v>HY</v>
      </c>
      <c r="H328" t="str">
        <f t="shared" si="11"/>
        <v>G</v>
      </c>
    </row>
    <row r="329" spans="1:8" x14ac:dyDescent="0.3">
      <c r="A329" s="24" t="s">
        <v>496</v>
      </c>
      <c r="B329" s="24">
        <v>146</v>
      </c>
      <c r="C329" s="24" t="s">
        <v>514</v>
      </c>
      <c r="D329" s="24" t="s">
        <v>360</v>
      </c>
      <c r="E329" s="24" t="s">
        <v>605</v>
      </c>
      <c r="G329" t="str">
        <f t="shared" si="10"/>
        <v>EBR</v>
      </c>
      <c r="H329" t="str">
        <f t="shared" si="11"/>
        <v>G</v>
      </c>
    </row>
    <row r="330" spans="1:8" x14ac:dyDescent="0.3">
      <c r="A330" s="24" t="s">
        <v>496</v>
      </c>
      <c r="B330" s="24">
        <v>147</v>
      </c>
      <c r="C330" s="24" t="s">
        <v>779</v>
      </c>
      <c r="D330" s="24" t="s">
        <v>780</v>
      </c>
      <c r="E330" s="24" t="s">
        <v>582</v>
      </c>
      <c r="G330" t="str">
        <f t="shared" si="10"/>
        <v>PHX</v>
      </c>
      <c r="H330" t="str">
        <f t="shared" si="11"/>
        <v>G</v>
      </c>
    </row>
    <row r="331" spans="1:8" x14ac:dyDescent="0.3">
      <c r="A331" s="24" t="s">
        <v>496</v>
      </c>
      <c r="B331" s="24">
        <v>148</v>
      </c>
      <c r="C331" s="24" t="s">
        <v>781</v>
      </c>
      <c r="D331" s="24" t="s">
        <v>752</v>
      </c>
      <c r="E331" s="24" t="s">
        <v>576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4" t="s">
        <v>496</v>
      </c>
      <c r="B332" s="24">
        <v>149</v>
      </c>
      <c r="C332" s="24" t="s">
        <v>105</v>
      </c>
      <c r="D332" s="24" t="s">
        <v>104</v>
      </c>
      <c r="E332" s="24" t="s">
        <v>612</v>
      </c>
      <c r="G332" t="str">
        <f t="shared" si="10"/>
        <v>HAS</v>
      </c>
      <c r="H332" t="str">
        <f t="shared" si="11"/>
        <v>G</v>
      </c>
    </row>
    <row r="333" spans="1:8" x14ac:dyDescent="0.3">
      <c r="A333" s="24" t="s">
        <v>496</v>
      </c>
      <c r="B333" s="24">
        <v>150</v>
      </c>
      <c r="C333" s="24" t="s">
        <v>38</v>
      </c>
      <c r="D333" s="24" t="s">
        <v>515</v>
      </c>
      <c r="E333" s="24" t="s">
        <v>612</v>
      </c>
      <c r="G333" t="str">
        <f t="shared" si="10"/>
        <v>HAS</v>
      </c>
      <c r="H333" t="str">
        <f t="shared" si="11"/>
        <v>G</v>
      </c>
    </row>
    <row r="334" spans="1:8" x14ac:dyDescent="0.3">
      <c r="A334" s="24" t="s">
        <v>496</v>
      </c>
      <c r="B334" s="24">
        <v>151</v>
      </c>
      <c r="C334" s="24" t="s">
        <v>520</v>
      </c>
      <c r="D334" s="24" t="s">
        <v>383</v>
      </c>
      <c r="E334" s="24" t="s">
        <v>642</v>
      </c>
      <c r="G334" t="str">
        <f t="shared" si="10"/>
        <v>SYN</v>
      </c>
      <c r="H334" t="str">
        <f t="shared" si="11"/>
        <v>G</v>
      </c>
    </row>
    <row r="335" spans="1:8" x14ac:dyDescent="0.3">
      <c r="A335" s="24" t="s">
        <v>496</v>
      </c>
      <c r="B335" s="24">
        <v>152</v>
      </c>
      <c r="C335" s="24" t="s">
        <v>782</v>
      </c>
      <c r="D335" s="24" t="s">
        <v>726</v>
      </c>
      <c r="E335" s="24" t="s">
        <v>642</v>
      </c>
      <c r="G335" t="str">
        <f t="shared" si="10"/>
        <v>SYN</v>
      </c>
      <c r="H335" t="str">
        <f t="shared" si="11"/>
        <v>G</v>
      </c>
    </row>
    <row r="336" spans="1:8" x14ac:dyDescent="0.3">
      <c r="A336" s="24" t="s">
        <v>496</v>
      </c>
      <c r="B336" s="24">
        <v>153</v>
      </c>
      <c r="C336" s="24" t="s">
        <v>783</v>
      </c>
      <c r="D336" s="24" t="s">
        <v>784</v>
      </c>
      <c r="E336" s="24" t="s">
        <v>647</v>
      </c>
      <c r="G336" t="str">
        <f t="shared" si="10"/>
        <v>WDH</v>
      </c>
      <c r="H336" t="str">
        <f t="shared" si="11"/>
        <v>G</v>
      </c>
    </row>
    <row r="337" spans="1:8" x14ac:dyDescent="0.3">
      <c r="A337" s="24" t="s">
        <v>496</v>
      </c>
      <c r="B337" s="24">
        <v>154</v>
      </c>
      <c r="C337" s="24" t="s">
        <v>502</v>
      </c>
      <c r="D337" s="24" t="s">
        <v>503</v>
      </c>
      <c r="E337" s="24" t="s">
        <v>581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4" t="s">
        <v>496</v>
      </c>
      <c r="B338" s="24">
        <v>155</v>
      </c>
      <c r="C338" s="24" t="s">
        <v>498</v>
      </c>
      <c r="D338" s="24" t="s">
        <v>460</v>
      </c>
      <c r="E338" s="24" t="s">
        <v>581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4" t="s">
        <v>496</v>
      </c>
      <c r="B339" s="24">
        <v>156</v>
      </c>
      <c r="C339" s="24" t="s">
        <v>926</v>
      </c>
      <c r="D339" s="24" t="s">
        <v>927</v>
      </c>
      <c r="E339" s="24" t="s">
        <v>647</v>
      </c>
      <c r="G339" t="str">
        <f t="shared" si="10"/>
        <v>WDH</v>
      </c>
      <c r="H339" t="str">
        <f t="shared" si="11"/>
        <v>G</v>
      </c>
    </row>
    <row r="340" spans="1:8" x14ac:dyDescent="0.3">
      <c r="A340" s="24" t="s">
        <v>496</v>
      </c>
      <c r="B340" s="24">
        <v>157</v>
      </c>
      <c r="C340" s="24" t="s">
        <v>928</v>
      </c>
      <c r="D340" s="24" t="s">
        <v>929</v>
      </c>
      <c r="E340" s="24" t="s">
        <v>582</v>
      </c>
      <c r="G340" t="str">
        <f t="shared" si="10"/>
        <v>PHX</v>
      </c>
      <c r="H340" t="str">
        <f t="shared" si="11"/>
        <v>G</v>
      </c>
    </row>
    <row r="341" spans="1:8" x14ac:dyDescent="0.3">
      <c r="A341" s="24" t="s">
        <v>496</v>
      </c>
      <c r="B341" s="24">
        <v>158</v>
      </c>
      <c r="C341" s="24" t="s">
        <v>62</v>
      </c>
      <c r="D341" s="24" t="s">
        <v>930</v>
      </c>
      <c r="E341" s="24" t="s">
        <v>612</v>
      </c>
      <c r="G341" t="str">
        <f t="shared" si="10"/>
        <v>HAS</v>
      </c>
      <c r="H341" t="str">
        <f t="shared" si="11"/>
        <v>G</v>
      </c>
    </row>
    <row r="342" spans="1:8" x14ac:dyDescent="0.3">
      <c r="A342" s="24" t="s">
        <v>496</v>
      </c>
      <c r="B342" s="24">
        <v>159</v>
      </c>
      <c r="C342" s="24" t="s">
        <v>501</v>
      </c>
      <c r="D342" s="24" t="s">
        <v>931</v>
      </c>
      <c r="E342" s="24" t="s">
        <v>585</v>
      </c>
      <c r="G342" t="str">
        <f t="shared" si="10"/>
        <v>CHI</v>
      </c>
      <c r="H342" t="str">
        <f t="shared" si="11"/>
        <v>G</v>
      </c>
    </row>
    <row r="343" spans="1:8" x14ac:dyDescent="0.3">
      <c r="A343" s="24" t="s">
        <v>496</v>
      </c>
      <c r="B343" s="24">
        <v>160</v>
      </c>
      <c r="C343" s="24" t="s">
        <v>932</v>
      </c>
      <c r="D343" s="24" t="s">
        <v>933</v>
      </c>
      <c r="E343" s="24" t="s">
        <v>590</v>
      </c>
      <c r="G343" t="str">
        <f t="shared" si="10"/>
        <v>CRA</v>
      </c>
      <c r="H343" t="str">
        <f t="shared" si="11"/>
        <v>G</v>
      </c>
    </row>
    <row r="344" spans="1:8" x14ac:dyDescent="0.3">
      <c r="A344" s="24" t="s">
        <v>496</v>
      </c>
      <c r="B344" s="24">
        <v>161</v>
      </c>
      <c r="C344" s="24" t="s">
        <v>934</v>
      </c>
      <c r="D344" s="24" t="s">
        <v>931</v>
      </c>
      <c r="E344" s="24" t="s">
        <v>585</v>
      </c>
      <c r="G344" t="str">
        <f t="shared" si="10"/>
        <v>CHI</v>
      </c>
      <c r="H344" t="str">
        <f t="shared" si="11"/>
        <v>G</v>
      </c>
    </row>
    <row r="345" spans="1:8" x14ac:dyDescent="0.3">
      <c r="A345" s="24" t="s">
        <v>496</v>
      </c>
      <c r="B345" s="24">
        <v>162</v>
      </c>
      <c r="C345" s="24" t="s">
        <v>935</v>
      </c>
      <c r="D345" s="24" t="s">
        <v>936</v>
      </c>
      <c r="E345" s="24" t="s">
        <v>605</v>
      </c>
      <c r="G345" t="str">
        <f t="shared" si="10"/>
        <v>EBR</v>
      </c>
      <c r="H345" t="str">
        <f t="shared" si="11"/>
        <v>G</v>
      </c>
    </row>
    <row r="346" spans="1:8" x14ac:dyDescent="0.3">
      <c r="A346" s="24" t="s">
        <v>521</v>
      </c>
      <c r="B346" s="24">
        <v>163</v>
      </c>
      <c r="C346" s="24" t="s">
        <v>491</v>
      </c>
      <c r="D346" s="24" t="s">
        <v>199</v>
      </c>
      <c r="E346" s="24" t="s">
        <v>621</v>
      </c>
      <c r="G346" t="str">
        <f t="shared" si="10"/>
        <v>HBS</v>
      </c>
      <c r="H346" t="str">
        <f t="shared" si="11"/>
        <v>B</v>
      </c>
    </row>
    <row r="347" spans="1:8" x14ac:dyDescent="0.3">
      <c r="A347" s="24" t="s">
        <v>521</v>
      </c>
      <c r="B347" s="24">
        <v>164</v>
      </c>
      <c r="C347" s="24" t="s">
        <v>56</v>
      </c>
      <c r="D347" s="24" t="s">
        <v>523</v>
      </c>
      <c r="E347" s="24" t="s">
        <v>585</v>
      </c>
      <c r="G347" t="str">
        <f t="shared" si="10"/>
        <v>CHI</v>
      </c>
      <c r="H347" t="str">
        <f t="shared" si="11"/>
        <v>B</v>
      </c>
    </row>
    <row r="348" spans="1:8" x14ac:dyDescent="0.3">
      <c r="A348" s="24" t="s">
        <v>521</v>
      </c>
      <c r="B348" s="24">
        <v>165</v>
      </c>
      <c r="C348" s="24" t="s">
        <v>6</v>
      </c>
      <c r="D348" s="24" t="s">
        <v>104</v>
      </c>
      <c r="E348" s="24" t="s">
        <v>590</v>
      </c>
      <c r="G348" t="str">
        <f t="shared" si="10"/>
        <v>CRA</v>
      </c>
      <c r="H348" t="str">
        <f t="shared" si="11"/>
        <v>B</v>
      </c>
    </row>
    <row r="349" spans="1:8" x14ac:dyDescent="0.3">
      <c r="A349" s="24" t="s">
        <v>521</v>
      </c>
      <c r="B349" s="24">
        <v>166</v>
      </c>
      <c r="C349" s="24" t="s">
        <v>23</v>
      </c>
      <c r="D349" s="24" t="s">
        <v>785</v>
      </c>
      <c r="E349" s="24" t="s">
        <v>590</v>
      </c>
      <c r="G349" t="str">
        <f t="shared" si="10"/>
        <v>CRA</v>
      </c>
      <c r="H349" t="str">
        <f t="shared" si="11"/>
        <v>B</v>
      </c>
    </row>
    <row r="350" spans="1:8" x14ac:dyDescent="0.3">
      <c r="A350" s="24" t="s">
        <v>521</v>
      </c>
      <c r="B350" s="24">
        <v>167</v>
      </c>
      <c r="C350" s="24" t="s">
        <v>11</v>
      </c>
      <c r="D350" s="24" t="s">
        <v>96</v>
      </c>
      <c r="E350" s="24" t="s">
        <v>580</v>
      </c>
      <c r="G350" t="str">
        <f t="shared" si="10"/>
        <v>LEW</v>
      </c>
      <c r="H350" t="str">
        <f t="shared" si="11"/>
        <v>B</v>
      </c>
    </row>
    <row r="351" spans="1:8" x14ac:dyDescent="0.3">
      <c r="A351" s="24" t="s">
        <v>521</v>
      </c>
      <c r="B351" s="24">
        <v>168</v>
      </c>
      <c r="C351" s="24" t="s">
        <v>95</v>
      </c>
      <c r="D351" s="24" t="s">
        <v>96</v>
      </c>
      <c r="E351" s="24" t="s">
        <v>580</v>
      </c>
      <c r="G351" t="str">
        <f t="shared" si="10"/>
        <v>LEW</v>
      </c>
      <c r="H351" t="str">
        <f t="shared" si="11"/>
        <v>B</v>
      </c>
    </row>
    <row r="352" spans="1:8" x14ac:dyDescent="0.3">
      <c r="A352" s="24" t="s">
        <v>521</v>
      </c>
      <c r="B352" s="24">
        <v>169</v>
      </c>
      <c r="C352" s="24" t="s">
        <v>23</v>
      </c>
      <c r="D352" s="24" t="s">
        <v>53</v>
      </c>
      <c r="E352" s="24" t="s">
        <v>581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4" t="s">
        <v>521</v>
      </c>
      <c r="B353" s="24">
        <v>170</v>
      </c>
      <c r="C353" s="24" t="s">
        <v>43</v>
      </c>
      <c r="D353" s="24" t="s">
        <v>77</v>
      </c>
      <c r="E353" s="24" t="s">
        <v>581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4" t="s">
        <v>521</v>
      </c>
      <c r="B354" s="24">
        <v>171</v>
      </c>
      <c r="C354" s="24" t="s">
        <v>2</v>
      </c>
      <c r="D354" s="24" t="s">
        <v>201</v>
      </c>
      <c r="E354" s="24" t="s">
        <v>581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4" t="s">
        <v>521</v>
      </c>
      <c r="B355" s="24">
        <v>172</v>
      </c>
      <c r="C355" s="24" t="s">
        <v>80</v>
      </c>
      <c r="D355" s="24" t="s">
        <v>42</v>
      </c>
      <c r="E355" s="24" t="s">
        <v>578</v>
      </c>
      <c r="G355" t="str">
        <f t="shared" si="10"/>
        <v>BWK</v>
      </c>
      <c r="H355" t="str">
        <f t="shared" si="11"/>
        <v>B</v>
      </c>
    </row>
    <row r="356" spans="1:8" x14ac:dyDescent="0.3">
      <c r="A356" s="24" t="s">
        <v>521</v>
      </c>
      <c r="B356" s="24">
        <v>173</v>
      </c>
      <c r="C356" s="24" t="s">
        <v>82</v>
      </c>
      <c r="D356" s="24" t="s">
        <v>83</v>
      </c>
      <c r="E356" s="24" t="s">
        <v>580</v>
      </c>
      <c r="G356" t="str">
        <f t="shared" si="10"/>
        <v>LEW</v>
      </c>
      <c r="H356" t="str">
        <f t="shared" si="11"/>
        <v>B</v>
      </c>
    </row>
    <row r="357" spans="1:8" x14ac:dyDescent="0.3">
      <c r="A357" s="24" t="s">
        <v>521</v>
      </c>
      <c r="B357" s="24">
        <v>174</v>
      </c>
      <c r="C357" s="24" t="s">
        <v>786</v>
      </c>
      <c r="D357" s="24" t="s">
        <v>787</v>
      </c>
      <c r="E357" s="24" t="s">
        <v>585</v>
      </c>
      <c r="G357" t="str">
        <f t="shared" si="10"/>
        <v>CHI</v>
      </c>
      <c r="H357" t="str">
        <f t="shared" si="11"/>
        <v>B</v>
      </c>
    </row>
    <row r="358" spans="1:8" x14ac:dyDescent="0.3">
      <c r="A358" s="24" t="s">
        <v>521</v>
      </c>
      <c r="B358" s="24">
        <v>175</v>
      </c>
      <c r="C358" s="24" t="s">
        <v>527</v>
      </c>
      <c r="D358" s="24" t="s">
        <v>528</v>
      </c>
      <c r="E358" s="24" t="s">
        <v>612</v>
      </c>
      <c r="G358" t="str">
        <f t="shared" si="10"/>
        <v>HAS</v>
      </c>
      <c r="H358" t="str">
        <f t="shared" si="11"/>
        <v>B</v>
      </c>
    </row>
    <row r="359" spans="1:8" x14ac:dyDescent="0.3">
      <c r="A359" s="24" t="s">
        <v>521</v>
      </c>
      <c r="B359" s="24">
        <v>176</v>
      </c>
      <c r="C359" s="24" t="s">
        <v>788</v>
      </c>
      <c r="D359" s="24" t="s">
        <v>789</v>
      </c>
      <c r="E359" s="24" t="s">
        <v>578</v>
      </c>
      <c r="G359" t="str">
        <f t="shared" si="10"/>
        <v>BWK</v>
      </c>
      <c r="H359" t="str">
        <f t="shared" si="11"/>
        <v>B</v>
      </c>
    </row>
    <row r="360" spans="1:8" x14ac:dyDescent="0.3">
      <c r="A360" s="24" t="s">
        <v>521</v>
      </c>
      <c r="B360" s="24">
        <v>177</v>
      </c>
      <c r="C360" s="24" t="s">
        <v>86</v>
      </c>
      <c r="D360" s="24" t="s">
        <v>87</v>
      </c>
      <c r="E360" s="24" t="s">
        <v>615</v>
      </c>
      <c r="G360" t="str">
        <f t="shared" si="10"/>
        <v>HHH</v>
      </c>
      <c r="H360" t="str">
        <f t="shared" si="11"/>
        <v>B</v>
      </c>
    </row>
    <row r="361" spans="1:8" x14ac:dyDescent="0.3">
      <c r="A361" s="24" t="s">
        <v>521</v>
      </c>
      <c r="B361" s="24">
        <v>178</v>
      </c>
      <c r="C361" s="24" t="s">
        <v>16</v>
      </c>
      <c r="D361" s="24" t="s">
        <v>94</v>
      </c>
      <c r="E361" s="24" t="s">
        <v>581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4" t="s">
        <v>521</v>
      </c>
      <c r="B362" s="24">
        <v>179</v>
      </c>
      <c r="C362" s="24" t="s">
        <v>41</v>
      </c>
      <c r="D362" s="24" t="s">
        <v>790</v>
      </c>
      <c r="E362" s="24" t="s">
        <v>590</v>
      </c>
      <c r="G362" t="str">
        <f t="shared" si="10"/>
        <v>CRA</v>
      </c>
      <c r="H362" t="str">
        <f t="shared" si="11"/>
        <v>B</v>
      </c>
    </row>
    <row r="363" spans="1:8" x14ac:dyDescent="0.3">
      <c r="A363" s="24" t="s">
        <v>521</v>
      </c>
      <c r="B363" s="24">
        <v>180</v>
      </c>
      <c r="C363" s="24" t="s">
        <v>43</v>
      </c>
      <c r="D363" s="24" t="s">
        <v>90</v>
      </c>
      <c r="E363" s="24" t="s">
        <v>581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4" t="s">
        <v>521</v>
      </c>
      <c r="B364" s="24">
        <v>181</v>
      </c>
      <c r="C364" s="24" t="s">
        <v>178</v>
      </c>
      <c r="D364" s="24" t="s">
        <v>90</v>
      </c>
      <c r="E364" s="24" t="s">
        <v>581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4" t="s">
        <v>521</v>
      </c>
      <c r="B365" s="24">
        <v>182</v>
      </c>
      <c r="C365" s="24" t="s">
        <v>55</v>
      </c>
      <c r="D365" s="24" t="s">
        <v>791</v>
      </c>
      <c r="E365" s="24" t="s">
        <v>580</v>
      </c>
      <c r="G365" t="str">
        <f t="shared" si="10"/>
        <v>LEW</v>
      </c>
      <c r="H365" t="str">
        <f t="shared" si="11"/>
        <v>B</v>
      </c>
    </row>
    <row r="366" spans="1:8" x14ac:dyDescent="0.3">
      <c r="A366" s="24" t="s">
        <v>521</v>
      </c>
      <c r="B366" s="24">
        <v>183</v>
      </c>
      <c r="C366" s="24" t="s">
        <v>328</v>
      </c>
      <c r="D366" s="24" t="s">
        <v>792</v>
      </c>
      <c r="E366" s="24" t="s">
        <v>577</v>
      </c>
      <c r="G366" t="str">
        <f t="shared" si="10"/>
        <v>HY</v>
      </c>
      <c r="H366" t="str">
        <f t="shared" si="11"/>
        <v>B</v>
      </c>
    </row>
    <row r="367" spans="1:8" x14ac:dyDescent="0.3">
      <c r="A367" s="24" t="s">
        <v>521</v>
      </c>
      <c r="B367" s="24">
        <v>184</v>
      </c>
      <c r="C367" s="24" t="s">
        <v>2</v>
      </c>
      <c r="D367" s="24" t="s">
        <v>200</v>
      </c>
      <c r="E367" s="24" t="s">
        <v>590</v>
      </c>
      <c r="G367" t="str">
        <f t="shared" si="10"/>
        <v>CRA</v>
      </c>
      <c r="H367" t="str">
        <f t="shared" si="11"/>
        <v>B</v>
      </c>
    </row>
    <row r="368" spans="1:8" x14ac:dyDescent="0.3">
      <c r="A368" s="24" t="s">
        <v>521</v>
      </c>
      <c r="B368" s="24">
        <v>185</v>
      </c>
      <c r="C368" s="24" t="s">
        <v>55</v>
      </c>
      <c r="D368" s="24" t="s">
        <v>409</v>
      </c>
      <c r="E368" s="24" t="s">
        <v>647</v>
      </c>
      <c r="G368" t="str">
        <f t="shared" si="10"/>
        <v>WDH</v>
      </c>
      <c r="H368" t="str">
        <f t="shared" si="11"/>
        <v>B</v>
      </c>
    </row>
    <row r="369" spans="1:8" x14ac:dyDescent="0.3">
      <c r="A369" s="24" t="s">
        <v>521</v>
      </c>
      <c r="B369" s="24">
        <v>186</v>
      </c>
      <c r="C369" s="24" t="s">
        <v>88</v>
      </c>
      <c r="D369" s="24" t="s">
        <v>89</v>
      </c>
      <c r="E369" s="24" t="s">
        <v>605</v>
      </c>
      <c r="G369" t="str">
        <f t="shared" si="10"/>
        <v>EBR</v>
      </c>
      <c r="H369" t="str">
        <f t="shared" si="11"/>
        <v>B</v>
      </c>
    </row>
    <row r="370" spans="1:8" x14ac:dyDescent="0.3">
      <c r="A370" s="24" t="s">
        <v>521</v>
      </c>
      <c r="B370" s="24">
        <v>187</v>
      </c>
      <c r="C370" s="24" t="s">
        <v>8</v>
      </c>
      <c r="D370" s="24" t="s">
        <v>350</v>
      </c>
      <c r="E370" s="24" t="s">
        <v>582</v>
      </c>
      <c r="G370" t="str">
        <f t="shared" si="10"/>
        <v>PHX</v>
      </c>
      <c r="H370" t="str">
        <f t="shared" si="11"/>
        <v>B</v>
      </c>
    </row>
    <row r="371" spans="1:8" x14ac:dyDescent="0.3">
      <c r="A371" s="24" t="s">
        <v>521</v>
      </c>
      <c r="B371" s="24">
        <v>188</v>
      </c>
      <c r="C371" s="24" t="s">
        <v>9</v>
      </c>
      <c r="D371" s="24" t="s">
        <v>51</v>
      </c>
      <c r="E371" s="24" t="s">
        <v>590</v>
      </c>
      <c r="G371" t="str">
        <f t="shared" si="10"/>
        <v>CRA</v>
      </c>
      <c r="H371" t="str">
        <f t="shared" si="11"/>
        <v>B</v>
      </c>
    </row>
    <row r="372" spans="1:8" x14ac:dyDescent="0.3">
      <c r="A372" s="24" t="s">
        <v>521</v>
      </c>
      <c r="B372" s="24">
        <v>189</v>
      </c>
      <c r="C372" s="24" t="s">
        <v>793</v>
      </c>
      <c r="D372" s="24" t="s">
        <v>393</v>
      </c>
      <c r="E372" s="24" t="s">
        <v>585</v>
      </c>
      <c r="G372" t="str">
        <f t="shared" si="10"/>
        <v>CHI</v>
      </c>
      <c r="H372" t="str">
        <f t="shared" si="11"/>
        <v>B</v>
      </c>
    </row>
    <row r="373" spans="1:8" x14ac:dyDescent="0.3">
      <c r="A373" s="24" t="s">
        <v>521</v>
      </c>
      <c r="B373" s="24">
        <v>190</v>
      </c>
      <c r="C373" s="24" t="s">
        <v>937</v>
      </c>
      <c r="D373" s="24" t="s">
        <v>938</v>
      </c>
      <c r="E373" s="24" t="s">
        <v>580</v>
      </c>
      <c r="G373" t="str">
        <f t="shared" si="10"/>
        <v>LEW</v>
      </c>
      <c r="H373" t="str">
        <f t="shared" si="11"/>
        <v>B</v>
      </c>
    </row>
    <row r="374" spans="1:8" x14ac:dyDescent="0.3">
      <c r="A374" s="24" t="s">
        <v>521</v>
      </c>
      <c r="B374" s="24">
        <v>191</v>
      </c>
      <c r="C374" s="24" t="s">
        <v>482</v>
      </c>
      <c r="D374" s="24" t="s">
        <v>939</v>
      </c>
      <c r="E374" s="24" t="s">
        <v>580</v>
      </c>
      <c r="G374" t="str">
        <f t="shared" si="10"/>
        <v>LEW</v>
      </c>
      <c r="H374" t="str">
        <f t="shared" si="11"/>
        <v>B</v>
      </c>
    </row>
    <row r="375" spans="1:8" x14ac:dyDescent="0.3">
      <c r="A375" s="24" t="s">
        <v>521</v>
      </c>
      <c r="B375" s="24">
        <v>192</v>
      </c>
      <c r="C375" s="24" t="s">
        <v>80</v>
      </c>
      <c r="D375" s="24" t="s">
        <v>46</v>
      </c>
      <c r="E375" s="24" t="s">
        <v>581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4" t="s">
        <v>521</v>
      </c>
      <c r="B376" s="24">
        <v>193</v>
      </c>
      <c r="C376" s="24" t="s">
        <v>49</v>
      </c>
      <c r="D376" s="24" t="s">
        <v>940</v>
      </c>
      <c r="E376" s="24" t="s">
        <v>605</v>
      </c>
      <c r="G376" t="str">
        <f t="shared" si="10"/>
        <v>EBR</v>
      </c>
      <c r="H376" t="str">
        <f t="shared" si="11"/>
        <v>B</v>
      </c>
    </row>
    <row r="377" spans="1:8" x14ac:dyDescent="0.3">
      <c r="A377" s="24" t="s">
        <v>521</v>
      </c>
      <c r="B377" s="24">
        <v>194</v>
      </c>
      <c r="C377" s="24" t="s">
        <v>941</v>
      </c>
      <c r="D377" s="24" t="s">
        <v>942</v>
      </c>
      <c r="E377" s="24" t="s">
        <v>580</v>
      </c>
      <c r="G377" t="str">
        <f t="shared" si="10"/>
        <v>LEW</v>
      </c>
      <c r="H377" t="str">
        <f t="shared" si="11"/>
        <v>B</v>
      </c>
    </row>
    <row r="378" spans="1:8" x14ac:dyDescent="0.3">
      <c r="A378" s="24" t="s">
        <v>521</v>
      </c>
      <c r="B378" s="24">
        <v>195</v>
      </c>
      <c r="C378" s="24" t="s">
        <v>943</v>
      </c>
      <c r="D378" s="24" t="s">
        <v>944</v>
      </c>
      <c r="E378" s="24" t="s">
        <v>585</v>
      </c>
      <c r="G378" t="str">
        <f t="shared" si="10"/>
        <v>CHI</v>
      </c>
      <c r="H378" t="str">
        <f t="shared" si="11"/>
        <v>B</v>
      </c>
    </row>
    <row r="379" spans="1:8" x14ac:dyDescent="0.3">
      <c r="A379" s="24" t="s">
        <v>521</v>
      </c>
      <c r="B379" s="24">
        <v>196</v>
      </c>
      <c r="C379" s="24" t="s">
        <v>945</v>
      </c>
      <c r="D379" s="24" t="s">
        <v>946</v>
      </c>
      <c r="E379" s="24" t="s">
        <v>582</v>
      </c>
      <c r="G379" t="str">
        <f t="shared" si="10"/>
        <v>PHX</v>
      </c>
      <c r="H379" t="str">
        <f t="shared" si="11"/>
        <v>B</v>
      </c>
    </row>
    <row r="380" spans="1:8" x14ac:dyDescent="0.3">
      <c r="A380" s="24" t="s">
        <v>521</v>
      </c>
      <c r="B380" s="24">
        <v>197</v>
      </c>
      <c r="C380" s="24" t="s">
        <v>947</v>
      </c>
      <c r="D380" s="24" t="s">
        <v>918</v>
      </c>
      <c r="E380" s="24" t="s">
        <v>582</v>
      </c>
      <c r="G380" t="str">
        <f t="shared" si="10"/>
        <v>PHX</v>
      </c>
      <c r="H380" t="str">
        <f t="shared" si="11"/>
        <v>B</v>
      </c>
    </row>
    <row r="381" spans="1:8" x14ac:dyDescent="0.3">
      <c r="A381" s="24" t="s">
        <v>521</v>
      </c>
      <c r="B381" s="24">
        <v>198</v>
      </c>
      <c r="C381" s="24" t="s">
        <v>482</v>
      </c>
      <c r="D381" s="24" t="s">
        <v>948</v>
      </c>
      <c r="E381" s="24" t="s">
        <v>582</v>
      </c>
      <c r="G381" t="str">
        <f t="shared" si="10"/>
        <v>PHX</v>
      </c>
      <c r="H381" t="str">
        <f t="shared" si="11"/>
        <v>B</v>
      </c>
    </row>
    <row r="382" spans="1:8" x14ac:dyDescent="0.3">
      <c r="A382" s="24" t="s">
        <v>521</v>
      </c>
      <c r="B382" s="24">
        <v>199</v>
      </c>
      <c r="C382" s="24" t="s">
        <v>949</v>
      </c>
      <c r="D382" s="24" t="s">
        <v>4</v>
      </c>
      <c r="E382" s="24" t="s">
        <v>580</v>
      </c>
      <c r="G382" t="str">
        <f t="shared" si="10"/>
        <v>LEW</v>
      </c>
      <c r="H382" t="str">
        <f t="shared" si="11"/>
        <v>B</v>
      </c>
    </row>
    <row r="383" spans="1:8" x14ac:dyDescent="0.3">
      <c r="A383" s="24" t="s">
        <v>521</v>
      </c>
      <c r="B383" s="24">
        <v>200</v>
      </c>
      <c r="C383" s="24" t="s">
        <v>4</v>
      </c>
      <c r="D383" s="24" t="s">
        <v>950</v>
      </c>
      <c r="E383" s="24" t="s">
        <v>580</v>
      </c>
      <c r="G383" t="str">
        <f t="shared" si="10"/>
        <v>LEW</v>
      </c>
      <c r="H383" t="str">
        <f t="shared" si="11"/>
        <v>B</v>
      </c>
    </row>
    <row r="384" spans="1:8" x14ac:dyDescent="0.3">
      <c r="A384" s="24" t="s">
        <v>532</v>
      </c>
      <c r="B384" s="24">
        <v>201</v>
      </c>
      <c r="C384" s="24" t="s">
        <v>477</v>
      </c>
      <c r="D384" s="24" t="s">
        <v>16</v>
      </c>
      <c r="E384" s="24" t="s">
        <v>580</v>
      </c>
      <c r="G384" t="str">
        <f t="shared" si="10"/>
        <v>LEW</v>
      </c>
      <c r="H384" t="str">
        <f t="shared" si="11"/>
        <v>G</v>
      </c>
    </row>
    <row r="385" spans="1:8" x14ac:dyDescent="0.3">
      <c r="A385" s="24" t="s">
        <v>532</v>
      </c>
      <c r="B385" s="24">
        <v>202</v>
      </c>
      <c r="C385" s="24" t="s">
        <v>34</v>
      </c>
      <c r="D385" s="24" t="s">
        <v>74</v>
      </c>
      <c r="E385" s="24" t="s">
        <v>580</v>
      </c>
      <c r="G385" t="str">
        <f t="shared" si="10"/>
        <v>LEW</v>
      </c>
      <c r="H385" t="str">
        <f t="shared" si="11"/>
        <v>G</v>
      </c>
    </row>
    <row r="386" spans="1:8" x14ac:dyDescent="0.3">
      <c r="A386" s="24" t="s">
        <v>532</v>
      </c>
      <c r="B386" s="24">
        <v>203</v>
      </c>
      <c r="C386" s="24" t="s">
        <v>72</v>
      </c>
      <c r="D386" s="24" t="s">
        <v>757</v>
      </c>
      <c r="E386" s="24" t="s">
        <v>581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4" t="s">
        <v>532</v>
      </c>
      <c r="B387" s="24">
        <v>204</v>
      </c>
      <c r="C387" s="24" t="s">
        <v>64</v>
      </c>
      <c r="D387" s="24" t="s">
        <v>35</v>
      </c>
      <c r="E387" s="24" t="s">
        <v>590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4" t="s">
        <v>532</v>
      </c>
      <c r="B388" s="24">
        <v>205</v>
      </c>
      <c r="C388" s="24" t="s">
        <v>794</v>
      </c>
      <c r="D388" s="24" t="s">
        <v>347</v>
      </c>
      <c r="E388" s="24" t="s">
        <v>580</v>
      </c>
      <c r="G388" t="str">
        <f t="shared" si="12"/>
        <v>LEW</v>
      </c>
      <c r="H388" t="str">
        <f t="shared" si="13"/>
        <v>G</v>
      </c>
    </row>
    <row r="389" spans="1:8" x14ac:dyDescent="0.3">
      <c r="A389" s="24" t="s">
        <v>532</v>
      </c>
      <c r="B389" s="24">
        <v>206</v>
      </c>
      <c r="C389" s="24" t="s">
        <v>501</v>
      </c>
      <c r="D389" s="24" t="s">
        <v>540</v>
      </c>
      <c r="E389" s="24" t="s">
        <v>582</v>
      </c>
      <c r="G389" t="str">
        <f t="shared" si="12"/>
        <v>PHX</v>
      </c>
      <c r="H389" t="str">
        <f t="shared" si="13"/>
        <v>G</v>
      </c>
    </row>
    <row r="390" spans="1:8" x14ac:dyDescent="0.3">
      <c r="A390" s="24" t="s">
        <v>532</v>
      </c>
      <c r="B390" s="24">
        <v>207</v>
      </c>
      <c r="C390" s="24" t="s">
        <v>795</v>
      </c>
      <c r="D390" s="24" t="s">
        <v>796</v>
      </c>
      <c r="E390" s="24" t="s">
        <v>590</v>
      </c>
      <c r="G390" t="str">
        <f t="shared" si="12"/>
        <v>CRA</v>
      </c>
      <c r="H390" t="str">
        <f t="shared" si="13"/>
        <v>G</v>
      </c>
    </row>
    <row r="391" spans="1:8" x14ac:dyDescent="0.3">
      <c r="A391" s="24" t="s">
        <v>532</v>
      </c>
      <c r="B391" s="24">
        <v>208</v>
      </c>
      <c r="C391" s="24" t="s">
        <v>797</v>
      </c>
      <c r="D391" s="24" t="s">
        <v>798</v>
      </c>
      <c r="E391" s="24" t="s">
        <v>582</v>
      </c>
      <c r="G391" t="str">
        <f t="shared" si="12"/>
        <v>PHX</v>
      </c>
      <c r="H391" t="str">
        <f t="shared" si="13"/>
        <v>G</v>
      </c>
    </row>
    <row r="392" spans="1:8" x14ac:dyDescent="0.3">
      <c r="A392" s="24" t="s">
        <v>532</v>
      </c>
      <c r="B392" s="24">
        <v>209</v>
      </c>
      <c r="C392" s="24" t="s">
        <v>535</v>
      </c>
      <c r="D392" s="24" t="s">
        <v>536</v>
      </c>
      <c r="E392" s="24" t="s">
        <v>581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4" t="s">
        <v>532</v>
      </c>
      <c r="B393" s="24">
        <v>210</v>
      </c>
      <c r="C393" s="24" t="s">
        <v>799</v>
      </c>
      <c r="D393" s="24" t="s">
        <v>326</v>
      </c>
      <c r="E393" s="24" t="s">
        <v>585</v>
      </c>
      <c r="G393" t="str">
        <f t="shared" si="14"/>
        <v>CHI</v>
      </c>
      <c r="H393" t="str">
        <f t="shared" si="15"/>
        <v>G</v>
      </c>
    </row>
    <row r="394" spans="1:8" x14ac:dyDescent="0.3">
      <c r="A394" s="24" t="s">
        <v>532</v>
      </c>
      <c r="B394" s="24">
        <v>211</v>
      </c>
      <c r="C394" s="24" t="s">
        <v>109</v>
      </c>
      <c r="D394" s="24" t="s">
        <v>800</v>
      </c>
      <c r="E394" s="24" t="s">
        <v>580</v>
      </c>
      <c r="G394" t="str">
        <f t="shared" si="14"/>
        <v>LEW</v>
      </c>
      <c r="H394" t="str">
        <f t="shared" si="15"/>
        <v>G</v>
      </c>
    </row>
    <row r="395" spans="1:8" x14ac:dyDescent="0.3">
      <c r="A395" s="24" t="s">
        <v>532</v>
      </c>
      <c r="B395" s="24">
        <v>212</v>
      </c>
      <c r="C395" s="24" t="s">
        <v>69</v>
      </c>
      <c r="D395" s="24" t="s">
        <v>73</v>
      </c>
      <c r="E395" s="24" t="s">
        <v>580</v>
      </c>
      <c r="G395" t="str">
        <f t="shared" si="14"/>
        <v>LEW</v>
      </c>
      <c r="H395" t="str">
        <f t="shared" si="15"/>
        <v>G</v>
      </c>
    </row>
    <row r="396" spans="1:8" x14ac:dyDescent="0.3">
      <c r="A396" s="24" t="s">
        <v>532</v>
      </c>
      <c r="B396" s="24">
        <v>213</v>
      </c>
      <c r="C396" s="24" t="s">
        <v>497</v>
      </c>
      <c r="D396" s="24" t="s">
        <v>19</v>
      </c>
      <c r="E396" s="24" t="s">
        <v>577</v>
      </c>
      <c r="G396" t="str">
        <f t="shared" si="14"/>
        <v>HY</v>
      </c>
      <c r="H396" t="str">
        <f t="shared" si="15"/>
        <v>G</v>
      </c>
    </row>
    <row r="397" spans="1:8" x14ac:dyDescent="0.3">
      <c r="A397" s="24" t="s">
        <v>532</v>
      </c>
      <c r="B397" s="24">
        <v>214</v>
      </c>
      <c r="C397" s="24" t="s">
        <v>348</v>
      </c>
      <c r="D397" s="24" t="s">
        <v>506</v>
      </c>
      <c r="E397" s="24" t="s">
        <v>585</v>
      </c>
      <c r="G397" t="str">
        <f t="shared" si="14"/>
        <v>CHI</v>
      </c>
      <c r="H397" t="str">
        <f t="shared" si="15"/>
        <v>G</v>
      </c>
    </row>
    <row r="398" spans="1:8" x14ac:dyDescent="0.3">
      <c r="A398" s="24" t="s">
        <v>532</v>
      </c>
      <c r="B398" s="24">
        <v>215</v>
      </c>
      <c r="C398" s="24" t="s">
        <v>427</v>
      </c>
      <c r="D398" s="24" t="s">
        <v>509</v>
      </c>
      <c r="E398" s="24" t="s">
        <v>590</v>
      </c>
      <c r="G398" t="str">
        <f t="shared" si="14"/>
        <v>CRA</v>
      </c>
      <c r="H398" t="str">
        <f t="shared" si="15"/>
        <v>G</v>
      </c>
    </row>
    <row r="399" spans="1:8" x14ac:dyDescent="0.3">
      <c r="A399" s="24" t="s">
        <v>532</v>
      </c>
      <c r="B399" s="24">
        <v>216</v>
      </c>
      <c r="C399" s="24" t="s">
        <v>512</v>
      </c>
      <c r="D399" s="24" t="s">
        <v>513</v>
      </c>
      <c r="E399" s="24" t="s">
        <v>605</v>
      </c>
      <c r="G399" t="str">
        <f t="shared" si="14"/>
        <v>EBR</v>
      </c>
      <c r="H399" t="str">
        <f t="shared" si="15"/>
        <v>G</v>
      </c>
    </row>
    <row r="400" spans="1:8" x14ac:dyDescent="0.3">
      <c r="A400" s="24" t="s">
        <v>532</v>
      </c>
      <c r="B400" s="24">
        <v>217</v>
      </c>
      <c r="C400" s="24" t="s">
        <v>22</v>
      </c>
      <c r="D400" s="24" t="s">
        <v>801</v>
      </c>
      <c r="E400" s="24" t="s">
        <v>605</v>
      </c>
      <c r="G400" t="str">
        <f t="shared" si="14"/>
        <v>EBR</v>
      </c>
      <c r="H400" t="str">
        <f t="shared" si="15"/>
        <v>G</v>
      </c>
    </row>
    <row r="401" spans="1:8" x14ac:dyDescent="0.3">
      <c r="A401" s="24" t="s">
        <v>532</v>
      </c>
      <c r="B401" s="24">
        <v>218</v>
      </c>
      <c r="C401" s="24" t="s">
        <v>60</v>
      </c>
      <c r="D401" s="24" t="s">
        <v>31</v>
      </c>
      <c r="E401" s="24" t="s">
        <v>590</v>
      </c>
      <c r="G401" t="str">
        <f t="shared" si="14"/>
        <v>CRA</v>
      </c>
      <c r="H401" t="str">
        <f t="shared" si="15"/>
        <v>G</v>
      </c>
    </row>
    <row r="402" spans="1:8" x14ac:dyDescent="0.3">
      <c r="A402" s="24" t="s">
        <v>532</v>
      </c>
      <c r="B402" s="24">
        <v>219</v>
      </c>
      <c r="C402" s="24" t="s">
        <v>533</v>
      </c>
      <c r="D402" s="24" t="s">
        <v>534</v>
      </c>
      <c r="E402" s="24" t="s">
        <v>578</v>
      </c>
      <c r="G402" t="str">
        <f t="shared" si="14"/>
        <v>BWK</v>
      </c>
      <c r="H402" t="str">
        <f t="shared" si="15"/>
        <v>G</v>
      </c>
    </row>
    <row r="403" spans="1:8" x14ac:dyDescent="0.3">
      <c r="A403" s="24" t="s">
        <v>532</v>
      </c>
      <c r="B403" s="24">
        <v>220</v>
      </c>
      <c r="C403" s="24" t="s">
        <v>470</v>
      </c>
      <c r="D403" s="24" t="s">
        <v>116</v>
      </c>
      <c r="E403" s="24" t="s">
        <v>647</v>
      </c>
      <c r="G403" t="str">
        <f t="shared" si="14"/>
        <v>WDH</v>
      </c>
      <c r="H403" t="str">
        <f t="shared" si="15"/>
        <v>G</v>
      </c>
    </row>
    <row r="404" spans="1:8" x14ac:dyDescent="0.3">
      <c r="A404" s="24" t="s">
        <v>532</v>
      </c>
      <c r="B404" s="24">
        <v>221</v>
      </c>
      <c r="C404" s="24" t="s">
        <v>59</v>
      </c>
      <c r="D404" s="24" t="s">
        <v>802</v>
      </c>
      <c r="E404" s="24" t="s">
        <v>590</v>
      </c>
      <c r="G404" t="str">
        <f t="shared" si="14"/>
        <v>CRA</v>
      </c>
      <c r="H404" t="str">
        <f t="shared" si="15"/>
        <v>G</v>
      </c>
    </row>
    <row r="405" spans="1:8" x14ac:dyDescent="0.3">
      <c r="A405" s="24" t="s">
        <v>532</v>
      </c>
      <c r="B405" s="24">
        <v>222</v>
      </c>
      <c r="C405" s="24" t="s">
        <v>30</v>
      </c>
      <c r="D405" s="24" t="s">
        <v>31</v>
      </c>
      <c r="E405" s="24" t="s">
        <v>581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4" t="s">
        <v>532</v>
      </c>
      <c r="B406" s="24">
        <v>223</v>
      </c>
      <c r="C406" s="24" t="s">
        <v>65</v>
      </c>
      <c r="D406" s="24" t="s">
        <v>66</v>
      </c>
      <c r="E406" s="24" t="s">
        <v>647</v>
      </c>
      <c r="G406" t="str">
        <f t="shared" si="14"/>
        <v>WDH</v>
      </c>
      <c r="H406" t="str">
        <f t="shared" si="15"/>
        <v>G</v>
      </c>
    </row>
    <row r="407" spans="1:8" x14ac:dyDescent="0.3">
      <c r="A407" s="24" t="s">
        <v>532</v>
      </c>
      <c r="B407" s="24">
        <v>224</v>
      </c>
      <c r="C407" s="24" t="s">
        <v>67</v>
      </c>
      <c r="D407" s="24" t="s">
        <v>66</v>
      </c>
      <c r="E407" s="24" t="s">
        <v>647</v>
      </c>
      <c r="G407" t="str">
        <f t="shared" si="14"/>
        <v>WDH</v>
      </c>
      <c r="H407" t="str">
        <f t="shared" si="15"/>
        <v>G</v>
      </c>
    </row>
    <row r="408" spans="1:8" x14ac:dyDescent="0.3">
      <c r="A408" s="24" t="s">
        <v>532</v>
      </c>
      <c r="B408" s="24">
        <v>225</v>
      </c>
      <c r="C408" s="24" t="s">
        <v>345</v>
      </c>
      <c r="D408" s="24" t="s">
        <v>197</v>
      </c>
      <c r="E408" s="24" t="s">
        <v>581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4" t="s">
        <v>532</v>
      </c>
      <c r="B409" s="24">
        <v>226</v>
      </c>
      <c r="C409" s="24" t="s">
        <v>803</v>
      </c>
      <c r="D409" s="24" t="s">
        <v>804</v>
      </c>
      <c r="E409" s="24" t="s">
        <v>580</v>
      </c>
      <c r="G409" t="str">
        <f t="shared" si="14"/>
        <v>LEW</v>
      </c>
      <c r="H409" t="str">
        <f t="shared" si="15"/>
        <v>G</v>
      </c>
    </row>
    <row r="410" spans="1:8" x14ac:dyDescent="0.3">
      <c r="A410" s="24" t="s">
        <v>532</v>
      </c>
      <c r="B410" s="24">
        <v>227</v>
      </c>
      <c r="C410" s="24" t="s">
        <v>805</v>
      </c>
      <c r="D410" s="24" t="s">
        <v>806</v>
      </c>
      <c r="E410" s="24" t="s">
        <v>580</v>
      </c>
      <c r="G410" t="str">
        <f t="shared" si="14"/>
        <v>LEW</v>
      </c>
      <c r="H410" t="str">
        <f t="shared" si="15"/>
        <v>G</v>
      </c>
    </row>
    <row r="411" spans="1:8" x14ac:dyDescent="0.3">
      <c r="A411" s="24" t="s">
        <v>532</v>
      </c>
      <c r="B411" s="24">
        <v>228</v>
      </c>
      <c r="C411" s="24" t="s">
        <v>40</v>
      </c>
      <c r="D411" s="24" t="s">
        <v>807</v>
      </c>
      <c r="E411" s="24" t="s">
        <v>621</v>
      </c>
      <c r="G411" t="str">
        <f t="shared" si="14"/>
        <v>HBS</v>
      </c>
      <c r="H411" t="str">
        <f t="shared" si="15"/>
        <v>G</v>
      </c>
    </row>
    <row r="412" spans="1:8" x14ac:dyDescent="0.3">
      <c r="A412" s="24" t="s">
        <v>532</v>
      </c>
      <c r="B412" s="24">
        <v>229</v>
      </c>
      <c r="C412" s="24" t="s">
        <v>175</v>
      </c>
      <c r="D412" s="24" t="s">
        <v>176</v>
      </c>
      <c r="E412" s="24" t="s">
        <v>647</v>
      </c>
      <c r="G412" t="str">
        <f t="shared" si="14"/>
        <v>WDH</v>
      </c>
      <c r="H412" t="str">
        <f t="shared" si="15"/>
        <v>G</v>
      </c>
    </row>
    <row r="413" spans="1:8" x14ac:dyDescent="0.3">
      <c r="A413" s="24" t="s">
        <v>532</v>
      </c>
      <c r="B413" s="24">
        <v>230</v>
      </c>
      <c r="C413" s="24" t="s">
        <v>174</v>
      </c>
      <c r="D413" s="24" t="s">
        <v>173</v>
      </c>
      <c r="E413" s="24" t="s">
        <v>585</v>
      </c>
      <c r="G413" t="str">
        <f t="shared" si="14"/>
        <v>CHI</v>
      </c>
      <c r="H413" t="str">
        <f t="shared" si="15"/>
        <v>G</v>
      </c>
    </row>
    <row r="414" spans="1:8" x14ac:dyDescent="0.3">
      <c r="A414" s="24" t="s">
        <v>532</v>
      </c>
      <c r="B414" s="24">
        <v>231</v>
      </c>
      <c r="C414" s="24" t="s">
        <v>32</v>
      </c>
      <c r="D414" s="24" t="s">
        <v>499</v>
      </c>
      <c r="E414" s="24" t="s">
        <v>581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4" t="s">
        <v>532</v>
      </c>
      <c r="B415" s="24">
        <v>232</v>
      </c>
      <c r="C415" s="24" t="s">
        <v>510</v>
      </c>
      <c r="D415" s="24" t="s">
        <v>511</v>
      </c>
      <c r="E415" s="24" t="s">
        <v>590</v>
      </c>
      <c r="G415" t="str">
        <f t="shared" si="14"/>
        <v>CRA</v>
      </c>
      <c r="H415" t="str">
        <f t="shared" si="15"/>
        <v>G</v>
      </c>
    </row>
    <row r="416" spans="1:8" x14ac:dyDescent="0.3">
      <c r="A416" s="24" t="s">
        <v>532</v>
      </c>
      <c r="B416" s="24">
        <v>233</v>
      </c>
      <c r="C416" s="24" t="s">
        <v>70</v>
      </c>
      <c r="D416" s="24" t="s">
        <v>71</v>
      </c>
      <c r="E416" s="24" t="s">
        <v>581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4" t="s">
        <v>532</v>
      </c>
      <c r="B417" s="24">
        <v>234</v>
      </c>
      <c r="C417" s="24" t="s">
        <v>21</v>
      </c>
      <c r="D417" s="24" t="s">
        <v>29</v>
      </c>
      <c r="E417" s="24" t="s">
        <v>605</v>
      </c>
      <c r="G417" t="str">
        <f t="shared" si="14"/>
        <v>EBR</v>
      </c>
      <c r="H417" t="str">
        <f t="shared" si="15"/>
        <v>G</v>
      </c>
    </row>
    <row r="418" spans="1:8" x14ac:dyDescent="0.3">
      <c r="A418" s="24" t="s">
        <v>532</v>
      </c>
      <c r="B418" s="24">
        <v>235</v>
      </c>
      <c r="C418" s="24" t="s">
        <v>516</v>
      </c>
      <c r="D418" s="24" t="s">
        <v>104</v>
      </c>
      <c r="E418" s="24" t="s">
        <v>612</v>
      </c>
      <c r="G418" t="str">
        <f t="shared" si="14"/>
        <v>HAS</v>
      </c>
      <c r="H418" t="str">
        <f t="shared" si="15"/>
        <v>G</v>
      </c>
    </row>
    <row r="419" spans="1:8" x14ac:dyDescent="0.3">
      <c r="A419" s="24" t="s">
        <v>532</v>
      </c>
      <c r="B419" s="24">
        <v>236</v>
      </c>
      <c r="C419" s="24" t="s">
        <v>808</v>
      </c>
      <c r="D419" s="24" t="s">
        <v>726</v>
      </c>
      <c r="E419" s="24" t="s">
        <v>612</v>
      </c>
      <c r="G419" t="str">
        <f t="shared" si="14"/>
        <v>HAS</v>
      </c>
      <c r="H419" t="str">
        <f t="shared" si="15"/>
        <v>G</v>
      </c>
    </row>
    <row r="420" spans="1:8" x14ac:dyDescent="0.3">
      <c r="A420" s="24" t="s">
        <v>532</v>
      </c>
      <c r="B420" s="24">
        <v>237</v>
      </c>
      <c r="C420" s="24" t="s">
        <v>59</v>
      </c>
      <c r="D420" s="24" t="s">
        <v>542</v>
      </c>
      <c r="E420" s="24" t="s">
        <v>642</v>
      </c>
      <c r="G420" t="str">
        <f t="shared" si="14"/>
        <v>SYN</v>
      </c>
      <c r="H420" t="str">
        <f t="shared" si="15"/>
        <v>G</v>
      </c>
    </row>
    <row r="421" spans="1:8" x14ac:dyDescent="0.3">
      <c r="A421" s="24" t="s">
        <v>532</v>
      </c>
      <c r="B421" s="24">
        <v>238</v>
      </c>
      <c r="C421" s="24" t="s">
        <v>809</v>
      </c>
      <c r="D421" s="24" t="s">
        <v>810</v>
      </c>
      <c r="E421" s="24" t="s">
        <v>647</v>
      </c>
      <c r="G421" t="str">
        <f t="shared" si="14"/>
        <v>WDH</v>
      </c>
      <c r="H421" t="str">
        <f t="shared" si="15"/>
        <v>G</v>
      </c>
    </row>
    <row r="422" spans="1:8" x14ac:dyDescent="0.3">
      <c r="A422" s="24" t="s">
        <v>532</v>
      </c>
      <c r="B422" s="24">
        <v>239</v>
      </c>
      <c r="C422" s="24" t="s">
        <v>951</v>
      </c>
      <c r="D422" s="24" t="s">
        <v>952</v>
      </c>
      <c r="E422" s="24" t="s">
        <v>585</v>
      </c>
      <c r="G422" t="str">
        <f t="shared" si="14"/>
        <v>CHI</v>
      </c>
      <c r="H422" t="str">
        <f t="shared" si="15"/>
        <v>G</v>
      </c>
    </row>
    <row r="423" spans="1:8" x14ac:dyDescent="0.3">
      <c r="A423" s="24" t="s">
        <v>532</v>
      </c>
      <c r="B423" s="24">
        <v>505</v>
      </c>
      <c r="C423" s="24" t="s">
        <v>934</v>
      </c>
      <c r="D423" s="24" t="s">
        <v>334</v>
      </c>
      <c r="E423" s="24" t="s">
        <v>578</v>
      </c>
      <c r="G423" t="str">
        <f t="shared" si="14"/>
        <v>BWK</v>
      </c>
      <c r="H423" t="str">
        <f t="shared" si="15"/>
        <v>G</v>
      </c>
    </row>
    <row r="424" spans="1:8" x14ac:dyDescent="0.3">
      <c r="A424" s="24" t="s">
        <v>532</v>
      </c>
      <c r="B424" s="24">
        <v>240</v>
      </c>
      <c r="C424" s="24" t="s">
        <v>953</v>
      </c>
      <c r="D424" s="24" t="s">
        <v>929</v>
      </c>
      <c r="E424" s="24" t="s">
        <v>582</v>
      </c>
      <c r="G424" t="str">
        <f t="shared" si="14"/>
        <v>PHX</v>
      </c>
      <c r="H424" t="str">
        <f t="shared" si="15"/>
        <v>G</v>
      </c>
    </row>
    <row r="425" spans="1:8" x14ac:dyDescent="0.3">
      <c r="A425" s="24" t="s">
        <v>532</v>
      </c>
      <c r="B425" s="24">
        <v>241</v>
      </c>
      <c r="C425" s="24" t="s">
        <v>62</v>
      </c>
      <c r="D425" s="24" t="s">
        <v>912</v>
      </c>
      <c r="E425" s="24" t="s">
        <v>578</v>
      </c>
      <c r="G425" t="str">
        <f t="shared" si="14"/>
        <v>BWK</v>
      </c>
      <c r="H425" t="str">
        <f t="shared" si="15"/>
        <v>G</v>
      </c>
    </row>
    <row r="426" spans="1:8" x14ac:dyDescent="0.3">
      <c r="A426" s="24" t="s">
        <v>532</v>
      </c>
      <c r="B426" s="24">
        <v>242</v>
      </c>
      <c r="C426" s="24" t="s">
        <v>803</v>
      </c>
      <c r="D426" s="24" t="s">
        <v>804</v>
      </c>
      <c r="E426" s="24" t="s">
        <v>580</v>
      </c>
      <c r="G426" t="str">
        <f t="shared" si="14"/>
        <v>LEW</v>
      </c>
      <c r="H426" t="str">
        <f t="shared" si="15"/>
        <v>G</v>
      </c>
    </row>
    <row r="427" spans="1:8" x14ac:dyDescent="0.3">
      <c r="A427" s="24" t="s">
        <v>532</v>
      </c>
      <c r="B427" s="24">
        <v>243</v>
      </c>
      <c r="C427" s="24" t="s">
        <v>497</v>
      </c>
      <c r="D427" s="24" t="s">
        <v>916</v>
      </c>
      <c r="E427" s="24" t="s">
        <v>581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4" t="s">
        <v>532</v>
      </c>
      <c r="B428" s="24">
        <v>244</v>
      </c>
      <c r="C428" s="24" t="s">
        <v>954</v>
      </c>
      <c r="D428" s="24" t="s">
        <v>955</v>
      </c>
      <c r="E428" s="24" t="s">
        <v>590</v>
      </c>
      <c r="G428" t="str">
        <f t="shared" si="14"/>
        <v>CRA</v>
      </c>
      <c r="H428" t="str">
        <f t="shared" si="15"/>
        <v>G</v>
      </c>
    </row>
    <row r="429" spans="1:8" x14ac:dyDescent="0.3">
      <c r="A429" s="24" t="s">
        <v>532</v>
      </c>
      <c r="B429" s="24">
        <v>245</v>
      </c>
      <c r="C429" s="24" t="s">
        <v>956</v>
      </c>
      <c r="D429" s="24" t="s">
        <v>933</v>
      </c>
      <c r="E429" s="24" t="s">
        <v>590</v>
      </c>
      <c r="G429" t="str">
        <f t="shared" si="14"/>
        <v>CRA</v>
      </c>
      <c r="H429" t="str">
        <f t="shared" si="15"/>
        <v>G</v>
      </c>
    </row>
    <row r="430" spans="1:8" x14ac:dyDescent="0.3">
      <c r="A430" s="24" t="s">
        <v>532</v>
      </c>
      <c r="B430" s="24">
        <v>246</v>
      </c>
      <c r="C430" s="24" t="s">
        <v>957</v>
      </c>
      <c r="D430" s="24" t="s">
        <v>958</v>
      </c>
      <c r="E430" s="24" t="s">
        <v>580</v>
      </c>
      <c r="G430" t="str">
        <f t="shared" si="14"/>
        <v>LEW</v>
      </c>
      <c r="H430" t="str">
        <f t="shared" si="15"/>
        <v>G</v>
      </c>
    </row>
    <row r="431" spans="1:8" x14ac:dyDescent="0.3">
      <c r="A431" s="24" t="s">
        <v>532</v>
      </c>
      <c r="B431" s="24">
        <v>247</v>
      </c>
      <c r="C431" s="24" t="s">
        <v>742</v>
      </c>
      <c r="D431" s="24" t="s">
        <v>959</v>
      </c>
      <c r="E431" s="24" t="s">
        <v>621</v>
      </c>
      <c r="G431" t="str">
        <f t="shared" si="14"/>
        <v>HBS</v>
      </c>
      <c r="H431" t="str">
        <f t="shared" si="15"/>
        <v>G</v>
      </c>
    </row>
    <row r="432" spans="1:8" x14ac:dyDescent="0.3">
      <c r="A432" s="24" t="s">
        <v>532</v>
      </c>
      <c r="B432" s="24">
        <v>248</v>
      </c>
      <c r="C432" s="24" t="s">
        <v>960</v>
      </c>
      <c r="D432" s="24" t="s">
        <v>961</v>
      </c>
      <c r="E432" s="24" t="s">
        <v>605</v>
      </c>
      <c r="G432" t="str">
        <f t="shared" si="14"/>
        <v>EBR</v>
      </c>
      <c r="H432" t="str">
        <f t="shared" si="15"/>
        <v>G</v>
      </c>
    </row>
    <row r="433" spans="1:8" x14ac:dyDescent="0.3">
      <c r="A433" s="24" t="s">
        <v>532</v>
      </c>
      <c r="B433" s="24">
        <v>249</v>
      </c>
      <c r="C433" s="24" t="s">
        <v>962</v>
      </c>
      <c r="D433" s="24" t="s">
        <v>77</v>
      </c>
      <c r="E433" s="24" t="s">
        <v>621</v>
      </c>
      <c r="G433" t="str">
        <f t="shared" si="14"/>
        <v>HBS</v>
      </c>
      <c r="H433" t="str">
        <f t="shared" si="15"/>
        <v>G</v>
      </c>
    </row>
    <row r="434" spans="1:8" x14ac:dyDescent="0.3">
      <c r="A434" s="24" t="s">
        <v>543</v>
      </c>
      <c r="B434" s="24">
        <v>250</v>
      </c>
      <c r="C434" s="24" t="s">
        <v>50</v>
      </c>
      <c r="D434" s="24" t="s">
        <v>5</v>
      </c>
      <c r="E434" s="24" t="s">
        <v>581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4" t="s">
        <v>543</v>
      </c>
      <c r="B435" s="24">
        <v>251</v>
      </c>
      <c r="C435" s="24" t="s">
        <v>48</v>
      </c>
      <c r="D435" s="24" t="s">
        <v>177</v>
      </c>
      <c r="E435" s="24" t="s">
        <v>582</v>
      </c>
      <c r="G435" t="str">
        <f t="shared" si="14"/>
        <v>PHX</v>
      </c>
      <c r="H435" t="str">
        <f t="shared" si="15"/>
        <v>M</v>
      </c>
    </row>
    <row r="436" spans="1:8" x14ac:dyDescent="0.3">
      <c r="A436" s="24" t="s">
        <v>543</v>
      </c>
      <c r="B436" s="24">
        <v>252</v>
      </c>
      <c r="C436" s="24" t="s">
        <v>522</v>
      </c>
      <c r="D436" s="24" t="s">
        <v>390</v>
      </c>
      <c r="E436" s="24" t="s">
        <v>582</v>
      </c>
      <c r="G436" t="str">
        <f t="shared" si="14"/>
        <v>PHX</v>
      </c>
      <c r="H436" t="str">
        <f t="shared" si="15"/>
        <v>M</v>
      </c>
    </row>
    <row r="437" spans="1:8" x14ac:dyDescent="0.3">
      <c r="A437" s="24" t="s">
        <v>543</v>
      </c>
      <c r="B437" s="24">
        <v>253</v>
      </c>
      <c r="C437" s="24" t="s">
        <v>8</v>
      </c>
      <c r="D437" s="24" t="s">
        <v>28</v>
      </c>
      <c r="E437" s="24" t="s">
        <v>590</v>
      </c>
      <c r="G437" t="str">
        <f t="shared" si="14"/>
        <v>CRA</v>
      </c>
      <c r="H437" t="str">
        <f t="shared" si="15"/>
        <v>M</v>
      </c>
    </row>
    <row r="438" spans="1:8" x14ac:dyDescent="0.3">
      <c r="A438" s="24" t="s">
        <v>543</v>
      </c>
      <c r="B438" s="24">
        <v>254</v>
      </c>
      <c r="C438" s="24" t="s">
        <v>84</v>
      </c>
      <c r="D438" s="24" t="s">
        <v>85</v>
      </c>
      <c r="E438" s="24" t="s">
        <v>581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4" t="s">
        <v>543</v>
      </c>
      <c r="B439" s="24">
        <v>255</v>
      </c>
      <c r="C439" s="24" t="s">
        <v>76</v>
      </c>
      <c r="D439" s="24" t="s">
        <v>811</v>
      </c>
      <c r="E439" s="24" t="s">
        <v>581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4" t="s">
        <v>543</v>
      </c>
      <c r="B440" s="24">
        <v>256</v>
      </c>
      <c r="C440" s="24" t="s">
        <v>78</v>
      </c>
      <c r="D440" s="24" t="s">
        <v>79</v>
      </c>
      <c r="E440" s="24" t="s">
        <v>581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4" t="s">
        <v>543</v>
      </c>
      <c r="B441" s="24">
        <v>257</v>
      </c>
      <c r="C441" s="24" t="s">
        <v>490</v>
      </c>
      <c r="D441" s="24" t="s">
        <v>531</v>
      </c>
      <c r="E441" s="24" t="s">
        <v>647</v>
      </c>
      <c r="G441" t="str">
        <f t="shared" si="14"/>
        <v>WDH</v>
      </c>
      <c r="H441" t="str">
        <f t="shared" si="15"/>
        <v>M</v>
      </c>
    </row>
    <row r="442" spans="1:8" x14ac:dyDescent="0.3">
      <c r="A442" s="24" t="s">
        <v>543</v>
      </c>
      <c r="B442" s="24">
        <v>258</v>
      </c>
      <c r="C442" s="24" t="s">
        <v>128</v>
      </c>
      <c r="D442" s="24" t="s">
        <v>963</v>
      </c>
      <c r="E442" s="24" t="s">
        <v>580</v>
      </c>
      <c r="G442" t="str">
        <f t="shared" si="14"/>
        <v>LEW</v>
      </c>
      <c r="H442" t="str">
        <f t="shared" si="15"/>
        <v>M</v>
      </c>
    </row>
    <row r="443" spans="1:8" x14ac:dyDescent="0.3">
      <c r="A443" s="24" t="s">
        <v>543</v>
      </c>
      <c r="B443" s="24">
        <v>259</v>
      </c>
      <c r="C443" s="24" t="s">
        <v>47</v>
      </c>
      <c r="D443" s="24" t="s">
        <v>812</v>
      </c>
      <c r="E443" s="24" t="s">
        <v>647</v>
      </c>
      <c r="G443" t="str">
        <f t="shared" si="14"/>
        <v>WDH</v>
      </c>
      <c r="H443" t="str">
        <f t="shared" si="15"/>
        <v>M</v>
      </c>
    </row>
    <row r="444" spans="1:8" x14ac:dyDescent="0.3">
      <c r="A444" s="24" t="s">
        <v>543</v>
      </c>
      <c r="B444" s="24">
        <v>260</v>
      </c>
      <c r="C444" s="24" t="s">
        <v>3</v>
      </c>
      <c r="D444" s="24" t="s">
        <v>179</v>
      </c>
      <c r="E444" s="24" t="s">
        <v>582</v>
      </c>
      <c r="G444" t="str">
        <f t="shared" si="14"/>
        <v>PHX</v>
      </c>
      <c r="H444" t="str">
        <f t="shared" si="15"/>
        <v>M</v>
      </c>
    </row>
    <row r="445" spans="1:8" x14ac:dyDescent="0.3">
      <c r="A445" s="24" t="s">
        <v>543</v>
      </c>
      <c r="B445" s="24">
        <v>261</v>
      </c>
      <c r="C445" s="24" t="s">
        <v>47</v>
      </c>
      <c r="D445" s="24" t="s">
        <v>111</v>
      </c>
      <c r="E445" s="24" t="s">
        <v>581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4" t="s">
        <v>543</v>
      </c>
      <c r="B446" s="24">
        <v>262</v>
      </c>
      <c r="C446" s="24" t="s">
        <v>526</v>
      </c>
      <c r="D446" s="24" t="s">
        <v>513</v>
      </c>
      <c r="E446" s="24" t="s">
        <v>605</v>
      </c>
      <c r="G446" t="str">
        <f t="shared" si="14"/>
        <v>EBR</v>
      </c>
      <c r="H446" t="str">
        <f t="shared" si="15"/>
        <v>M</v>
      </c>
    </row>
    <row r="447" spans="1:8" x14ac:dyDescent="0.3">
      <c r="A447" s="24" t="s">
        <v>543</v>
      </c>
      <c r="B447" s="24">
        <v>263</v>
      </c>
      <c r="C447" s="24" t="s">
        <v>813</v>
      </c>
      <c r="D447" s="24" t="s">
        <v>662</v>
      </c>
      <c r="E447" s="24" t="s">
        <v>605</v>
      </c>
      <c r="G447" t="str">
        <f t="shared" si="14"/>
        <v>EBR</v>
      </c>
      <c r="H447" t="str">
        <f t="shared" si="15"/>
        <v>M</v>
      </c>
    </row>
    <row r="448" spans="1:8" x14ac:dyDescent="0.3">
      <c r="A448" s="24" t="s">
        <v>543</v>
      </c>
      <c r="B448" s="24">
        <v>264</v>
      </c>
      <c r="C448" s="24" t="s">
        <v>814</v>
      </c>
      <c r="D448" s="24" t="s">
        <v>815</v>
      </c>
      <c r="E448" s="24" t="s">
        <v>581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4" t="s">
        <v>543</v>
      </c>
      <c r="B449" s="24">
        <v>265</v>
      </c>
      <c r="C449" s="24" t="s">
        <v>93</v>
      </c>
      <c r="D449" s="24" t="s">
        <v>544</v>
      </c>
      <c r="E449" s="24" t="s">
        <v>581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4" t="s">
        <v>543</v>
      </c>
      <c r="B450" s="24">
        <v>266</v>
      </c>
      <c r="C450" s="24" t="s">
        <v>47</v>
      </c>
      <c r="D450" s="24" t="s">
        <v>114</v>
      </c>
      <c r="E450" s="24" t="s">
        <v>580</v>
      </c>
      <c r="G450" t="str">
        <f t="shared" si="14"/>
        <v>LEW</v>
      </c>
      <c r="H450" t="str">
        <f t="shared" si="15"/>
        <v>M</v>
      </c>
    </row>
    <row r="451" spans="1:8" x14ac:dyDescent="0.3">
      <c r="A451" s="24" t="s">
        <v>543</v>
      </c>
      <c r="B451" s="24">
        <v>267</v>
      </c>
      <c r="C451" s="24" t="s">
        <v>91</v>
      </c>
      <c r="D451" s="24" t="s">
        <v>92</v>
      </c>
      <c r="E451" s="24" t="s">
        <v>581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4" t="s">
        <v>543</v>
      </c>
      <c r="B452" s="24">
        <v>268</v>
      </c>
      <c r="C452" s="24" t="s">
        <v>545</v>
      </c>
      <c r="D452" s="24" t="s">
        <v>116</v>
      </c>
      <c r="E452" s="24" t="s">
        <v>582</v>
      </c>
      <c r="G452" t="str">
        <f t="shared" si="14"/>
        <v>PHX</v>
      </c>
      <c r="H452" t="str">
        <f t="shared" si="15"/>
        <v>M</v>
      </c>
    </row>
    <row r="453" spans="1:8" x14ac:dyDescent="0.3">
      <c r="A453" s="24" t="s">
        <v>543</v>
      </c>
      <c r="B453" s="24">
        <v>269</v>
      </c>
      <c r="C453" s="24" t="s">
        <v>97</v>
      </c>
      <c r="D453" s="24" t="s">
        <v>113</v>
      </c>
      <c r="E453" s="24" t="s">
        <v>580</v>
      </c>
      <c r="G453" t="str">
        <f t="shared" si="14"/>
        <v>LEW</v>
      </c>
      <c r="H453" t="str">
        <f t="shared" si="15"/>
        <v>M</v>
      </c>
    </row>
    <row r="454" spans="1:8" x14ac:dyDescent="0.3">
      <c r="A454" s="24" t="s">
        <v>543</v>
      </c>
      <c r="B454" s="24">
        <v>270</v>
      </c>
      <c r="C454" s="24" t="s">
        <v>55</v>
      </c>
      <c r="D454" s="24" t="s">
        <v>492</v>
      </c>
      <c r="E454" s="24" t="s">
        <v>612</v>
      </c>
      <c r="G454" t="str">
        <f t="shared" si="14"/>
        <v>HAS</v>
      </c>
      <c r="H454" t="str">
        <f t="shared" si="15"/>
        <v>M</v>
      </c>
    </row>
    <row r="455" spans="1:8" x14ac:dyDescent="0.3">
      <c r="A455" s="24" t="s">
        <v>543</v>
      </c>
      <c r="B455" s="24">
        <v>271</v>
      </c>
      <c r="C455" s="24" t="s">
        <v>15</v>
      </c>
      <c r="D455" s="24" t="s">
        <v>29</v>
      </c>
      <c r="E455" s="24" t="s">
        <v>605</v>
      </c>
      <c r="G455" t="str">
        <f t="shared" si="14"/>
        <v>EBR</v>
      </c>
      <c r="H455" t="str">
        <f t="shared" si="15"/>
        <v>M</v>
      </c>
    </row>
    <row r="456" spans="1:8" x14ac:dyDescent="0.3">
      <c r="A456" s="24" t="s">
        <v>543</v>
      </c>
      <c r="B456" s="24">
        <v>272</v>
      </c>
      <c r="C456" s="24" t="s">
        <v>816</v>
      </c>
      <c r="D456" s="24" t="s">
        <v>780</v>
      </c>
      <c r="E456" s="24" t="s">
        <v>582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4" t="s">
        <v>543</v>
      </c>
      <c r="B457" s="24">
        <v>273</v>
      </c>
      <c r="C457" s="24" t="s">
        <v>529</v>
      </c>
      <c r="D457" s="24" t="s">
        <v>530</v>
      </c>
      <c r="E457" s="24" t="s">
        <v>612</v>
      </c>
      <c r="G457" t="str">
        <f t="shared" si="16"/>
        <v>HAS</v>
      </c>
      <c r="H457" t="str">
        <f t="shared" si="17"/>
        <v>M</v>
      </c>
    </row>
    <row r="458" spans="1:8" x14ac:dyDescent="0.3">
      <c r="A458" s="24" t="s">
        <v>543</v>
      </c>
      <c r="B458" s="24">
        <v>274</v>
      </c>
      <c r="C458" s="24" t="s">
        <v>964</v>
      </c>
      <c r="D458" s="24" t="s">
        <v>965</v>
      </c>
      <c r="E458" s="24" t="s">
        <v>581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4" t="s">
        <v>543</v>
      </c>
      <c r="B459" s="24">
        <v>275</v>
      </c>
      <c r="C459" s="24" t="s">
        <v>93</v>
      </c>
      <c r="D459" s="24" t="s">
        <v>966</v>
      </c>
      <c r="E459" s="24" t="s">
        <v>581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4" t="s">
        <v>546</v>
      </c>
      <c r="B460" s="24">
        <v>276</v>
      </c>
      <c r="C460" s="24" t="s">
        <v>72</v>
      </c>
      <c r="D460" s="24" t="s">
        <v>349</v>
      </c>
      <c r="E460" s="24" t="s">
        <v>582</v>
      </c>
      <c r="G460" t="str">
        <f t="shared" si="16"/>
        <v>PHX</v>
      </c>
      <c r="H460" t="str">
        <f t="shared" si="17"/>
        <v>W</v>
      </c>
    </row>
    <row r="461" spans="1:8" x14ac:dyDescent="0.3">
      <c r="A461" s="24" t="s">
        <v>546</v>
      </c>
      <c r="B461" s="24">
        <v>277</v>
      </c>
      <c r="C461" s="24" t="s">
        <v>24</v>
      </c>
      <c r="D461" s="24" t="s">
        <v>817</v>
      </c>
      <c r="E461" s="24" t="s">
        <v>580</v>
      </c>
      <c r="G461" t="str">
        <f t="shared" si="16"/>
        <v>LEW</v>
      </c>
      <c r="H461" t="str">
        <f t="shared" si="17"/>
        <v>W</v>
      </c>
    </row>
    <row r="462" spans="1:8" x14ac:dyDescent="0.3">
      <c r="A462" s="24" t="s">
        <v>546</v>
      </c>
      <c r="B462" s="24">
        <v>278</v>
      </c>
      <c r="C462" s="24" t="s">
        <v>967</v>
      </c>
      <c r="D462" s="24" t="s">
        <v>347</v>
      </c>
      <c r="E462" s="24" t="s">
        <v>580</v>
      </c>
      <c r="G462" t="str">
        <f t="shared" si="16"/>
        <v>LEW</v>
      </c>
      <c r="H462" t="str">
        <f t="shared" si="17"/>
        <v>W</v>
      </c>
    </row>
    <row r="463" spans="1:8" x14ac:dyDescent="0.3">
      <c r="A463" s="24" t="s">
        <v>546</v>
      </c>
      <c r="B463" s="24">
        <v>279</v>
      </c>
      <c r="C463" s="24" t="s">
        <v>818</v>
      </c>
      <c r="D463" s="24" t="s">
        <v>212</v>
      </c>
      <c r="E463" s="24" t="s">
        <v>590</v>
      </c>
      <c r="G463" t="str">
        <f t="shared" si="16"/>
        <v>CRA</v>
      </c>
      <c r="H463" t="str">
        <f t="shared" si="17"/>
        <v>W</v>
      </c>
    </row>
    <row r="464" spans="1:8" x14ac:dyDescent="0.3">
      <c r="A464" s="24" t="s">
        <v>546</v>
      </c>
      <c r="B464" s="24">
        <v>280</v>
      </c>
      <c r="C464" s="24" t="s">
        <v>62</v>
      </c>
      <c r="D464" s="24" t="s">
        <v>63</v>
      </c>
      <c r="E464" s="24" t="s">
        <v>581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4" t="s">
        <v>546</v>
      </c>
      <c r="B465" s="24">
        <v>281</v>
      </c>
      <c r="C465" s="24" t="s">
        <v>541</v>
      </c>
      <c r="D465" s="24" t="s">
        <v>326</v>
      </c>
      <c r="E465" s="24" t="s">
        <v>585</v>
      </c>
      <c r="G465" t="str">
        <f t="shared" si="16"/>
        <v>CHI</v>
      </c>
      <c r="H465" t="str">
        <f t="shared" si="17"/>
        <v>W</v>
      </c>
    </row>
    <row r="466" spans="1:8" x14ac:dyDescent="0.3">
      <c r="A466" s="24" t="s">
        <v>546</v>
      </c>
      <c r="B466" s="24">
        <v>282</v>
      </c>
      <c r="C466" s="24" t="s">
        <v>30</v>
      </c>
      <c r="D466" s="24" t="s">
        <v>819</v>
      </c>
      <c r="E466" s="24" t="s">
        <v>580</v>
      </c>
      <c r="G466" t="str">
        <f t="shared" si="16"/>
        <v>LEW</v>
      </c>
      <c r="H466" t="str">
        <f t="shared" si="17"/>
        <v>W</v>
      </c>
    </row>
    <row r="467" spans="1:8" x14ac:dyDescent="0.3">
      <c r="A467" s="24" t="s">
        <v>546</v>
      </c>
      <c r="B467" s="24">
        <v>283</v>
      </c>
      <c r="C467" s="24" t="s">
        <v>547</v>
      </c>
      <c r="D467" s="24" t="s">
        <v>110</v>
      </c>
      <c r="E467" s="24" t="s">
        <v>647</v>
      </c>
      <c r="G467" t="str">
        <f t="shared" si="16"/>
        <v>WDH</v>
      </c>
      <c r="H467" t="str">
        <f t="shared" si="17"/>
        <v>W</v>
      </c>
    </row>
    <row r="468" spans="1:8" x14ac:dyDescent="0.3">
      <c r="A468" s="24" t="s">
        <v>546</v>
      </c>
      <c r="B468" s="24">
        <v>284</v>
      </c>
      <c r="C468" s="24" t="s">
        <v>537</v>
      </c>
      <c r="D468" s="24" t="s">
        <v>538</v>
      </c>
      <c r="E468" s="24" t="s">
        <v>585</v>
      </c>
      <c r="G468" t="str">
        <f t="shared" si="16"/>
        <v>CHI</v>
      </c>
      <c r="H468" t="str">
        <f t="shared" si="17"/>
        <v>W</v>
      </c>
    </row>
    <row r="469" spans="1:8" x14ac:dyDescent="0.3">
      <c r="A469" s="24" t="s">
        <v>546</v>
      </c>
      <c r="B469" s="24">
        <v>285</v>
      </c>
      <c r="C469" s="24" t="s">
        <v>202</v>
      </c>
      <c r="D469" s="24" t="s">
        <v>548</v>
      </c>
      <c r="E469" s="24" t="s">
        <v>590</v>
      </c>
      <c r="G469" t="str">
        <f t="shared" si="16"/>
        <v>CRA</v>
      </c>
      <c r="H469" t="str">
        <f t="shared" si="17"/>
        <v>W</v>
      </c>
    </row>
    <row r="470" spans="1:8" x14ac:dyDescent="0.3">
      <c r="A470" s="24" t="s">
        <v>546</v>
      </c>
      <c r="B470" s="24">
        <v>286</v>
      </c>
      <c r="C470" s="24" t="s">
        <v>47</v>
      </c>
      <c r="D470" s="24" t="s">
        <v>820</v>
      </c>
      <c r="E470" s="24" t="s">
        <v>621</v>
      </c>
      <c r="G470" t="str">
        <f t="shared" si="16"/>
        <v>HBS</v>
      </c>
      <c r="H470" t="str">
        <f t="shared" si="17"/>
        <v>W</v>
      </c>
    </row>
    <row r="471" spans="1:8" x14ac:dyDescent="0.3">
      <c r="A471" s="24" t="s">
        <v>546</v>
      </c>
      <c r="B471" s="24">
        <v>287</v>
      </c>
      <c r="C471" s="24" t="s">
        <v>58</v>
      </c>
      <c r="D471" s="24" t="s">
        <v>821</v>
      </c>
      <c r="E471" s="24" t="s">
        <v>581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4" t="s">
        <v>546</v>
      </c>
      <c r="B472" s="24">
        <v>288</v>
      </c>
      <c r="C472" s="24" t="s">
        <v>203</v>
      </c>
      <c r="D472" s="24" t="s">
        <v>822</v>
      </c>
      <c r="E472" s="24" t="s">
        <v>605</v>
      </c>
      <c r="G472" t="str">
        <f t="shared" si="16"/>
        <v>EBR</v>
      </c>
      <c r="H472" t="str">
        <f t="shared" si="17"/>
        <v>W</v>
      </c>
    </row>
    <row r="473" spans="1:8" x14ac:dyDescent="0.3">
      <c r="A473" s="24" t="s">
        <v>546</v>
      </c>
      <c r="B473" s="24">
        <v>289</v>
      </c>
      <c r="C473" s="24" t="s">
        <v>549</v>
      </c>
      <c r="D473" s="24" t="s">
        <v>823</v>
      </c>
      <c r="E473" s="24" t="s">
        <v>613</v>
      </c>
      <c r="G473" t="str">
        <f t="shared" si="16"/>
        <v>HASR</v>
      </c>
      <c r="H473" t="str">
        <f t="shared" si="17"/>
        <v>W</v>
      </c>
    </row>
    <row r="474" spans="1:8" x14ac:dyDescent="0.3">
      <c r="A474" s="24" t="s">
        <v>546</v>
      </c>
      <c r="B474" s="24">
        <v>290</v>
      </c>
      <c r="C474" s="24" t="s">
        <v>61</v>
      </c>
      <c r="D474" s="24" t="s">
        <v>31</v>
      </c>
      <c r="E474" s="24" t="s">
        <v>581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4" t="s">
        <v>546</v>
      </c>
      <c r="B475" s="24">
        <v>291</v>
      </c>
      <c r="C475" s="24" t="s">
        <v>34</v>
      </c>
      <c r="D475" s="24" t="s">
        <v>968</v>
      </c>
      <c r="E475" s="24" t="s">
        <v>647</v>
      </c>
      <c r="G475" t="str">
        <f t="shared" si="16"/>
        <v>WDH</v>
      </c>
      <c r="H475" t="str">
        <f t="shared" si="17"/>
        <v>W</v>
      </c>
    </row>
    <row r="476" spans="1:8" x14ac:dyDescent="0.3">
      <c r="A476" s="24" t="s">
        <v>546</v>
      </c>
      <c r="B476" s="24">
        <v>292</v>
      </c>
      <c r="C476" s="24" t="s">
        <v>969</v>
      </c>
      <c r="D476" s="24" t="s">
        <v>970</v>
      </c>
      <c r="E476" s="24" t="s">
        <v>605</v>
      </c>
      <c r="G476" t="str">
        <f t="shared" si="16"/>
        <v>EBR</v>
      </c>
      <c r="H476" t="str">
        <f t="shared" si="17"/>
        <v>W</v>
      </c>
    </row>
    <row r="477" spans="1:8" x14ac:dyDescent="0.3">
      <c r="A477" s="24" t="s">
        <v>546</v>
      </c>
      <c r="B477" s="24">
        <v>293</v>
      </c>
      <c r="C477" s="24" t="s">
        <v>805</v>
      </c>
      <c r="D477" s="24" t="s">
        <v>971</v>
      </c>
      <c r="E477" s="24" t="s">
        <v>581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4" t="s">
        <v>546</v>
      </c>
      <c r="B478" s="24">
        <v>503</v>
      </c>
      <c r="C478" s="24" t="s">
        <v>1004</v>
      </c>
      <c r="D478" s="24" t="s">
        <v>1005</v>
      </c>
      <c r="E478" s="24" t="s">
        <v>581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4" t="s">
        <v>546</v>
      </c>
      <c r="B479" s="24">
        <v>294</v>
      </c>
      <c r="C479" s="24" t="s">
        <v>533</v>
      </c>
      <c r="D479" s="24" t="s">
        <v>538</v>
      </c>
      <c r="E479" s="24" t="s">
        <v>580</v>
      </c>
      <c r="G479" t="str">
        <f t="shared" si="16"/>
        <v>LEW</v>
      </c>
      <c r="H479" t="str">
        <f t="shared" si="17"/>
        <v>W</v>
      </c>
    </row>
    <row r="480" spans="1:8" x14ac:dyDescent="0.3">
      <c r="A480" s="24" t="s">
        <v>546</v>
      </c>
      <c r="B480" s="24">
        <v>295</v>
      </c>
      <c r="C480" s="24" t="s">
        <v>972</v>
      </c>
      <c r="D480" s="24" t="s">
        <v>973</v>
      </c>
      <c r="E480" s="24" t="s">
        <v>612</v>
      </c>
      <c r="G480" t="str">
        <f t="shared" si="16"/>
        <v>HAS</v>
      </c>
      <c r="H480" t="str">
        <f t="shared" si="17"/>
        <v>W</v>
      </c>
    </row>
    <row r="481" spans="1:8" x14ac:dyDescent="0.3">
      <c r="A481" s="24" t="s">
        <v>546</v>
      </c>
      <c r="B481" s="24">
        <v>296</v>
      </c>
      <c r="C481" s="24" t="s">
        <v>974</v>
      </c>
      <c r="D481" s="24" t="s">
        <v>975</v>
      </c>
      <c r="E481" s="24" t="s">
        <v>581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4" t="s">
        <v>550</v>
      </c>
      <c r="B482" s="24">
        <v>297</v>
      </c>
      <c r="C482" s="24" t="s">
        <v>78</v>
      </c>
      <c r="D482" s="24" t="s">
        <v>101</v>
      </c>
      <c r="E482" s="24" t="s">
        <v>582</v>
      </c>
      <c r="G482" t="str">
        <f t="shared" si="16"/>
        <v>PHX</v>
      </c>
      <c r="H482" t="str">
        <f t="shared" si="17"/>
        <v>M</v>
      </c>
    </row>
    <row r="483" spans="1:8" x14ac:dyDescent="0.3">
      <c r="A483" s="24" t="s">
        <v>550</v>
      </c>
      <c r="B483" s="24">
        <v>298</v>
      </c>
      <c r="C483" s="24" t="s">
        <v>675</v>
      </c>
      <c r="D483" s="24" t="s">
        <v>824</v>
      </c>
      <c r="E483" s="24" t="s">
        <v>582</v>
      </c>
      <c r="G483" t="str">
        <f t="shared" si="16"/>
        <v>PHX</v>
      </c>
      <c r="H483" t="str">
        <f t="shared" si="17"/>
        <v>M</v>
      </c>
    </row>
    <row r="484" spans="1:8" x14ac:dyDescent="0.3">
      <c r="A484" s="24" t="s">
        <v>550</v>
      </c>
      <c r="B484" s="24">
        <v>299</v>
      </c>
      <c r="C484" s="24" t="s">
        <v>76</v>
      </c>
      <c r="D484" s="24" t="s">
        <v>825</v>
      </c>
      <c r="E484" s="24" t="s">
        <v>590</v>
      </c>
      <c r="G484" t="str">
        <f t="shared" si="16"/>
        <v>CRA</v>
      </c>
      <c r="H484" t="str">
        <f t="shared" si="17"/>
        <v>M</v>
      </c>
    </row>
    <row r="485" spans="1:8" x14ac:dyDescent="0.3">
      <c r="A485" s="24" t="s">
        <v>550</v>
      </c>
      <c r="B485" s="24">
        <v>300</v>
      </c>
      <c r="C485" s="24" t="s">
        <v>57</v>
      </c>
      <c r="D485" s="24" t="s">
        <v>31</v>
      </c>
      <c r="E485" s="24" t="s">
        <v>621</v>
      </c>
      <c r="G485" t="str">
        <f t="shared" si="16"/>
        <v>HBS</v>
      </c>
      <c r="H485" t="str">
        <f t="shared" si="17"/>
        <v>M</v>
      </c>
    </row>
    <row r="486" spans="1:8" x14ac:dyDescent="0.3">
      <c r="A486" s="24" t="s">
        <v>550</v>
      </c>
      <c r="B486" s="24">
        <v>301</v>
      </c>
      <c r="C486" s="24" t="s">
        <v>525</v>
      </c>
      <c r="D486" s="24" t="s">
        <v>826</v>
      </c>
      <c r="E486" s="24" t="s">
        <v>654</v>
      </c>
      <c r="G486" t="str">
        <f t="shared" si="16"/>
        <v>UBXC</v>
      </c>
      <c r="H486" t="str">
        <f t="shared" si="17"/>
        <v>M</v>
      </c>
    </row>
    <row r="487" spans="1:8" x14ac:dyDescent="0.3">
      <c r="A487" s="24" t="s">
        <v>550</v>
      </c>
      <c r="B487" s="24">
        <v>302</v>
      </c>
      <c r="C487" s="24" t="s">
        <v>18</v>
      </c>
      <c r="D487" s="24" t="s">
        <v>346</v>
      </c>
      <c r="E487" s="24" t="s">
        <v>582</v>
      </c>
      <c r="G487" t="str">
        <f t="shared" si="16"/>
        <v>PHX</v>
      </c>
      <c r="H487" t="str">
        <f t="shared" si="17"/>
        <v>M</v>
      </c>
    </row>
    <row r="488" spans="1:8" x14ac:dyDescent="0.3">
      <c r="A488" s="24" t="s">
        <v>550</v>
      </c>
      <c r="B488" s="24">
        <v>303</v>
      </c>
      <c r="C488" s="24" t="s">
        <v>15</v>
      </c>
      <c r="D488" s="24" t="s">
        <v>115</v>
      </c>
      <c r="E488" s="24" t="s">
        <v>647</v>
      </c>
      <c r="G488" t="str">
        <f t="shared" si="16"/>
        <v>WDH</v>
      </c>
      <c r="H488" t="str">
        <f t="shared" si="17"/>
        <v>M</v>
      </c>
    </row>
    <row r="489" spans="1:8" x14ac:dyDescent="0.3">
      <c r="A489" s="24" t="s">
        <v>550</v>
      </c>
      <c r="B489" s="24">
        <v>500</v>
      </c>
      <c r="C489" s="24" t="s">
        <v>7</v>
      </c>
      <c r="D489" s="24" t="s">
        <v>1005</v>
      </c>
      <c r="E489" s="24" t="s">
        <v>581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4" t="s">
        <v>550</v>
      </c>
      <c r="B490" s="24">
        <v>304</v>
      </c>
      <c r="C490" s="24" t="s">
        <v>112</v>
      </c>
      <c r="D490" s="24" t="s">
        <v>827</v>
      </c>
      <c r="E490" s="24" t="s">
        <v>647</v>
      </c>
      <c r="G490" t="str">
        <f t="shared" si="16"/>
        <v>WDH</v>
      </c>
      <c r="H490" t="str">
        <f t="shared" si="17"/>
        <v>M</v>
      </c>
    </row>
    <row r="491" spans="1:8" x14ac:dyDescent="0.3">
      <c r="A491" s="24" t="s">
        <v>550</v>
      </c>
      <c r="B491" s="24">
        <v>305</v>
      </c>
      <c r="C491" s="24" t="s">
        <v>99</v>
      </c>
      <c r="D491" s="24" t="s">
        <v>551</v>
      </c>
      <c r="E491" s="24" t="s">
        <v>585</v>
      </c>
      <c r="G491" t="str">
        <f t="shared" si="16"/>
        <v>CHI</v>
      </c>
      <c r="H491" t="str">
        <f t="shared" si="17"/>
        <v>M</v>
      </c>
    </row>
    <row r="492" spans="1:8" x14ac:dyDescent="0.3">
      <c r="A492" s="24" t="s">
        <v>550</v>
      </c>
      <c r="B492" s="24">
        <v>306</v>
      </c>
      <c r="C492" s="24" t="s">
        <v>16</v>
      </c>
      <c r="D492" s="24" t="s">
        <v>117</v>
      </c>
      <c r="E492" s="24" t="s">
        <v>605</v>
      </c>
      <c r="G492" t="str">
        <f t="shared" si="16"/>
        <v>EBR</v>
      </c>
      <c r="H492" t="str">
        <f t="shared" si="17"/>
        <v>M</v>
      </c>
    </row>
    <row r="493" spans="1:8" x14ac:dyDescent="0.3">
      <c r="A493" s="24" t="s">
        <v>550</v>
      </c>
      <c r="B493" s="24">
        <v>307</v>
      </c>
      <c r="C493" s="24" t="s">
        <v>675</v>
      </c>
      <c r="D493" s="24" t="s">
        <v>828</v>
      </c>
      <c r="E493" s="24" t="s">
        <v>581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4" t="s">
        <v>550</v>
      </c>
      <c r="B494" s="24">
        <v>308</v>
      </c>
      <c r="C494" s="24" t="s">
        <v>118</v>
      </c>
      <c r="D494" s="24" t="s">
        <v>92</v>
      </c>
      <c r="E494" s="24" t="s">
        <v>581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4" t="s">
        <v>550</v>
      </c>
      <c r="B495" s="24">
        <v>309</v>
      </c>
      <c r="C495" s="24" t="s">
        <v>15</v>
      </c>
      <c r="D495" s="24" t="s">
        <v>829</v>
      </c>
      <c r="E495" s="24" t="s">
        <v>582</v>
      </c>
      <c r="G495" t="str">
        <f t="shared" si="16"/>
        <v>PHX</v>
      </c>
      <c r="H495" t="str">
        <f t="shared" si="17"/>
        <v>M</v>
      </c>
    </row>
    <row r="496" spans="1:8" x14ac:dyDescent="0.3">
      <c r="A496" s="24" t="s">
        <v>550</v>
      </c>
      <c r="B496" s="24">
        <v>310</v>
      </c>
      <c r="C496" s="24" t="s">
        <v>452</v>
      </c>
      <c r="D496" s="24" t="s">
        <v>830</v>
      </c>
      <c r="E496" s="24" t="s">
        <v>581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4" t="s">
        <v>550</v>
      </c>
      <c r="B497" s="24">
        <v>311</v>
      </c>
      <c r="C497" s="24" t="s">
        <v>976</v>
      </c>
      <c r="D497" s="24" t="s">
        <v>977</v>
      </c>
      <c r="E497" s="24" t="s">
        <v>581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4" t="s">
        <v>553</v>
      </c>
      <c r="B498" s="24">
        <v>312</v>
      </c>
      <c r="C498" s="24" t="s">
        <v>102</v>
      </c>
      <c r="D498" s="24" t="s">
        <v>5</v>
      </c>
      <c r="E498" s="24" t="s">
        <v>581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4" t="s">
        <v>553</v>
      </c>
      <c r="B499" s="24">
        <v>313</v>
      </c>
      <c r="C499" s="24" t="s">
        <v>831</v>
      </c>
      <c r="D499" s="24" t="s">
        <v>33</v>
      </c>
      <c r="E499" s="24" t="s">
        <v>582</v>
      </c>
      <c r="G499" t="str">
        <f t="shared" si="16"/>
        <v>PHX</v>
      </c>
      <c r="H499" t="str">
        <f t="shared" si="17"/>
        <v>W</v>
      </c>
    </row>
    <row r="500" spans="1:11" x14ac:dyDescent="0.3">
      <c r="A500" s="24" t="s">
        <v>553</v>
      </c>
      <c r="B500" s="24">
        <v>314</v>
      </c>
      <c r="C500" s="24" t="s">
        <v>832</v>
      </c>
      <c r="D500" s="24" t="s">
        <v>104</v>
      </c>
      <c r="E500" s="24" t="s">
        <v>582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4" t="s">
        <v>553</v>
      </c>
      <c r="B501" s="24">
        <v>501</v>
      </c>
      <c r="C501" s="24" t="s">
        <v>1006</v>
      </c>
      <c r="D501" s="24" t="s">
        <v>1005</v>
      </c>
      <c r="E501" s="24" t="s">
        <v>581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4" t="s">
        <v>553</v>
      </c>
      <c r="B502" s="24">
        <v>315</v>
      </c>
      <c r="C502" s="24" t="s">
        <v>833</v>
      </c>
      <c r="D502" s="24" t="s">
        <v>834</v>
      </c>
      <c r="E502" s="24" t="s">
        <v>582</v>
      </c>
      <c r="G502" t="str">
        <f t="shared" si="18"/>
        <v>PHX</v>
      </c>
      <c r="H502" t="str">
        <f t="shared" si="19"/>
        <v>W</v>
      </c>
    </row>
    <row r="503" spans="1:11" x14ac:dyDescent="0.3">
      <c r="A503" s="24" t="s">
        <v>553</v>
      </c>
      <c r="B503" s="24">
        <v>316</v>
      </c>
      <c r="C503" s="24" t="s">
        <v>103</v>
      </c>
      <c r="D503" s="24" t="s">
        <v>31</v>
      </c>
      <c r="E503" s="24" t="s">
        <v>590</v>
      </c>
      <c r="G503" t="str">
        <f t="shared" si="18"/>
        <v>CRA</v>
      </c>
      <c r="H503" t="str">
        <f t="shared" si="19"/>
        <v>W</v>
      </c>
    </row>
    <row r="504" spans="1:11" x14ac:dyDescent="0.3">
      <c r="A504" s="24" t="s">
        <v>553</v>
      </c>
      <c r="B504" s="24">
        <v>317</v>
      </c>
      <c r="C504" s="24" t="s">
        <v>107</v>
      </c>
      <c r="D504" s="24" t="s">
        <v>108</v>
      </c>
      <c r="E504" s="24" t="s">
        <v>590</v>
      </c>
      <c r="G504" t="str">
        <f t="shared" si="18"/>
        <v>CRA</v>
      </c>
      <c r="H504" t="str">
        <f t="shared" si="19"/>
        <v>W</v>
      </c>
    </row>
    <row r="505" spans="1:11" x14ac:dyDescent="0.3">
      <c r="A505" s="24" t="s">
        <v>553</v>
      </c>
      <c r="B505" s="48">
        <v>519</v>
      </c>
      <c r="C505" s="24" t="s">
        <v>39</v>
      </c>
      <c r="D505" s="24" t="s">
        <v>911</v>
      </c>
      <c r="E505" s="24" t="s">
        <v>582</v>
      </c>
      <c r="G505" t="str">
        <f t="shared" si="18"/>
        <v>PHX</v>
      </c>
      <c r="H505" t="str">
        <f t="shared" si="19"/>
        <v>W</v>
      </c>
      <c r="K505" t="s">
        <v>1122</v>
      </c>
    </row>
    <row r="506" spans="1:11" x14ac:dyDescent="0.3">
      <c r="A506" s="24" t="s">
        <v>553</v>
      </c>
      <c r="B506" s="24">
        <v>319</v>
      </c>
      <c r="C506" s="24" t="s">
        <v>978</v>
      </c>
      <c r="D506" s="24" t="s">
        <v>979</v>
      </c>
      <c r="E506" s="24" t="s">
        <v>581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48" t="s">
        <v>521</v>
      </c>
      <c r="B507" s="51"/>
      <c r="C507" s="51"/>
      <c r="D507" s="51"/>
      <c r="E507" s="51" t="s">
        <v>1010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48" t="s">
        <v>459</v>
      </c>
      <c r="B508" s="51">
        <v>523</v>
      </c>
      <c r="C508" s="51" t="s">
        <v>805</v>
      </c>
      <c r="D508" s="51" t="s">
        <v>1008</v>
      </c>
      <c r="E508" s="51" t="s">
        <v>576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48" t="s">
        <v>369</v>
      </c>
      <c r="B509" s="51">
        <v>522</v>
      </c>
      <c r="C509" s="51" t="s">
        <v>54</v>
      </c>
      <c r="D509" s="51" t="s">
        <v>1009</v>
      </c>
      <c r="E509" s="51" t="s">
        <v>582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1" t="s">
        <v>532</v>
      </c>
      <c r="B510" s="51">
        <v>521</v>
      </c>
      <c r="C510" s="51" t="s">
        <v>512</v>
      </c>
      <c r="D510" s="51" t="s">
        <v>513</v>
      </c>
      <c r="E510" t="s">
        <v>605</v>
      </c>
      <c r="G510" t="str">
        <f t="shared" si="26"/>
        <v>EBR</v>
      </c>
      <c r="H510" t="str">
        <f t="shared" si="27"/>
        <v>G</v>
      </c>
    </row>
    <row r="511" spans="1:11" x14ac:dyDescent="0.3">
      <c r="A511" s="48" t="s">
        <v>479</v>
      </c>
      <c r="B511" s="51">
        <v>524</v>
      </c>
      <c r="C511" s="51" t="s">
        <v>914</v>
      </c>
      <c r="D511" s="51" t="s">
        <v>1011</v>
      </c>
      <c r="E511" s="51" t="s">
        <v>621</v>
      </c>
      <c r="G511" t="str">
        <f t="shared" si="26"/>
        <v>HBS</v>
      </c>
      <c r="H511" t="str">
        <f t="shared" si="27"/>
        <v>B</v>
      </c>
    </row>
    <row r="512" spans="1:11" x14ac:dyDescent="0.3">
      <c r="A512" s="51" t="s">
        <v>1023</v>
      </c>
      <c r="B512" s="51">
        <v>525</v>
      </c>
      <c r="C512" s="51" t="s">
        <v>27</v>
      </c>
      <c r="D512" s="51" t="s">
        <v>74</v>
      </c>
      <c r="E512" s="55" t="s">
        <v>577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1390</v>
      </c>
    </row>
    <row r="513" spans="1:8" x14ac:dyDescent="0.3">
      <c r="A513" s="48" t="s">
        <v>423</v>
      </c>
      <c r="B513" s="51">
        <v>520</v>
      </c>
      <c r="C513" s="51" t="s">
        <v>1120</v>
      </c>
      <c r="D513" s="51" t="s">
        <v>1121</v>
      </c>
      <c r="E513" s="51" t="s">
        <v>585</v>
      </c>
      <c r="G513" t="str">
        <f t="shared" si="28"/>
        <v>CHI</v>
      </c>
      <c r="H513" t="str">
        <f t="shared" si="29"/>
        <v>W</v>
      </c>
    </row>
    <row r="514" spans="1:8" x14ac:dyDescent="0.3">
      <c r="A514" s="48" t="s">
        <v>546</v>
      </c>
      <c r="B514" s="51">
        <v>502</v>
      </c>
      <c r="C514" s="51" t="s">
        <v>1004</v>
      </c>
      <c r="D514" s="51" t="s">
        <v>1005</v>
      </c>
      <c r="E514" s="55" t="s">
        <v>581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216</v>
      </c>
      <c r="B1">
        <v>1</v>
      </c>
      <c r="F1" s="62" t="s">
        <v>164</v>
      </c>
      <c r="G1" s="62"/>
      <c r="H1" s="62"/>
      <c r="J1" s="63" t="s">
        <v>165</v>
      </c>
      <c r="K1" s="63"/>
      <c r="M1" s="12" t="s">
        <v>166</v>
      </c>
      <c r="N1" s="12" t="s">
        <v>163</v>
      </c>
      <c r="O1" s="12" t="s">
        <v>167</v>
      </c>
      <c r="Q1" s="12" t="s">
        <v>168</v>
      </c>
      <c r="R1" s="12" t="s">
        <v>169</v>
      </c>
      <c r="T1" s="63" t="s">
        <v>165</v>
      </c>
      <c r="U1" s="63"/>
      <c r="W1" s="63" t="s">
        <v>165</v>
      </c>
      <c r="X1" s="63"/>
    </row>
    <row r="3" spans="1:24" x14ac:dyDescent="0.3">
      <c r="A3" t="s">
        <v>217</v>
      </c>
      <c r="B3" s="13">
        <v>36892</v>
      </c>
      <c r="C3" t="s">
        <v>218</v>
      </c>
    </row>
    <row r="4" spans="1:24" x14ac:dyDescent="0.3">
      <c r="B4" s="13"/>
    </row>
    <row r="5" spans="1:24" x14ac:dyDescent="0.3">
      <c r="A5" t="s">
        <v>219</v>
      </c>
      <c r="B5" t="s">
        <v>1245</v>
      </c>
      <c r="C5" t="s">
        <v>220</v>
      </c>
      <c r="D5" t="s">
        <v>1245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221</v>
      </c>
      <c r="B7" t="s">
        <v>1246</v>
      </c>
      <c r="C7" t="s">
        <v>222</v>
      </c>
      <c r="D7" t="s">
        <v>1247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223</v>
      </c>
      <c r="B9" t="s">
        <v>1248</v>
      </c>
      <c r="C9" t="s">
        <v>224</v>
      </c>
      <c r="D9" t="s">
        <v>1249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225</v>
      </c>
      <c r="B11" t="s">
        <v>1250</v>
      </c>
      <c r="C11" t="s">
        <v>226</v>
      </c>
      <c r="D11" t="s">
        <v>1251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227</v>
      </c>
      <c r="B13" t="s">
        <v>1124</v>
      </c>
      <c r="C13" t="s">
        <v>228</v>
      </c>
      <c r="D13" t="s">
        <v>1252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229</v>
      </c>
      <c r="B15" t="s">
        <v>1253</v>
      </c>
      <c r="C15" t="s">
        <v>230</v>
      </c>
      <c r="D15" t="s">
        <v>1254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231</v>
      </c>
      <c r="B17" t="s">
        <v>1255</v>
      </c>
      <c r="C17" t="s">
        <v>232</v>
      </c>
      <c r="D17" t="s">
        <v>1256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233</v>
      </c>
      <c r="B19" t="s">
        <v>1257</v>
      </c>
      <c r="C19" t="s">
        <v>234</v>
      </c>
      <c r="D19" t="s">
        <v>1258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235</v>
      </c>
      <c r="B21" t="s">
        <v>1259</v>
      </c>
      <c r="C21" t="s">
        <v>236</v>
      </c>
      <c r="D21" t="s">
        <v>1260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237</v>
      </c>
      <c r="B23" t="s">
        <v>1261</v>
      </c>
      <c r="C23" t="s">
        <v>238</v>
      </c>
      <c r="D23" t="s">
        <v>1262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239</v>
      </c>
      <c r="B25" t="s">
        <v>1263</v>
      </c>
      <c r="C25" t="s">
        <v>240</v>
      </c>
      <c r="D25" t="s">
        <v>1264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241</v>
      </c>
      <c r="B27" t="s">
        <v>1265</v>
      </c>
      <c r="C27" t="s">
        <v>242</v>
      </c>
      <c r="D27" t="s">
        <v>1266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243</v>
      </c>
      <c r="B29" t="s">
        <v>1267</v>
      </c>
      <c r="C29" t="s">
        <v>244</v>
      </c>
      <c r="D29" t="s">
        <v>1268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245</v>
      </c>
      <c r="B31" t="s">
        <v>1269</v>
      </c>
      <c r="C31" t="s">
        <v>246</v>
      </c>
      <c r="D31" t="s">
        <v>1270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247</v>
      </c>
      <c r="B33" t="s">
        <v>1271</v>
      </c>
      <c r="C33" t="s">
        <v>248</v>
      </c>
      <c r="D33" t="s">
        <v>1272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249</v>
      </c>
      <c r="B35" t="s">
        <v>1273</v>
      </c>
      <c r="C35" t="s">
        <v>250</v>
      </c>
      <c r="D35" t="s">
        <v>1274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251</v>
      </c>
      <c r="B37" t="s">
        <v>1265</v>
      </c>
      <c r="C37" t="s">
        <v>252</v>
      </c>
      <c r="D37" t="s">
        <v>1275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253</v>
      </c>
      <c r="B39" t="s">
        <v>1012</v>
      </c>
      <c r="C39" t="s">
        <v>254</v>
      </c>
      <c r="D39" t="s">
        <v>1276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255</v>
      </c>
      <c r="B41" t="s">
        <v>1277</v>
      </c>
      <c r="C41" t="s">
        <v>256</v>
      </c>
      <c r="D41" t="s">
        <v>1278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257</v>
      </c>
      <c r="B43" t="s">
        <v>1279</v>
      </c>
      <c r="C43" t="s">
        <v>258</v>
      </c>
      <c r="D43" t="s">
        <v>1280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259</v>
      </c>
      <c r="B45" t="s">
        <v>1281</v>
      </c>
      <c r="C45" t="s">
        <v>260</v>
      </c>
      <c r="D45" t="s">
        <v>1282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261</v>
      </c>
      <c r="B47" t="s">
        <v>1283</v>
      </c>
      <c r="C47" t="s">
        <v>262</v>
      </c>
      <c r="D47" t="s">
        <v>1284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263</v>
      </c>
      <c r="B49" t="s">
        <v>1285</v>
      </c>
      <c r="C49" t="s">
        <v>264</v>
      </c>
      <c r="D49" t="s">
        <v>1286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265</v>
      </c>
      <c r="B51" t="s">
        <v>1287</v>
      </c>
      <c r="C51" t="s">
        <v>266</v>
      </c>
      <c r="D51" t="s">
        <v>1288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267</v>
      </c>
      <c r="B53" t="s">
        <v>1289</v>
      </c>
      <c r="C53" t="s">
        <v>268</v>
      </c>
      <c r="D53" t="s">
        <v>1290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269</v>
      </c>
      <c r="B55" t="s">
        <v>1259</v>
      </c>
      <c r="C55" t="s">
        <v>270</v>
      </c>
      <c r="D55" t="s">
        <v>1291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271</v>
      </c>
      <c r="B57" t="s">
        <v>1292</v>
      </c>
      <c r="C57" t="s">
        <v>272</v>
      </c>
      <c r="D57" t="s">
        <v>1293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273</v>
      </c>
      <c r="B59" t="s">
        <v>1294</v>
      </c>
      <c r="C59" t="s">
        <v>274</v>
      </c>
      <c r="D59" t="s">
        <v>1295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275</v>
      </c>
      <c r="B61" t="s">
        <v>1296</v>
      </c>
      <c r="C61" t="s">
        <v>276</v>
      </c>
      <c r="D61" t="s">
        <v>1297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277</v>
      </c>
      <c r="B63" t="s">
        <v>1298</v>
      </c>
      <c r="C63" t="s">
        <v>278</v>
      </c>
      <c r="D63" t="s">
        <v>1299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279</v>
      </c>
      <c r="B65" t="s">
        <v>1300</v>
      </c>
      <c r="C65" t="s">
        <v>280</v>
      </c>
      <c r="D65" t="s">
        <v>1301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281</v>
      </c>
      <c r="B67" t="s">
        <v>1302</v>
      </c>
      <c r="C67" t="s">
        <v>282</v>
      </c>
      <c r="D67" t="s">
        <v>1303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288</v>
      </c>
      <c r="B69" t="s">
        <v>1304</v>
      </c>
      <c r="C69" t="s">
        <v>289</v>
      </c>
      <c r="D69" t="s">
        <v>1305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290</v>
      </c>
      <c r="B71" t="s">
        <v>1306</v>
      </c>
      <c r="C71" t="s">
        <v>291</v>
      </c>
      <c r="D71" t="s">
        <v>1307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292</v>
      </c>
      <c r="B73" t="s">
        <v>1308</v>
      </c>
      <c r="C73" t="s">
        <v>293</v>
      </c>
      <c r="D73" t="s">
        <v>1309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294</v>
      </c>
      <c r="B75" t="s">
        <v>1310</v>
      </c>
      <c r="C75" t="s">
        <v>295</v>
      </c>
      <c r="D75" t="s">
        <v>1311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296</v>
      </c>
      <c r="B77" t="s">
        <v>1312</v>
      </c>
      <c r="C77" t="s">
        <v>297</v>
      </c>
      <c r="D77" t="s">
        <v>1313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298</v>
      </c>
      <c r="B79" t="s">
        <v>1314</v>
      </c>
      <c r="C79" t="s">
        <v>299</v>
      </c>
      <c r="D79" t="s">
        <v>1315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300</v>
      </c>
      <c r="B81" t="s">
        <v>1316</v>
      </c>
      <c r="C81" t="s">
        <v>301</v>
      </c>
      <c r="D81" t="s">
        <v>1317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302</v>
      </c>
      <c r="B83" t="s">
        <v>1318</v>
      </c>
      <c r="C83" t="s">
        <v>303</v>
      </c>
      <c r="D83" t="s">
        <v>1319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304</v>
      </c>
      <c r="B85" t="s">
        <v>1320</v>
      </c>
      <c r="C85" t="s">
        <v>305</v>
      </c>
      <c r="D85" t="s">
        <v>1321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306</v>
      </c>
      <c r="B87" t="s">
        <v>1322</v>
      </c>
      <c r="C87" t="s">
        <v>307</v>
      </c>
      <c r="D87" t="s">
        <v>1323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308</v>
      </c>
      <c r="B89" t="s">
        <v>1324</v>
      </c>
      <c r="C89" t="s">
        <v>309</v>
      </c>
      <c r="D89" t="s">
        <v>1325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310</v>
      </c>
      <c r="B91" t="s">
        <v>1326</v>
      </c>
      <c r="C91" t="s">
        <v>311</v>
      </c>
      <c r="D91" t="s">
        <v>1327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312</v>
      </c>
      <c r="B93" t="s">
        <v>1328</v>
      </c>
      <c r="C93" t="s">
        <v>313</v>
      </c>
      <c r="D93" t="s">
        <v>1329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314</v>
      </c>
      <c r="B95" t="s">
        <v>1330</v>
      </c>
      <c r="C95" t="s">
        <v>315</v>
      </c>
      <c r="D95" t="s">
        <v>1331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316</v>
      </c>
      <c r="B97" t="s">
        <v>1332</v>
      </c>
      <c r="C97" t="s">
        <v>317</v>
      </c>
      <c r="D97" t="s">
        <v>1333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318</v>
      </c>
      <c r="B99" t="s">
        <v>1334</v>
      </c>
      <c r="C99" t="s">
        <v>319</v>
      </c>
      <c r="D99" t="s">
        <v>1335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320</v>
      </c>
      <c r="B101" t="s">
        <v>1336</v>
      </c>
      <c r="C101" t="s">
        <v>321</v>
      </c>
      <c r="D101" t="s">
        <v>1337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322</v>
      </c>
      <c r="B103" t="s">
        <v>1338</v>
      </c>
      <c r="C103" t="s">
        <v>323</v>
      </c>
      <c r="D103" t="s">
        <v>1339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324</v>
      </c>
      <c r="B105" t="s">
        <v>1340</v>
      </c>
      <c r="C105" t="s">
        <v>325</v>
      </c>
      <c r="D105" t="s">
        <v>1341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283</v>
      </c>
      <c r="B107" t="s">
        <v>1342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284</v>
      </c>
      <c r="B108" t="s">
        <v>1255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285</v>
      </c>
      <c r="B109" t="s">
        <v>1245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286</v>
      </c>
      <c r="B111" t="s">
        <v>1343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287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29"/>
      <c r="F3" s="29">
        <v>6.25</v>
      </c>
    </row>
    <row r="4" spans="5:6" x14ac:dyDescent="0.3">
      <c r="E4" s="29"/>
      <c r="F4" s="29">
        <v>7.35</v>
      </c>
    </row>
    <row r="5" spans="5:6" x14ac:dyDescent="0.3">
      <c r="E5" s="29"/>
      <c r="F5" s="29">
        <v>8.4499999999999993</v>
      </c>
    </row>
    <row r="6" spans="5:6" x14ac:dyDescent="0.3">
      <c r="E6" s="29"/>
      <c r="F6" s="29">
        <v>9.59</v>
      </c>
    </row>
    <row r="7" spans="5:6" x14ac:dyDescent="0.3">
      <c r="E7" s="30" t="s">
        <v>366</v>
      </c>
      <c r="F7" s="31">
        <f t="array" ref="F7">SUM(+INT(F3:F6)*60+((F3:F6)-INT(F3:F6))*100)</f>
        <v>1964</v>
      </c>
    </row>
    <row r="8" spans="5:6" x14ac:dyDescent="0.3">
      <c r="E8" s="30" t="s">
        <v>367</v>
      </c>
      <c r="F8" s="32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N142"/>
  <sheetViews>
    <sheetView zoomScaleNormal="100" workbookViewId="0">
      <pane ySplit="3" topLeftCell="A4" activePane="bottomLeft" state="frozen"/>
      <selection activeCell="A4" sqref="A4"/>
      <selection pane="bottomLeft" activeCell="B3" sqref="B1:B1048576"/>
    </sheetView>
  </sheetViews>
  <sheetFormatPr defaultRowHeight="14.25" customHeight="1" x14ac:dyDescent="0.3"/>
  <cols>
    <col min="1" max="1" width="8.109375" style="1" customWidth="1"/>
    <col min="2" max="2" width="15.66406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ht="13.8" customHeight="1" x14ac:dyDescent="0.3">
      <c r="B2" s="58" t="s">
        <v>1395</v>
      </c>
      <c r="C2" s="58"/>
      <c r="D2" s="58"/>
      <c r="E2" s="58"/>
      <c r="F2" s="58"/>
      <c r="G2" s="58"/>
      <c r="H2" s="6"/>
      <c r="I2" s="6"/>
      <c r="J2" s="5"/>
      <c r="O2" s="34"/>
    </row>
    <row r="3" spans="1:40" ht="13.8" customHeight="1" x14ac:dyDescent="0.3">
      <c r="A3" s="7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1392</v>
      </c>
      <c r="H3" s="9" t="s">
        <v>154</v>
      </c>
      <c r="I3" s="10" t="s">
        <v>159</v>
      </c>
      <c r="J3" s="6" t="s">
        <v>158</v>
      </c>
      <c r="K3" s="6" t="s">
        <v>364</v>
      </c>
      <c r="L3" s="6" t="s">
        <v>1583</v>
      </c>
      <c r="N3" t="s">
        <v>1396</v>
      </c>
      <c r="O3" s="11" t="s">
        <v>1584</v>
      </c>
      <c r="P3" s="11" t="s">
        <v>1584</v>
      </c>
      <c r="Q3" s="11" t="s">
        <v>1584</v>
      </c>
      <c r="R3" s="11" t="s">
        <v>1584</v>
      </c>
      <c r="S3" s="11" t="s">
        <v>1584</v>
      </c>
      <c r="T3" s="11" t="s">
        <v>1584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ht="14.25" customHeight="1" x14ac:dyDescent="0.3">
      <c r="A4" s="1">
        <v>1</v>
      </c>
      <c r="B4" s="67" t="s">
        <v>1344</v>
      </c>
      <c r="C4" s="48">
        <v>155</v>
      </c>
      <c r="D4" t="s">
        <v>1423</v>
      </c>
      <c r="E4" t="s">
        <v>1424</v>
      </c>
      <c r="F4" t="s">
        <v>581</v>
      </c>
      <c r="G4" t="s">
        <v>1397</v>
      </c>
      <c r="H4" s="1"/>
      <c r="I4" s="3"/>
      <c r="L4" s="1">
        <v>4</v>
      </c>
      <c r="N4">
        <v>1</v>
      </c>
      <c r="O4" s="26"/>
      <c r="P4" s="26"/>
      <c r="Q4" s="26"/>
      <c r="R4" s="26"/>
      <c r="S4" s="26"/>
      <c r="T4" s="26"/>
      <c r="U4" s="26"/>
      <c r="V4" s="26"/>
      <c r="W4" s="26" t="str">
        <f>+IF(ISNA(VLOOKUP(W$3&amp;"  "&amp;$N4,$A$3:$I$109,2,0)),"",VLOOKUP(W$3&amp;"  "&amp;$N4,$A$3:$I$109,2,0))</f>
        <v/>
      </c>
      <c r="X4" s="26" t="str">
        <f>+IF(ISNA(VLOOKUP(X$3&amp;"  "&amp;$N4,$A$3:$I$109,2,0)),"",VLOOKUP(X$3&amp;"  "&amp;$N4,$A$3:$I$109,2,0))</f>
        <v/>
      </c>
      <c r="Y4" s="26" t="str">
        <f>+IF(ISNA(VLOOKUP(Y$3&amp;"  "&amp;$N4,$A$3:$I$109,2,0)),"",VLOOKUP(Y$3&amp;"  "&amp;$N4,$A$3:$I$109,2,0))</f>
        <v/>
      </c>
      <c r="Z4" s="26" t="str">
        <f>+IF(ISNA(VLOOKUP(Z$3&amp;"  "&amp;$N4,$A$3:$I$109,2,0)),"",VLOOKUP(Z$3&amp;"  "&amp;$N4,$A$3:$I$109,2,0))</f>
        <v/>
      </c>
      <c r="AA4" s="26" t="str">
        <f>+IF(ISNA(VLOOKUP(AA$3&amp;"  "&amp;$N4,$A$3:$I$109,2,0)),"",VLOOKUP(AA$3&amp;"  "&amp;$N4,$A$3:$I$109,2,0))</f>
        <v/>
      </c>
      <c r="AB4" s="26" t="str">
        <f>+IF(ISNA(VLOOKUP(AB$3&amp;"  "&amp;$N4,$A$3:$I$109,2,0)),"",VLOOKUP(AB$3&amp;"  "&amp;$N4,$A$3:$I$109,2,0))</f>
        <v/>
      </c>
      <c r="AC4" s="26" t="str">
        <f>+IF(ISNA(VLOOKUP(AC$3&amp;"  "&amp;$N4,$A$3:$I$109,2,0)),"",VLOOKUP(AC$3&amp;"  "&amp;$N4,$A$3:$I$109,2,0))</f>
        <v/>
      </c>
      <c r="AD4" s="26" t="str">
        <f>+IF(ISNA(VLOOKUP(AD$3&amp;"  "&amp;$N4,$A$3:$I$109,2,0)),"",VLOOKUP(AD$3&amp;"  "&amp;$N4,$A$3:$I$109,2,0))</f>
        <v/>
      </c>
      <c r="AE4" s="26" t="str">
        <f>+IF(ISNA(VLOOKUP(AE$3&amp;"  "&amp;$N4,$A$3:$I$109,2,0)),"",VLOOKUP(AE$3&amp;"  "&amp;$N4,$A$3:$I$109,2,0))</f>
        <v/>
      </c>
      <c r="AF4" s="26" t="str">
        <f>+IF(ISNA(VLOOKUP(AF$3&amp;"  "&amp;$N4,$A$3:$I$109,2,0)),"",VLOOKUP(AF$3&amp;"  "&amp;$N4,$A$3:$I$109,2,0))</f>
        <v/>
      </c>
      <c r="AG4" s="26" t="str">
        <f>+IF(ISNA(VLOOKUP(AG$3&amp;"  "&amp;$N4,$A$3:$I$109,2,0)),"",VLOOKUP(AG$3&amp;"  "&amp;$N4,$A$3:$I$109,2,0))</f>
        <v/>
      </c>
      <c r="AH4" s="26" t="str">
        <f>+IF(ISNA(VLOOKUP(AH$3&amp;"  "&amp;$N4,$A$3:$I$109,2,0)),"",VLOOKUP(AH$3&amp;"  "&amp;$N4,$A$3:$I$109,2,0))</f>
        <v/>
      </c>
      <c r="AI4" s="26" t="str">
        <f>+IF(ISNA(VLOOKUP(AI$3&amp;"  "&amp;$N4,$A$3:$I$109,2,0)),"",VLOOKUP(AI$3&amp;"  "&amp;$N4,$A$3:$I$109,2,0))</f>
        <v/>
      </c>
      <c r="AJ4" s="26" t="str">
        <f>+IF(ISNA(VLOOKUP(AJ$3&amp;"  "&amp;$N4,$A$3:$I$109,2,0)),"",VLOOKUP(AJ$3&amp;"  "&amp;$N4,$A$3:$I$109,2,0))</f>
        <v/>
      </c>
      <c r="AK4" s="26" t="str">
        <f>+IF(ISNA(VLOOKUP(AK$3&amp;"  "&amp;$N4,$A$3:$I$109,2,0)),"",VLOOKUP(AK$3&amp;"  "&amp;$N4,$A$3:$I$109,2,0))</f>
        <v/>
      </c>
      <c r="AL4" s="26" t="str">
        <f>+IF(ISNA(VLOOKUP(AL$3&amp;"  "&amp;$N4,$A$3:$I$109,2,0)),"",VLOOKUP(AL$3&amp;"  "&amp;$N4,$A$3:$I$109,2,0))</f>
        <v/>
      </c>
      <c r="AM4" s="26" t="str">
        <f>+IF(ISNA(VLOOKUP(AM$3&amp;"  "&amp;$N4,$A$3:$I$109,2,0)),"",VLOOKUP(AM$3&amp;"  "&amp;$N4,$A$3:$I$109,2,0))</f>
        <v/>
      </c>
      <c r="AN4" s="26" t="str">
        <f>+IF(ISNA(VLOOKUP(AN$3&amp;"  "&amp;$N4,$A$3:$I$109,2,0)),"",VLOOKUP(AN$3&amp;"  "&amp;$N4,$A$3:$I$109,2,0))</f>
        <v/>
      </c>
    </row>
    <row r="5" spans="1:40" ht="14.25" customHeight="1" x14ac:dyDescent="0.3">
      <c r="A5" s="1">
        <v>2</v>
      </c>
      <c r="B5" s="67" t="s">
        <v>1600</v>
      </c>
      <c r="C5" s="48">
        <v>151</v>
      </c>
      <c r="D5" t="s">
        <v>60</v>
      </c>
      <c r="E5" t="s">
        <v>889</v>
      </c>
      <c r="F5" t="s">
        <v>647</v>
      </c>
      <c r="G5" t="s">
        <v>1396</v>
      </c>
      <c r="H5" s="1"/>
      <c r="I5" s="3"/>
      <c r="J5" s="22"/>
      <c r="K5" s="1"/>
      <c r="L5" s="1">
        <v>14</v>
      </c>
      <c r="N5">
        <v>2</v>
      </c>
      <c r="O5" s="26"/>
      <c r="P5" s="26"/>
      <c r="Q5" s="26"/>
      <c r="R5" s="26"/>
      <c r="S5" s="26"/>
      <c r="T5" s="26"/>
      <c r="U5" s="26"/>
      <c r="V5" s="26"/>
      <c r="W5" s="26" t="str">
        <f>+IF(ISNA(VLOOKUP(W$3&amp;"  "&amp;$N5,$A$3:$I$109,2,0)),"",VLOOKUP(W$3&amp;"  "&amp;$N5,$A$3:$I$109,2,0))</f>
        <v/>
      </c>
      <c r="X5" s="26" t="str">
        <f>+IF(ISNA(VLOOKUP(X$3&amp;"  "&amp;$N5,$A$3:$I$109,2,0)),"",VLOOKUP(X$3&amp;"  "&amp;$N5,$A$3:$I$109,2,0))</f>
        <v/>
      </c>
      <c r="Y5" s="26" t="str">
        <f>+IF(ISNA(VLOOKUP(Y$3&amp;"  "&amp;$N5,$A$3:$I$109,2,0)),"",VLOOKUP(Y$3&amp;"  "&amp;$N5,$A$3:$I$109,2,0))</f>
        <v/>
      </c>
      <c r="Z5" s="26" t="str">
        <f>+IF(ISNA(VLOOKUP(Z$3&amp;"  "&amp;$N5,$A$3:$I$109,2,0)),"",VLOOKUP(Z$3&amp;"  "&amp;$N5,$A$3:$I$109,2,0))</f>
        <v/>
      </c>
      <c r="AA5" s="26" t="str">
        <f>+IF(ISNA(VLOOKUP(AA$3&amp;"  "&amp;$N5,$A$3:$I$109,2,0)),"",VLOOKUP(AA$3&amp;"  "&amp;$N5,$A$3:$I$109,2,0))</f>
        <v/>
      </c>
      <c r="AB5" s="26" t="str">
        <f>+IF(ISNA(VLOOKUP(AB$3&amp;"  "&amp;$N5,$A$3:$I$109,2,0)),"",VLOOKUP(AB$3&amp;"  "&amp;$N5,$A$3:$I$109,2,0))</f>
        <v/>
      </c>
      <c r="AC5" s="26" t="str">
        <f>+IF(ISNA(VLOOKUP(AC$3&amp;"  "&amp;$N5,$A$3:$I$109,2,0)),"",VLOOKUP(AC$3&amp;"  "&amp;$N5,$A$3:$I$109,2,0))</f>
        <v/>
      </c>
      <c r="AD5" s="26" t="str">
        <f>+IF(ISNA(VLOOKUP(AD$3&amp;"  "&amp;$N5,$A$3:$I$109,2,0)),"",VLOOKUP(AD$3&amp;"  "&amp;$N5,$A$3:$I$109,2,0))</f>
        <v/>
      </c>
      <c r="AE5" s="26" t="str">
        <f>+IF(ISNA(VLOOKUP(AE$3&amp;"  "&amp;$N5,$A$3:$I$109,2,0)),"",VLOOKUP(AE$3&amp;"  "&amp;$N5,$A$3:$I$109,2,0))</f>
        <v/>
      </c>
      <c r="AF5" s="26" t="str">
        <f>+IF(ISNA(VLOOKUP(AF$3&amp;"  "&amp;$N5,$A$3:$I$109,2,0)),"",VLOOKUP(AF$3&amp;"  "&amp;$N5,$A$3:$I$109,2,0))</f>
        <v/>
      </c>
      <c r="AG5" s="26" t="str">
        <f>+IF(ISNA(VLOOKUP(AG$3&amp;"  "&amp;$N5,$A$3:$I$109,2,0)),"",VLOOKUP(AG$3&amp;"  "&amp;$N5,$A$3:$I$109,2,0))</f>
        <v/>
      </c>
      <c r="AH5" s="26" t="str">
        <f>+IF(ISNA(VLOOKUP(AH$3&amp;"  "&amp;$N5,$A$3:$I$109,2,0)),"",VLOOKUP(AH$3&amp;"  "&amp;$N5,$A$3:$I$109,2,0))</f>
        <v/>
      </c>
      <c r="AI5" s="26" t="str">
        <f>+IF(ISNA(VLOOKUP(AI$3&amp;"  "&amp;$N5,$A$3:$I$109,2,0)),"",VLOOKUP(AI$3&amp;"  "&amp;$N5,$A$3:$I$109,2,0))</f>
        <v/>
      </c>
      <c r="AJ5" s="26" t="str">
        <f>+IF(ISNA(VLOOKUP(AJ$3&amp;"  "&amp;$N5,$A$3:$I$109,2,0)),"",VLOOKUP(AJ$3&amp;"  "&amp;$N5,$A$3:$I$109,2,0))</f>
        <v/>
      </c>
      <c r="AK5" s="26" t="str">
        <f>+IF(ISNA(VLOOKUP(AK$3&amp;"  "&amp;$N5,$A$3:$I$109,2,0)),"",VLOOKUP(AK$3&amp;"  "&amp;$N5,$A$3:$I$109,2,0))</f>
        <v/>
      </c>
      <c r="AL5" s="26" t="str">
        <f>+IF(ISNA(VLOOKUP(AL$3&amp;"  "&amp;$N5,$A$3:$I$109,2,0)),"",VLOOKUP(AL$3&amp;"  "&amp;$N5,$A$3:$I$109,2,0))</f>
        <v/>
      </c>
      <c r="AM5" s="26" t="str">
        <f>+IF(ISNA(VLOOKUP(AM$3&amp;"  "&amp;$N5,$A$3:$I$109,2,0)),"",VLOOKUP(AM$3&amp;"  "&amp;$N5,$A$3:$I$109,2,0))</f>
        <v/>
      </c>
      <c r="AN5" s="26" t="str">
        <f>+IF(ISNA(VLOOKUP(AN$3&amp;"  "&amp;$N5,$A$3:$I$109,2,0)),"",VLOOKUP(AN$3&amp;"  "&amp;$N5,$A$3:$I$109,2,0))</f>
        <v/>
      </c>
    </row>
    <row r="6" spans="1:40" ht="14.25" customHeight="1" x14ac:dyDescent="0.3">
      <c r="A6" s="1">
        <v>3</v>
      </c>
      <c r="B6" s="67" t="s">
        <v>1601</v>
      </c>
      <c r="C6" s="48">
        <v>148</v>
      </c>
      <c r="D6" t="s">
        <v>351</v>
      </c>
      <c r="E6" t="s">
        <v>329</v>
      </c>
      <c r="F6" t="s">
        <v>580</v>
      </c>
      <c r="G6" t="s">
        <v>1396</v>
      </c>
      <c r="H6" s="1" t="e">
        <f>+VLOOKUP(#REF!,MasterData!$B$4:$I$1003,5,"false")</f>
        <v>#REF!</v>
      </c>
      <c r="I6" s="3" t="e">
        <f>+VLOOKUP(#REF!,MasterData!$B$4:$I$1003,6,"false")</f>
        <v>#REF!</v>
      </c>
      <c r="J6" s="22" t="e">
        <f>TEXT(SUMPRODUCT(--(F6=$G$5:$G$597),--(A7&gt;$B$67:$B$597))+1,0)</f>
        <v>#VALUE!</v>
      </c>
      <c r="K6" s="1" t="e">
        <f>+F6&amp;"  "&amp;J6</f>
        <v>#VALUE!</v>
      </c>
      <c r="L6" s="1">
        <v>11</v>
      </c>
      <c r="N6">
        <v>3</v>
      </c>
      <c r="O6" s="26"/>
      <c r="P6" s="26"/>
      <c r="Q6" s="26"/>
      <c r="R6" s="26"/>
      <c r="S6" s="26"/>
      <c r="T6" s="26"/>
      <c r="U6" s="26"/>
      <c r="V6" s="26"/>
      <c r="W6" s="26" t="str">
        <f>+IF(ISNA(VLOOKUP(W$3&amp;"  "&amp;$N6,$A$3:$I$109,2,0)),"",VLOOKUP(W$3&amp;"  "&amp;$N6,$A$3:$I$109,2,0))</f>
        <v/>
      </c>
      <c r="X6" s="26" t="str">
        <f>+IF(ISNA(VLOOKUP(X$3&amp;"  "&amp;$N6,$A$3:$I$109,2,0)),"",VLOOKUP(X$3&amp;"  "&amp;$N6,$A$3:$I$109,2,0))</f>
        <v/>
      </c>
      <c r="Y6" s="26" t="str">
        <f>+IF(ISNA(VLOOKUP(Y$3&amp;"  "&amp;$N6,$A$3:$I$109,2,0)),"",VLOOKUP(Y$3&amp;"  "&amp;$N6,$A$3:$I$109,2,0))</f>
        <v/>
      </c>
      <c r="Z6" s="26" t="str">
        <f>+IF(ISNA(VLOOKUP(Z$3&amp;"  "&amp;$N6,$A$3:$I$109,2,0)),"",VLOOKUP(Z$3&amp;"  "&amp;$N6,$A$3:$I$109,2,0))</f>
        <v/>
      </c>
      <c r="AA6" s="26" t="str">
        <f>+IF(ISNA(VLOOKUP(AA$3&amp;"  "&amp;$N6,$A$3:$I$109,2,0)),"",VLOOKUP(AA$3&amp;"  "&amp;$N6,$A$3:$I$109,2,0))</f>
        <v/>
      </c>
      <c r="AB6" s="26" t="str">
        <f>+IF(ISNA(VLOOKUP(AB$3&amp;"  "&amp;$N6,$A$3:$I$109,2,0)),"",VLOOKUP(AB$3&amp;"  "&amp;$N6,$A$3:$I$109,2,0))</f>
        <v/>
      </c>
      <c r="AC6" s="26" t="str">
        <f>+IF(ISNA(VLOOKUP(AC$3&amp;"  "&amp;$N6,$A$3:$I$109,2,0)),"",VLOOKUP(AC$3&amp;"  "&amp;$N6,$A$3:$I$109,2,0))</f>
        <v/>
      </c>
      <c r="AD6" s="26" t="str">
        <f>+IF(ISNA(VLOOKUP(AD$3&amp;"  "&amp;$N6,$A$3:$I$109,2,0)),"",VLOOKUP(AD$3&amp;"  "&amp;$N6,$A$3:$I$109,2,0))</f>
        <v/>
      </c>
      <c r="AE6" s="26" t="str">
        <f>+IF(ISNA(VLOOKUP(AE$3&amp;"  "&amp;$N6,$A$3:$I$109,2,0)),"",VLOOKUP(AE$3&amp;"  "&amp;$N6,$A$3:$I$109,2,0))</f>
        <v/>
      </c>
      <c r="AF6" s="26" t="str">
        <f>+IF(ISNA(VLOOKUP(AF$3&amp;"  "&amp;$N6,$A$3:$I$109,2,0)),"",VLOOKUP(AF$3&amp;"  "&amp;$N6,$A$3:$I$109,2,0))</f>
        <v/>
      </c>
      <c r="AG6" s="26" t="str">
        <f>+IF(ISNA(VLOOKUP(AG$3&amp;"  "&amp;$N6,$A$3:$I$109,2,0)),"",VLOOKUP(AG$3&amp;"  "&amp;$N6,$A$3:$I$109,2,0))</f>
        <v/>
      </c>
      <c r="AH6" s="26" t="str">
        <f>+IF(ISNA(VLOOKUP(AH$3&amp;"  "&amp;$N6,$A$3:$I$109,2,0)),"",VLOOKUP(AH$3&amp;"  "&amp;$N6,$A$3:$I$109,2,0))</f>
        <v/>
      </c>
      <c r="AI6" s="26" t="str">
        <f>+IF(ISNA(VLOOKUP(AI$3&amp;"  "&amp;$N6,$A$3:$I$109,2,0)),"",VLOOKUP(AI$3&amp;"  "&amp;$N6,$A$3:$I$109,2,0))</f>
        <v/>
      </c>
      <c r="AJ6" s="26" t="str">
        <f>+IF(ISNA(VLOOKUP(AJ$3&amp;"  "&amp;$N6,$A$3:$I$109,2,0)),"",VLOOKUP(AJ$3&amp;"  "&amp;$N6,$A$3:$I$109,2,0))</f>
        <v/>
      </c>
      <c r="AK6" s="26" t="str">
        <f>+IF(ISNA(VLOOKUP(AK$3&amp;"  "&amp;$N6,$A$3:$I$109,2,0)),"",VLOOKUP(AK$3&amp;"  "&amp;$N6,$A$3:$I$109,2,0))</f>
        <v/>
      </c>
      <c r="AL6" s="26" t="str">
        <f>+IF(ISNA(VLOOKUP(AL$3&amp;"  "&amp;$N6,$A$3:$I$109,2,0)),"",VLOOKUP(AL$3&amp;"  "&amp;$N6,$A$3:$I$109,2,0))</f>
        <v/>
      </c>
      <c r="AM6" s="26" t="str">
        <f>+IF(ISNA(VLOOKUP(AM$3&amp;"  "&amp;$N6,$A$3:$I$109,2,0)),"",VLOOKUP(AM$3&amp;"  "&amp;$N6,$A$3:$I$109,2,0))</f>
        <v/>
      </c>
      <c r="AN6" s="26" t="str">
        <f>+IF(ISNA(VLOOKUP(AN$3&amp;"  "&amp;$N6,$A$3:$I$109,2,0)),"",VLOOKUP(AN$3&amp;"  "&amp;$N6,$A$3:$I$109,2,0))</f>
        <v/>
      </c>
    </row>
    <row r="7" spans="1:40" ht="14.25" customHeight="1" x14ac:dyDescent="0.3">
      <c r="A7" s="1">
        <v>4</v>
      </c>
      <c r="B7" s="67" t="s">
        <v>1602</v>
      </c>
      <c r="C7" s="48">
        <v>141</v>
      </c>
      <c r="D7" t="s">
        <v>37</v>
      </c>
      <c r="E7" t="s">
        <v>1410</v>
      </c>
      <c r="F7" t="s">
        <v>582</v>
      </c>
      <c r="G7" t="s">
        <v>1396</v>
      </c>
      <c r="H7" s="1" t="e">
        <f>+VLOOKUP(#REF!,MasterData!$B$4:$I$1003,5,"false")</f>
        <v>#REF!</v>
      </c>
      <c r="I7" s="3" t="e">
        <f>+VLOOKUP(#REF!,MasterData!$B$4:$I$1003,6,"false")</f>
        <v>#REF!</v>
      </c>
      <c r="J7" s="22" t="e">
        <f>TEXT(SUMPRODUCT(--(F8=$G$5:$G$597),--(A8&gt;$B$67:$B$597))+1,0)</f>
        <v>#VALUE!</v>
      </c>
      <c r="K7" s="1" t="e">
        <f>+F8&amp;"  "&amp;J7</f>
        <v>#VALUE!</v>
      </c>
      <c r="L7" s="1">
        <v>3</v>
      </c>
      <c r="O7" s="26" t="str">
        <f>+IF(ISNA(VLOOKUP(O$3&amp;"  "&amp;$N7,$A$3:$I$109,2,0)),"",VLOOKUP(O$3&amp;"  "&amp;$N7,$A$3:$I$109,2,0))</f>
        <v/>
      </c>
      <c r="P7" s="26" t="str">
        <f>+IF(ISNA(VLOOKUP(P$3&amp;"  "&amp;$N7,$A$3:$I$109,2,0)),"",VLOOKUP(P$3&amp;"  "&amp;$N7,$A$3:$I$109,2,0))</f>
        <v/>
      </c>
      <c r="Q7" s="26" t="str">
        <f>+IF(ISNA(VLOOKUP(Q$3&amp;"  "&amp;$N7,$A$3:$I$109,2,0)),"",VLOOKUP(Q$3&amp;"  "&amp;$N7,$A$3:$I$109,2,0))</f>
        <v/>
      </c>
      <c r="R7" s="26" t="str">
        <f>+IF(ISNA(VLOOKUP(R$3&amp;"  "&amp;$N7,$A$3:$I$109,2,0)),"",VLOOKUP(R$3&amp;"  "&amp;$N7,$A$3:$I$109,2,0))</f>
        <v/>
      </c>
      <c r="S7" s="26" t="str">
        <f>+IF(ISNA(VLOOKUP(S$3&amp;"  "&amp;$N7,$A$3:$I$109,2,0)),"",VLOOKUP(S$3&amp;"  "&amp;$N7,$A$3:$I$109,2,0))</f>
        <v/>
      </c>
      <c r="T7" s="26" t="str">
        <f>+IF(ISNA(VLOOKUP(T$3&amp;"  "&amp;$N7,$A$3:$I$109,2,0)),"",VLOOKUP(T$3&amp;"  "&amp;$N7,$A$3:$I$109,2,0))</f>
        <v/>
      </c>
      <c r="U7" s="26" t="str">
        <f>+IF(ISNA(VLOOKUP(U$3&amp;"  "&amp;$N7,$A$3:$I$109,2,0)),"",VLOOKUP(U$3&amp;"  "&amp;$N7,$A$3:$I$109,2,0))</f>
        <v/>
      </c>
      <c r="V7" s="26" t="str">
        <f>+IF(ISNA(VLOOKUP(V$3&amp;"  "&amp;$N7,$A$3:$I$109,2,0)),"",VLOOKUP(V$3&amp;"  "&amp;$N7,$A$3:$I$109,2,0))</f>
        <v/>
      </c>
      <c r="W7" s="26" t="str">
        <f>+IF(ISNA(VLOOKUP(W$3&amp;"  "&amp;$N7,$A$3:$I$109,2,0)),"",VLOOKUP(W$3&amp;"  "&amp;$N7,$A$3:$I$109,2,0))</f>
        <v/>
      </c>
      <c r="X7" s="26" t="str">
        <f>+IF(ISNA(VLOOKUP(X$3&amp;"  "&amp;$N7,$A$3:$I$109,2,0)),"",VLOOKUP(X$3&amp;"  "&amp;$N7,$A$3:$I$109,2,0))</f>
        <v/>
      </c>
      <c r="Y7" s="26" t="str">
        <f>+IF(ISNA(VLOOKUP(Y$3&amp;"  "&amp;$N7,$A$3:$I$109,2,0)),"",VLOOKUP(Y$3&amp;"  "&amp;$N7,$A$3:$I$109,2,0))</f>
        <v/>
      </c>
      <c r="Z7" s="26" t="str">
        <f>+IF(ISNA(VLOOKUP(Z$3&amp;"  "&amp;$N7,$A$3:$I$109,2,0)),"",VLOOKUP(Z$3&amp;"  "&amp;$N7,$A$3:$I$109,2,0))</f>
        <v/>
      </c>
      <c r="AA7" s="26" t="str">
        <f>+IF(ISNA(VLOOKUP(AA$3&amp;"  "&amp;$N7,$A$3:$I$109,2,0)),"",VLOOKUP(AA$3&amp;"  "&amp;$N7,$A$3:$I$109,2,0))</f>
        <v/>
      </c>
      <c r="AB7" s="26" t="str">
        <f>+IF(ISNA(VLOOKUP(AB$3&amp;"  "&amp;$N7,$A$3:$I$109,2,0)),"",VLOOKUP(AB$3&amp;"  "&amp;$N7,$A$3:$I$109,2,0))</f>
        <v/>
      </c>
      <c r="AC7" s="26" t="str">
        <f>+IF(ISNA(VLOOKUP(AC$3&amp;"  "&amp;$N7,$A$3:$I$109,2,0)),"",VLOOKUP(AC$3&amp;"  "&amp;$N7,$A$3:$I$109,2,0))</f>
        <v/>
      </c>
      <c r="AD7" s="26" t="str">
        <f>+IF(ISNA(VLOOKUP(AD$3&amp;"  "&amp;$N7,$A$3:$I$109,2,0)),"",VLOOKUP(AD$3&amp;"  "&amp;$N7,$A$3:$I$109,2,0))</f>
        <v/>
      </c>
      <c r="AE7" s="26" t="str">
        <f>+IF(ISNA(VLOOKUP(AE$3&amp;"  "&amp;$N7,$A$3:$I$109,2,0)),"",VLOOKUP(AE$3&amp;"  "&amp;$N7,$A$3:$I$109,2,0))</f>
        <v/>
      </c>
      <c r="AF7" s="26" t="str">
        <f>+IF(ISNA(VLOOKUP(AF$3&amp;"  "&amp;$N7,$A$3:$I$109,2,0)),"",VLOOKUP(AF$3&amp;"  "&amp;$N7,$A$3:$I$109,2,0))</f>
        <v/>
      </c>
      <c r="AG7" s="26" t="str">
        <f>+IF(ISNA(VLOOKUP(AG$3&amp;"  "&amp;$N7,$A$3:$I$109,2,0)),"",VLOOKUP(AG$3&amp;"  "&amp;$N7,$A$3:$I$109,2,0))</f>
        <v/>
      </c>
      <c r="AH7" s="26" t="str">
        <f>+IF(ISNA(VLOOKUP(AH$3&amp;"  "&amp;$N7,$A$3:$I$109,2,0)),"",VLOOKUP(AH$3&amp;"  "&amp;$N7,$A$3:$I$109,2,0))</f>
        <v/>
      </c>
      <c r="AI7" s="26" t="str">
        <f>+IF(ISNA(VLOOKUP(AI$3&amp;"  "&amp;$N7,$A$3:$I$109,2,0)),"",VLOOKUP(AI$3&amp;"  "&amp;$N7,$A$3:$I$109,2,0))</f>
        <v/>
      </c>
      <c r="AJ7" s="26" t="str">
        <f>+IF(ISNA(VLOOKUP(AJ$3&amp;"  "&amp;$N7,$A$3:$I$109,2,0)),"",VLOOKUP(AJ$3&amp;"  "&amp;$N7,$A$3:$I$109,2,0))</f>
        <v/>
      </c>
      <c r="AK7" s="26" t="str">
        <f>+IF(ISNA(VLOOKUP(AK$3&amp;"  "&amp;$N7,$A$3:$I$109,2,0)),"",VLOOKUP(AK$3&amp;"  "&amp;$N7,$A$3:$I$109,2,0))</f>
        <v/>
      </c>
      <c r="AL7" s="26" t="str">
        <f>+IF(ISNA(VLOOKUP(AL$3&amp;"  "&amp;$N7,$A$3:$I$109,2,0)),"",VLOOKUP(AL$3&amp;"  "&amp;$N7,$A$3:$I$109,2,0))</f>
        <v/>
      </c>
      <c r="AM7" s="26" t="str">
        <f>+IF(ISNA(VLOOKUP(AM$3&amp;"  "&amp;$N7,$A$3:$I$109,2,0)),"",VLOOKUP(AM$3&amp;"  "&amp;$N7,$A$3:$I$109,2,0))</f>
        <v/>
      </c>
      <c r="AN7" s="26" t="str">
        <f>+IF(ISNA(VLOOKUP(AN$3&amp;"  "&amp;$N7,$A$3:$I$109,2,0)),"",VLOOKUP(AN$3&amp;"  "&amp;$N7,$A$3:$I$109,2,0))</f>
        <v/>
      </c>
    </row>
    <row r="8" spans="1:40" ht="14.25" customHeight="1" x14ac:dyDescent="0.3">
      <c r="A8" s="1">
        <v>5</v>
      </c>
      <c r="B8" s="67" t="s">
        <v>1603</v>
      </c>
      <c r="C8" s="48">
        <v>161</v>
      </c>
      <c r="D8" t="s">
        <v>683</v>
      </c>
      <c r="E8" t="s">
        <v>684</v>
      </c>
      <c r="F8" t="s">
        <v>582</v>
      </c>
      <c r="G8" t="s">
        <v>1397</v>
      </c>
      <c r="H8" s="1" t="e">
        <f>+VLOOKUP(#REF!,MasterData!$B$4:$I$1003,5,"false")</f>
        <v>#REF!</v>
      </c>
      <c r="I8" s="3" t="e">
        <f>+VLOOKUP(#REF!,MasterData!$B$4:$I$1003,6,"false")</f>
        <v>#REF!</v>
      </c>
      <c r="J8" s="22" t="e">
        <f>TEXT(SUMPRODUCT(--(F8=$G$5:$G$597),--(A9&gt;$B$67:$B$597))+1,0)</f>
        <v>#VALUE!</v>
      </c>
      <c r="K8" s="1" t="e">
        <f>+F8&amp;"  "&amp;J8</f>
        <v>#VALUE!</v>
      </c>
      <c r="L8" s="1">
        <v>7</v>
      </c>
      <c r="O8" s="26" t="str">
        <f>+IF(ISNA(VLOOKUP(O$3&amp;"  "&amp;$N8,$A$3:$I$109,2,0)),"",VLOOKUP(O$3&amp;"  "&amp;$N8,$A$3:$I$109,2,0))</f>
        <v/>
      </c>
      <c r="P8" s="26" t="str">
        <f>+IF(ISNA(VLOOKUP(P$3&amp;"  "&amp;$N8,$A$3:$I$109,2,0)),"",VLOOKUP(P$3&amp;"  "&amp;$N8,$A$3:$I$109,2,0))</f>
        <v/>
      </c>
      <c r="Q8" s="26" t="str">
        <f>+IF(ISNA(VLOOKUP(Q$3&amp;"  "&amp;$N8,$A$3:$I$109,2,0)),"",VLOOKUP(Q$3&amp;"  "&amp;$N8,$A$3:$I$109,2,0))</f>
        <v/>
      </c>
      <c r="R8" s="26" t="str">
        <f>+IF(ISNA(VLOOKUP(R$3&amp;"  "&amp;$N8,$A$3:$I$109,2,0)),"",VLOOKUP(R$3&amp;"  "&amp;$N8,$A$3:$I$109,2,0))</f>
        <v/>
      </c>
      <c r="S8" s="26" t="str">
        <f>+IF(ISNA(VLOOKUP(S$3&amp;"  "&amp;$N8,$A$3:$I$109,2,0)),"",VLOOKUP(S$3&amp;"  "&amp;$N8,$A$3:$I$109,2,0))</f>
        <v/>
      </c>
      <c r="T8" s="26" t="str">
        <f>+IF(ISNA(VLOOKUP(T$3&amp;"  "&amp;$N8,$A$3:$I$109,2,0)),"",VLOOKUP(T$3&amp;"  "&amp;$N8,$A$3:$I$109,2,0))</f>
        <v/>
      </c>
      <c r="U8" s="26" t="str">
        <f>+IF(ISNA(VLOOKUP(U$3&amp;"  "&amp;$N8,$A$3:$I$109,2,0)),"",VLOOKUP(U$3&amp;"  "&amp;$N8,$A$3:$I$109,2,0))</f>
        <v/>
      </c>
      <c r="V8" s="26" t="str">
        <f>+IF(ISNA(VLOOKUP(V$3&amp;"  "&amp;$N8,$A$3:$I$109,2,0)),"",VLOOKUP(V$3&amp;"  "&amp;$N8,$A$3:$I$109,2,0))</f>
        <v/>
      </c>
      <c r="W8" s="26" t="str">
        <f>+IF(ISNA(VLOOKUP(W$3&amp;"  "&amp;$N8,$A$3:$I$109,2,0)),"",VLOOKUP(W$3&amp;"  "&amp;$N8,$A$3:$I$109,2,0))</f>
        <v/>
      </c>
      <c r="X8" s="26" t="str">
        <f>+IF(ISNA(VLOOKUP(X$3&amp;"  "&amp;$N8,$A$3:$I$109,2,0)),"",VLOOKUP(X$3&amp;"  "&amp;$N8,$A$3:$I$109,2,0))</f>
        <v/>
      </c>
      <c r="Y8" s="26" t="str">
        <f>+IF(ISNA(VLOOKUP(Y$3&amp;"  "&amp;$N8,$A$3:$I$109,2,0)),"",VLOOKUP(Y$3&amp;"  "&amp;$N8,$A$3:$I$109,2,0))</f>
        <v/>
      </c>
      <c r="Z8" s="26" t="str">
        <f>+IF(ISNA(VLOOKUP(Z$3&amp;"  "&amp;$N8,$A$3:$I$109,2,0)),"",VLOOKUP(Z$3&amp;"  "&amp;$N8,$A$3:$I$109,2,0))</f>
        <v/>
      </c>
      <c r="AA8" s="26" t="str">
        <f>+IF(ISNA(VLOOKUP(AA$3&amp;"  "&amp;$N8,$A$3:$I$109,2,0)),"",VLOOKUP(AA$3&amp;"  "&amp;$N8,$A$3:$I$109,2,0))</f>
        <v/>
      </c>
      <c r="AB8" s="26" t="str">
        <f>+IF(ISNA(VLOOKUP(AB$3&amp;"  "&amp;$N8,$A$3:$I$109,2,0)),"",VLOOKUP(AB$3&amp;"  "&amp;$N8,$A$3:$I$109,2,0))</f>
        <v/>
      </c>
      <c r="AC8" s="26" t="str">
        <f>+IF(ISNA(VLOOKUP(AC$3&amp;"  "&amp;$N8,$A$3:$I$109,2,0)),"",VLOOKUP(AC$3&amp;"  "&amp;$N8,$A$3:$I$109,2,0))</f>
        <v/>
      </c>
      <c r="AD8" s="26" t="str">
        <f>+IF(ISNA(VLOOKUP(AD$3&amp;"  "&amp;$N8,$A$3:$I$109,2,0)),"",VLOOKUP(AD$3&amp;"  "&amp;$N8,$A$3:$I$109,2,0))</f>
        <v/>
      </c>
      <c r="AE8" s="26" t="str">
        <f>+IF(ISNA(VLOOKUP(AE$3&amp;"  "&amp;$N8,$A$3:$I$109,2,0)),"",VLOOKUP(AE$3&amp;"  "&amp;$N8,$A$3:$I$109,2,0))</f>
        <v/>
      </c>
      <c r="AF8" s="26" t="str">
        <f>+IF(ISNA(VLOOKUP(AF$3&amp;"  "&amp;$N8,$A$3:$I$109,2,0)),"",VLOOKUP(AF$3&amp;"  "&amp;$N8,$A$3:$I$109,2,0))</f>
        <v/>
      </c>
      <c r="AG8" s="26" t="str">
        <f>+IF(ISNA(VLOOKUP(AG$3&amp;"  "&amp;$N8,$A$3:$I$109,2,0)),"",VLOOKUP(AG$3&amp;"  "&amp;$N8,$A$3:$I$109,2,0))</f>
        <v/>
      </c>
      <c r="AH8" s="26" t="str">
        <f>+IF(ISNA(VLOOKUP(AH$3&amp;"  "&amp;$N8,$A$3:$I$109,2,0)),"",VLOOKUP(AH$3&amp;"  "&amp;$N8,$A$3:$I$109,2,0))</f>
        <v/>
      </c>
      <c r="AI8" s="26" t="str">
        <f>+IF(ISNA(VLOOKUP(AI$3&amp;"  "&amp;$N8,$A$3:$I$109,2,0)),"",VLOOKUP(AI$3&amp;"  "&amp;$N8,$A$3:$I$109,2,0))</f>
        <v/>
      </c>
      <c r="AJ8" s="26" t="str">
        <f>+IF(ISNA(VLOOKUP(AJ$3&amp;"  "&amp;$N8,$A$3:$I$109,2,0)),"",VLOOKUP(AJ$3&amp;"  "&amp;$N8,$A$3:$I$109,2,0))</f>
        <v/>
      </c>
      <c r="AK8" s="26" t="str">
        <f>+IF(ISNA(VLOOKUP(AK$3&amp;"  "&amp;$N8,$A$3:$I$109,2,0)),"",VLOOKUP(AK$3&amp;"  "&amp;$N8,$A$3:$I$109,2,0))</f>
        <v/>
      </c>
      <c r="AL8" s="26" t="str">
        <f>+IF(ISNA(VLOOKUP(AL$3&amp;"  "&amp;$N8,$A$3:$I$109,2,0)),"",VLOOKUP(AL$3&amp;"  "&amp;$N8,$A$3:$I$109,2,0))</f>
        <v/>
      </c>
      <c r="AM8" s="26" t="str">
        <f>+IF(ISNA(VLOOKUP(AM$3&amp;"  "&amp;$N8,$A$3:$I$109,2,0)),"",VLOOKUP(AM$3&amp;"  "&amp;$N8,$A$3:$I$109,2,0))</f>
        <v/>
      </c>
      <c r="AN8" s="26" t="str">
        <f>+IF(ISNA(VLOOKUP(AN$3&amp;"  "&amp;$N8,$A$3:$I$109,2,0)),"",VLOOKUP(AN$3&amp;"  "&amp;$N8,$A$3:$I$109,2,0))</f>
        <v/>
      </c>
    </row>
    <row r="9" spans="1:40" ht="14.25" customHeight="1" x14ac:dyDescent="0.3">
      <c r="A9" s="1">
        <v>6</v>
      </c>
      <c r="B9" s="67" t="s">
        <v>1138</v>
      </c>
      <c r="C9" s="48">
        <v>153</v>
      </c>
      <c r="D9" t="s">
        <v>125</v>
      </c>
      <c r="E9" t="s">
        <v>1421</v>
      </c>
      <c r="F9" t="s">
        <v>1406</v>
      </c>
      <c r="G9" t="s">
        <v>1397</v>
      </c>
      <c r="H9" s="1"/>
      <c r="I9" s="3"/>
      <c r="L9" s="1">
        <v>1</v>
      </c>
      <c r="O9" s="26" t="str">
        <f>+IF(ISNA(VLOOKUP(O$3&amp;"  "&amp;$N9,$A$3:$I$109,2,0)),"",VLOOKUP(O$3&amp;"  "&amp;$N9,$A$3:$I$109,2,0))</f>
        <v/>
      </c>
      <c r="P9" s="26" t="str">
        <f>+IF(ISNA(VLOOKUP(P$3&amp;"  "&amp;$N9,$A$3:$I$109,2,0)),"",VLOOKUP(P$3&amp;"  "&amp;$N9,$A$3:$I$109,2,0))</f>
        <v/>
      </c>
      <c r="Q9" s="26" t="str">
        <f>+IF(ISNA(VLOOKUP(Q$3&amp;"  "&amp;$N9,$A$3:$I$109,2,0)),"",VLOOKUP(Q$3&amp;"  "&amp;$N9,$A$3:$I$109,2,0))</f>
        <v/>
      </c>
      <c r="R9" s="26" t="str">
        <f>+IF(ISNA(VLOOKUP(R$3&amp;"  "&amp;$N9,$A$3:$I$109,2,0)),"",VLOOKUP(R$3&amp;"  "&amp;$N9,$A$3:$I$109,2,0))</f>
        <v/>
      </c>
      <c r="S9" s="26" t="str">
        <f>+IF(ISNA(VLOOKUP(S$3&amp;"  "&amp;$N9,$A$3:$I$109,2,0)),"",VLOOKUP(S$3&amp;"  "&amp;$N9,$A$3:$I$109,2,0))</f>
        <v/>
      </c>
      <c r="T9" s="26" t="str">
        <f>+IF(ISNA(VLOOKUP(T$3&amp;"  "&amp;$N9,$A$3:$I$109,2,0)),"",VLOOKUP(T$3&amp;"  "&amp;$N9,$A$3:$I$109,2,0))</f>
        <v/>
      </c>
      <c r="U9" s="26" t="str">
        <f>+IF(ISNA(VLOOKUP(U$3&amp;"  "&amp;$N9,$A$3:$I$109,2,0)),"",VLOOKUP(U$3&amp;"  "&amp;$N9,$A$3:$I$109,2,0))</f>
        <v/>
      </c>
      <c r="V9" s="26" t="str">
        <f>+IF(ISNA(VLOOKUP(V$3&amp;"  "&amp;$N9,$A$3:$I$109,2,0)),"",VLOOKUP(V$3&amp;"  "&amp;$N9,$A$3:$I$109,2,0))</f>
        <v/>
      </c>
      <c r="W9" s="26" t="str">
        <f>+IF(ISNA(VLOOKUP(W$3&amp;"  "&amp;$N9,$A$3:$I$109,2,0)),"",VLOOKUP(W$3&amp;"  "&amp;$N9,$A$3:$I$109,2,0))</f>
        <v/>
      </c>
      <c r="X9" s="26" t="str">
        <f>+IF(ISNA(VLOOKUP(X$3&amp;"  "&amp;$N9,$A$3:$I$109,2,0)),"",VLOOKUP(X$3&amp;"  "&amp;$N9,$A$3:$I$109,2,0))</f>
        <v/>
      </c>
      <c r="Y9" s="26" t="str">
        <f>+IF(ISNA(VLOOKUP(Y$3&amp;"  "&amp;$N9,$A$3:$I$109,2,0)),"",VLOOKUP(Y$3&amp;"  "&amp;$N9,$A$3:$I$109,2,0))</f>
        <v/>
      </c>
      <c r="Z9" s="26" t="str">
        <f>+IF(ISNA(VLOOKUP(Z$3&amp;"  "&amp;$N9,$A$3:$I$109,2,0)),"",VLOOKUP(Z$3&amp;"  "&amp;$N9,$A$3:$I$109,2,0))</f>
        <v/>
      </c>
      <c r="AA9" s="26" t="str">
        <f>+IF(ISNA(VLOOKUP(AA$3&amp;"  "&amp;$N9,$A$3:$I$109,2,0)),"",VLOOKUP(AA$3&amp;"  "&amp;$N9,$A$3:$I$109,2,0))</f>
        <v/>
      </c>
      <c r="AB9" s="26" t="str">
        <f>+IF(ISNA(VLOOKUP(AB$3&amp;"  "&amp;$N9,$A$3:$I$109,2,0)),"",VLOOKUP(AB$3&amp;"  "&amp;$N9,$A$3:$I$109,2,0))</f>
        <v/>
      </c>
      <c r="AC9" s="26" t="str">
        <f>+IF(ISNA(VLOOKUP(AC$3&amp;"  "&amp;$N9,$A$3:$I$109,2,0)),"",VLOOKUP(AC$3&amp;"  "&amp;$N9,$A$3:$I$109,2,0))</f>
        <v/>
      </c>
      <c r="AD9" s="26" t="str">
        <f>+IF(ISNA(VLOOKUP(AD$3&amp;"  "&amp;$N9,$A$3:$I$109,2,0)),"",VLOOKUP(AD$3&amp;"  "&amp;$N9,$A$3:$I$109,2,0))</f>
        <v/>
      </c>
      <c r="AE9" s="26" t="str">
        <f>+IF(ISNA(VLOOKUP(AE$3&amp;"  "&amp;$N9,$A$3:$I$109,2,0)),"",VLOOKUP(AE$3&amp;"  "&amp;$N9,$A$3:$I$109,2,0))</f>
        <v/>
      </c>
      <c r="AF9" s="26" t="str">
        <f>+IF(ISNA(VLOOKUP(AF$3&amp;"  "&amp;$N9,$A$3:$I$109,2,0)),"",VLOOKUP(AF$3&amp;"  "&amp;$N9,$A$3:$I$109,2,0))</f>
        <v/>
      </c>
      <c r="AG9" s="26" t="str">
        <f>+IF(ISNA(VLOOKUP(AG$3&amp;"  "&amp;$N9,$A$3:$I$109,2,0)),"",VLOOKUP(AG$3&amp;"  "&amp;$N9,$A$3:$I$109,2,0))</f>
        <v/>
      </c>
      <c r="AH9" s="26" t="str">
        <f>+IF(ISNA(VLOOKUP(AH$3&amp;"  "&amp;$N9,$A$3:$I$109,2,0)),"",VLOOKUP(AH$3&amp;"  "&amp;$N9,$A$3:$I$109,2,0))</f>
        <v/>
      </c>
      <c r="AI9" s="26" t="str">
        <f>+IF(ISNA(VLOOKUP(AI$3&amp;"  "&amp;$N9,$A$3:$I$109,2,0)),"",VLOOKUP(AI$3&amp;"  "&amp;$N9,$A$3:$I$109,2,0))</f>
        <v/>
      </c>
      <c r="AJ9" s="26" t="str">
        <f>+IF(ISNA(VLOOKUP(AJ$3&amp;"  "&amp;$N9,$A$3:$I$109,2,0)),"",VLOOKUP(AJ$3&amp;"  "&amp;$N9,$A$3:$I$109,2,0))</f>
        <v/>
      </c>
      <c r="AK9" s="26" t="str">
        <f>+IF(ISNA(VLOOKUP(AK$3&amp;"  "&amp;$N9,$A$3:$I$109,2,0)),"",VLOOKUP(AK$3&amp;"  "&amp;$N9,$A$3:$I$109,2,0))</f>
        <v/>
      </c>
      <c r="AL9" s="26" t="str">
        <f>+IF(ISNA(VLOOKUP(AL$3&amp;"  "&amp;$N9,$A$3:$I$109,2,0)),"",VLOOKUP(AL$3&amp;"  "&amp;$N9,$A$3:$I$109,2,0))</f>
        <v/>
      </c>
      <c r="AM9" s="26" t="str">
        <f>+IF(ISNA(VLOOKUP(AM$3&amp;"  "&amp;$N9,$A$3:$I$109,2,0)),"",VLOOKUP(AM$3&amp;"  "&amp;$N9,$A$3:$I$109,2,0))</f>
        <v/>
      </c>
      <c r="AN9" s="26" t="str">
        <f>+IF(ISNA(VLOOKUP(AN$3&amp;"  "&amp;$N9,$A$3:$I$109,2,0)),"",VLOOKUP(AN$3&amp;"  "&amp;$N9,$A$3:$I$109,2,0))</f>
        <v/>
      </c>
    </row>
    <row r="10" spans="1:40" ht="14.25" customHeight="1" x14ac:dyDescent="0.3">
      <c r="A10" s="1">
        <v>7</v>
      </c>
      <c r="B10" s="67" t="s">
        <v>1604</v>
      </c>
      <c r="C10" s="48">
        <v>139</v>
      </c>
      <c r="D10" t="s">
        <v>1408</v>
      </c>
      <c r="E10" t="s">
        <v>1409</v>
      </c>
      <c r="F10" t="s">
        <v>582</v>
      </c>
      <c r="G10" t="s">
        <v>1396</v>
      </c>
      <c r="H10" s="1" t="e">
        <f>+VLOOKUP(#REF!,MasterData!$B$4:$I$1003,5,"false")</f>
        <v>#REF!</v>
      </c>
      <c r="I10" s="3" t="e">
        <f>+VLOOKUP(#REF!,MasterData!$B$4:$I$1003,6,"false")</f>
        <v>#REF!</v>
      </c>
      <c r="J10" s="22" t="e">
        <f>TEXT(SUMPRODUCT(--(F11=$G$5:$G$597),--(A11&gt;$B$67:$B$597))+1,0)</f>
        <v>#VALUE!</v>
      </c>
      <c r="K10" s="1" t="e">
        <f>+F11&amp;"  "&amp;J10</f>
        <v>#VALUE!</v>
      </c>
      <c r="L10" s="1">
        <v>4</v>
      </c>
      <c r="N10" s="11" t="s">
        <v>365</v>
      </c>
      <c r="O10" s="27">
        <f>IF(O6="",1000,SUM(O4:O6))</f>
        <v>1000</v>
      </c>
      <c r="P10" s="27">
        <f t="shared" ref="P10:AN10" si="0">IF(P6="",1000,SUM(P4:P6))</f>
        <v>1000</v>
      </c>
      <c r="Q10" s="27">
        <f t="shared" si="0"/>
        <v>1000</v>
      </c>
      <c r="R10" s="27">
        <f t="shared" si="0"/>
        <v>1000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ht="14.25" customHeight="1" x14ac:dyDescent="0.3">
      <c r="A11" s="1">
        <v>8</v>
      </c>
      <c r="B11" s="67" t="s">
        <v>1350</v>
      </c>
      <c r="C11" s="48">
        <v>136</v>
      </c>
      <c r="D11" t="s">
        <v>433</v>
      </c>
      <c r="E11" t="s">
        <v>114</v>
      </c>
      <c r="F11" t="s">
        <v>1406</v>
      </c>
      <c r="G11" t="s">
        <v>1396</v>
      </c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TEXT(SUMPRODUCT(--(F12=$G$5:$G$597),--(A12&gt;$B$67:$B$597))+1,0)</f>
        <v>#VALUE!</v>
      </c>
      <c r="K11" s="1" t="e">
        <f>+F12&amp;"  "&amp;J11</f>
        <v>#VALUE!</v>
      </c>
      <c r="L11" s="1">
        <v>1</v>
      </c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1</v>
      </c>
      <c r="Q11" s="28">
        <f>RANK(Q10,($O$10:$AN$10,$O$19:$AN$19,$O$28:$AN$28, $O$37:$AN$37),1)</f>
        <v>1</v>
      </c>
      <c r="R11" s="28">
        <f>RANK(R10,($O$10:$AN$10,$O$19:$AN$19,$O$28:$AN$28, $O$37:$AN$37),1)</f>
        <v>1</v>
      </c>
      <c r="S11" s="28">
        <f>RANK(S10,($O$10:$AN$10,$O$19:$AN$19,$O$28:$AN$28, $O$37:$AN$37),1)</f>
        <v>1</v>
      </c>
      <c r="T11" s="28">
        <f>RANK(T10,($O$10:$AN$10,$O$19:$AN$19,$O$28:$AN$28, $O$37:$AN$37),1)</f>
        <v>1</v>
      </c>
      <c r="U11" s="28">
        <f>RANK(U10,($O$10:$AN$10,$O$19:$AN$19,$O$28:$AN$28, $O$37:$AN$37),1)</f>
        <v>1</v>
      </c>
      <c r="V11" s="28">
        <f>RANK(V10,($O$10:$AN$10,$O$19:$AN$19,$O$28:$AN$28, $O$37:$AN$37),1)</f>
        <v>1</v>
      </c>
      <c r="W11" s="28">
        <f>RANK(W10,($O$10:$AN$10,$O$19:$AN$19,$O$28:$AN$28, $O$37:$AN$37),1)</f>
        <v>1</v>
      </c>
      <c r="X11" s="28">
        <f>RANK(X10,($O$10:$AN$10,$O$19:$AN$19,$O$28:$AN$28, $O$37:$AN$37),1)</f>
        <v>1</v>
      </c>
      <c r="Y11" s="28">
        <f>RANK(Y10,($O$10:$AN$10,$O$19:$AN$19,$O$28:$AN$28, $O$37:$AN$37),1)</f>
        <v>1</v>
      </c>
      <c r="Z11" s="28">
        <f>RANK(Z10,($O$10:$AN$10,$O$19:$AN$19,$O$28:$AN$28, $O$37:$AN$37),1)</f>
        <v>1</v>
      </c>
      <c r="AA11" s="28">
        <f>RANK(AA10,($O$10:$AN$10,$O$19:$AN$19,$O$28:$AN$28, $O$37:$AN$37),1)</f>
        <v>1</v>
      </c>
      <c r="AB11" s="28">
        <f>RANK(AB10,($O$10:$AN$10,$O$19:$AN$19,$O$28:$AN$28, $O$37:$AN$37),1)</f>
        <v>1</v>
      </c>
      <c r="AC11" s="28">
        <f>RANK(AC10,($O$10:$AN$10,$O$19:$AN$19,$O$28:$AN$28, $O$37:$AN$37),1)</f>
        <v>1</v>
      </c>
      <c r="AD11" s="28">
        <f>RANK(AD10,($O$10:$AN$10,$O$19:$AN$19,$O$28:$AN$28, $O$37:$AN$37),1)</f>
        <v>1</v>
      </c>
      <c r="AE11" s="28">
        <f>RANK(AE10,($O$10:$AN$10,$O$19:$AN$19,$O$28:$AN$28, $O$37:$AN$37),1)</f>
        <v>1</v>
      </c>
      <c r="AF11" s="28">
        <f>RANK(AF10,($O$10:$AN$10,$O$19:$AN$19,$O$28:$AN$28, $O$37:$AN$37),1)</f>
        <v>1</v>
      </c>
      <c r="AG11" s="28">
        <f>RANK(AG10,($O$10:$AN$10,$O$19:$AN$19,$O$28:$AN$28, $O$37:$AN$37),1)</f>
        <v>1</v>
      </c>
      <c r="AH11" s="28">
        <f>RANK(AH10,($O$10:$AN$10,$O$19:$AN$19,$O$28:$AN$28, $O$37:$AN$37),1)</f>
        <v>1</v>
      </c>
      <c r="AI11" s="28">
        <f>RANK(AI10,($O$10:$AN$10,$O$19:$AN$19,$O$28:$AN$28, $O$37:$AN$37),1)</f>
        <v>1</v>
      </c>
      <c r="AJ11" s="28">
        <f>RANK(AJ10,($O$10:$AN$10,$O$19:$AN$19,$O$28:$AN$28, $O$37:$AN$37),1)</f>
        <v>1</v>
      </c>
      <c r="AK11" s="28">
        <f>RANK(AK10,($O$10:$AN$10,$O$19:$AN$19,$O$28:$AN$28, $O$37:$AN$37),1)</f>
        <v>1</v>
      </c>
      <c r="AL11" s="28">
        <f>RANK(AL10,($O$10:$AN$10,$O$19:$AN$19,$O$28:$AN$28, $O$37:$AN$37),1)</f>
        <v>1</v>
      </c>
      <c r="AM11" s="28">
        <f>RANK(AM10,($O$10:$AN$10,$O$19:$AN$19,$O$28:$AN$28, $O$37:$AN$37),1)</f>
        <v>1</v>
      </c>
      <c r="AN11" s="28">
        <f>RANK(AN10,($O$10:$AN$10,$O$19:$AN$19,$O$28:$AN$28, $O$37:$AN$37),1)</f>
        <v>1</v>
      </c>
    </row>
    <row r="12" spans="1:40" ht="14.25" customHeight="1" x14ac:dyDescent="0.3">
      <c r="A12" s="1">
        <v>9</v>
      </c>
      <c r="B12" s="67" t="s">
        <v>1588</v>
      </c>
      <c r="C12" s="48">
        <v>160</v>
      </c>
      <c r="D12" t="s">
        <v>885</v>
      </c>
      <c r="E12" t="s">
        <v>886</v>
      </c>
      <c r="F12" t="s">
        <v>582</v>
      </c>
      <c r="G12" t="s">
        <v>1397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TEXT(SUMPRODUCT(--(F12=$G$5:$G$597),--(A13&gt;$B$67:$B$597))+1,0)</f>
        <v>#VALUE!</v>
      </c>
      <c r="K12" s="1" t="e">
        <f>+F12&amp;"  "&amp;J12</f>
        <v>#VALUE!</v>
      </c>
      <c r="L12" s="1">
        <v>8</v>
      </c>
    </row>
    <row r="13" spans="1:40" ht="14.25" customHeight="1" x14ac:dyDescent="0.3">
      <c r="A13" s="1">
        <v>10</v>
      </c>
      <c r="B13" s="67" t="s">
        <v>1589</v>
      </c>
      <c r="C13" s="48">
        <v>162</v>
      </c>
      <c r="D13" t="s">
        <v>1422</v>
      </c>
      <c r="E13" t="s">
        <v>1430</v>
      </c>
      <c r="F13" t="s">
        <v>392</v>
      </c>
      <c r="G13" t="s">
        <v>1397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TEXT(SUMPRODUCT(--(F13=$G$5:$G$597),--(A14&gt;$B$67:$B$597))+1,0)</f>
        <v>#VALUE!</v>
      </c>
      <c r="K13" s="1" t="e">
        <f>+F13&amp;"  "&amp;J13</f>
        <v>#VALUE!</v>
      </c>
      <c r="L13" s="1">
        <v>10</v>
      </c>
      <c r="N13">
        <v>4</v>
      </c>
      <c r="O13" s="26"/>
      <c r="P13" s="26" t="str">
        <f>+IF(ISNA(VLOOKUP(P$3&amp;"  "&amp;$N13,$A$3:$I$109,2,0)),"",VLOOKUP(P$3&amp;"  "&amp;$N13,$A$3:$I$109,2,0))</f>
        <v/>
      </c>
      <c r="Q13" s="26" t="str">
        <f>+IF(ISNA(VLOOKUP(Q$3&amp;"  "&amp;$N13,$A$3:$I$109,2,0)),"",VLOOKUP(Q$3&amp;"  "&amp;$N13,$A$3:$I$109,2,0))</f>
        <v/>
      </c>
      <c r="R13" s="26" t="str">
        <f>+IF(ISNA(VLOOKUP(R$3&amp;"  "&amp;$N13,$A$3:$I$109,2,0)),"",VLOOKUP(R$3&amp;"  "&amp;$N13,$A$3:$I$109,2,0))</f>
        <v/>
      </c>
      <c r="S13" s="26" t="str">
        <f>+IF(ISNA(VLOOKUP(S$3&amp;"  "&amp;$N13,$A$3:$I$109,2,0)),"",VLOOKUP(S$3&amp;"  "&amp;$N13,$A$3:$I$109,2,0))</f>
        <v/>
      </c>
      <c r="T13" s="26" t="str">
        <f>+IF(ISNA(VLOOKUP(T$3&amp;"  "&amp;$N13,$A$3:$I$109,2,0)),"",VLOOKUP(T$3&amp;"  "&amp;$N13,$A$3:$I$109,2,0))</f>
        <v/>
      </c>
      <c r="U13" s="26" t="str">
        <f>+IF(ISNA(VLOOKUP(U$3&amp;"  "&amp;$N13,$A$3:$I$109,2,0)),"",VLOOKUP(U$3&amp;"  "&amp;$N13,$A$3:$I$109,2,0))</f>
        <v/>
      </c>
      <c r="V13" s="26" t="str">
        <f>+IF(ISNA(VLOOKUP(V$3&amp;"  "&amp;$N13,$A$3:$I$109,2,0)),"",VLOOKUP(V$3&amp;"  "&amp;$N13,$A$3:$I$109,2,0))</f>
        <v/>
      </c>
      <c r="W13" s="26" t="str">
        <f>+IF(ISNA(VLOOKUP(W$3&amp;"  "&amp;$N13,$A$3:$I$109,2,0)),"",VLOOKUP(W$3&amp;"  "&amp;$N13,$A$3:$I$109,2,0))</f>
        <v/>
      </c>
      <c r="X13" s="26" t="str">
        <f>+IF(ISNA(VLOOKUP(X$3&amp;"  "&amp;$N13,$A$3:$I$109,2,0)),"",VLOOKUP(X$3&amp;"  "&amp;$N13,$A$3:$I$109,2,0))</f>
        <v/>
      </c>
      <c r="Y13" s="26" t="str">
        <f>+IF(ISNA(VLOOKUP(Y$3&amp;"  "&amp;$N13,$A$3:$I$109,2,0)),"",VLOOKUP(Y$3&amp;"  "&amp;$N13,$A$3:$I$109,2,0))</f>
        <v/>
      </c>
      <c r="Z13" s="26" t="str">
        <f>+IF(ISNA(VLOOKUP(Z$3&amp;"  "&amp;$N13,$A$3:$I$109,2,0)),"",VLOOKUP(Z$3&amp;"  "&amp;$N13,$A$3:$I$109,2,0))</f>
        <v/>
      </c>
      <c r="AA13" s="26" t="str">
        <f>+IF(ISNA(VLOOKUP(AA$3&amp;"  "&amp;$N13,$A$3:$I$109,2,0)),"",VLOOKUP(AA$3&amp;"  "&amp;$N13,$A$3:$I$109,2,0))</f>
        <v/>
      </c>
      <c r="AB13" s="26" t="str">
        <f>+IF(ISNA(VLOOKUP(AB$3&amp;"  "&amp;$N13,$A$3:$I$109,2,0)),"",VLOOKUP(AB$3&amp;"  "&amp;$N13,$A$3:$I$109,2,0))</f>
        <v/>
      </c>
      <c r="AC13" s="26" t="str">
        <f>+IF(ISNA(VLOOKUP(AC$3&amp;"  "&amp;$N13,$A$3:$I$109,2,0)),"",VLOOKUP(AC$3&amp;"  "&amp;$N13,$A$3:$I$109,2,0))</f>
        <v/>
      </c>
      <c r="AD13" s="26" t="str">
        <f>+IF(ISNA(VLOOKUP(AD$3&amp;"  "&amp;$N13,$A$3:$I$109,2,0)),"",VLOOKUP(AD$3&amp;"  "&amp;$N13,$A$3:$I$109,2,0))</f>
        <v/>
      </c>
      <c r="AE13" s="26" t="str">
        <f>+IF(ISNA(VLOOKUP(AE$3&amp;"  "&amp;$N13,$A$3:$I$109,2,0)),"",VLOOKUP(AE$3&amp;"  "&amp;$N13,$A$3:$I$109,2,0))</f>
        <v/>
      </c>
      <c r="AF13" s="26" t="str">
        <f>+IF(ISNA(VLOOKUP(AF$3&amp;"  "&amp;$N13,$A$3:$I$109,2,0)),"",VLOOKUP(AF$3&amp;"  "&amp;$N13,$A$3:$I$109,2,0))</f>
        <v/>
      </c>
      <c r="AG13" s="26" t="str">
        <f>+IF(ISNA(VLOOKUP(AG$3&amp;"  "&amp;$N13,$A$3:$I$109,2,0)),"",VLOOKUP(AG$3&amp;"  "&amp;$N13,$A$3:$I$109,2,0))</f>
        <v/>
      </c>
      <c r="AH13" s="26" t="str">
        <f>+IF(ISNA(VLOOKUP(AH$3&amp;"  "&amp;$N13,$A$3:$I$109,2,0)),"",VLOOKUP(AH$3&amp;"  "&amp;$N13,$A$3:$I$109,2,0))</f>
        <v/>
      </c>
      <c r="AI13" s="26" t="str">
        <f>+IF(ISNA(VLOOKUP(AI$3&amp;"  "&amp;$N13,$A$3:$I$109,2,0)),"",VLOOKUP(AI$3&amp;"  "&amp;$N13,$A$3:$I$109,2,0))</f>
        <v/>
      </c>
      <c r="AJ13" s="26" t="str">
        <f>+IF(ISNA(VLOOKUP(AJ$3&amp;"  "&amp;$N13,$A$3:$I$109,2,0)),"",VLOOKUP(AJ$3&amp;"  "&amp;$N13,$A$3:$I$109,2,0))</f>
        <v/>
      </c>
      <c r="AK13" s="26" t="str">
        <f>+IF(ISNA(VLOOKUP(AK$3&amp;"  "&amp;$N13,$A$3:$I$109,2,0)),"",VLOOKUP(AK$3&amp;"  "&amp;$N13,$A$3:$I$109,2,0))</f>
        <v/>
      </c>
      <c r="AL13" s="26" t="str">
        <f>+IF(ISNA(VLOOKUP(AL$3&amp;"  "&amp;$N13,$A$3:$I$109,2,0)),"",VLOOKUP(AL$3&amp;"  "&amp;$N13,$A$3:$I$109,2,0))</f>
        <v/>
      </c>
      <c r="AM13" s="26" t="str">
        <f>+IF(ISNA(VLOOKUP(AM$3&amp;"  "&amp;$N13,$A$3:$I$109,2,0)),"",VLOOKUP(AM$3&amp;"  "&amp;$N13,$A$3:$I$109,2,0))</f>
        <v/>
      </c>
      <c r="AN13" s="26" t="str">
        <f>+IF(ISNA(VLOOKUP(AN$3&amp;"  "&amp;$N13,$A$3:$I$109,2,0)),"",VLOOKUP(AN$3&amp;"  "&amp;$N13,$A$3:$I$109,2,0))</f>
        <v/>
      </c>
    </row>
    <row r="14" spans="1:40" ht="14.25" customHeight="1" x14ac:dyDescent="0.3">
      <c r="A14" s="1">
        <v>11</v>
      </c>
      <c r="B14" s="67" t="s">
        <v>1605</v>
      </c>
      <c r="C14" s="48">
        <v>156</v>
      </c>
      <c r="D14" t="s">
        <v>1425</v>
      </c>
      <c r="E14" t="s">
        <v>1426</v>
      </c>
      <c r="F14" t="s">
        <v>581</v>
      </c>
      <c r="G14" t="s">
        <v>1397</v>
      </c>
      <c r="H14" s="1" t="e">
        <f>+VLOOKUP(#REF!,MasterData!$B$4:$I$1003,5,"false")</f>
        <v>#REF!</v>
      </c>
      <c r="I14" s="3" t="e">
        <f>+VLOOKUP(#REF!,MasterData!$B$4:$I$1003,6,"false")</f>
        <v>#REF!</v>
      </c>
      <c r="J14" s="22" t="e">
        <f>TEXT(SUMPRODUCT(--(F14=$G$5:$G$597),--(A15&gt;$B$67:$B$597))+1,0)</f>
        <v>#VALUE!</v>
      </c>
      <c r="K14" s="1" t="e">
        <f>+F14&amp;"  "&amp;J14</f>
        <v>#VALUE!</v>
      </c>
      <c r="L14" s="1">
        <v>5</v>
      </c>
      <c r="N14">
        <v>5</v>
      </c>
      <c r="O14" s="26"/>
      <c r="P14" s="26" t="str">
        <f>+IF(ISNA(VLOOKUP(P$3&amp;"  "&amp;$N14,$A$3:$I$109,2,0)),"",VLOOKUP(P$3&amp;"  "&amp;$N14,$A$3:$I$109,2,0))</f>
        <v/>
      </c>
      <c r="Q14" s="26" t="str">
        <f>+IF(ISNA(VLOOKUP(Q$3&amp;"  "&amp;$N14,$A$3:$I$109,2,0)),"",VLOOKUP(Q$3&amp;"  "&amp;$N14,$A$3:$I$109,2,0))</f>
        <v/>
      </c>
      <c r="R14" s="26" t="str">
        <f>+IF(ISNA(VLOOKUP(R$3&amp;"  "&amp;$N14,$A$3:$I$109,2,0)),"",VLOOKUP(R$3&amp;"  "&amp;$N14,$A$3:$I$109,2,0))</f>
        <v/>
      </c>
      <c r="S14" s="26" t="str">
        <f>+IF(ISNA(VLOOKUP(S$3&amp;"  "&amp;$N14,$A$3:$I$109,2,0)),"",VLOOKUP(S$3&amp;"  "&amp;$N14,$A$3:$I$109,2,0))</f>
        <v/>
      </c>
      <c r="T14" s="26" t="str">
        <f>+IF(ISNA(VLOOKUP(T$3&amp;"  "&amp;$N14,$A$3:$I$109,2,0)),"",VLOOKUP(T$3&amp;"  "&amp;$N14,$A$3:$I$109,2,0))</f>
        <v/>
      </c>
      <c r="U14" s="26" t="str">
        <f>+IF(ISNA(VLOOKUP(U$3&amp;"  "&amp;$N14,$A$3:$I$109,2,0)),"",VLOOKUP(U$3&amp;"  "&amp;$N14,$A$3:$I$109,2,0))</f>
        <v/>
      </c>
      <c r="V14" s="26" t="str">
        <f>+IF(ISNA(VLOOKUP(V$3&amp;"  "&amp;$N14,$A$3:$I$109,2,0)),"",VLOOKUP(V$3&amp;"  "&amp;$N14,$A$3:$I$109,2,0))</f>
        <v/>
      </c>
      <c r="W14" s="26" t="str">
        <f>+IF(ISNA(VLOOKUP(W$3&amp;"  "&amp;$N14,$A$3:$I$109,2,0)),"",VLOOKUP(W$3&amp;"  "&amp;$N14,$A$3:$I$109,2,0))</f>
        <v/>
      </c>
      <c r="X14" s="26" t="str">
        <f>+IF(ISNA(VLOOKUP(X$3&amp;"  "&amp;$N14,$A$3:$I$109,2,0)),"",VLOOKUP(X$3&amp;"  "&amp;$N14,$A$3:$I$109,2,0))</f>
        <v/>
      </c>
      <c r="Y14" s="26" t="str">
        <f>+IF(ISNA(VLOOKUP(Y$3&amp;"  "&amp;$N14,$A$3:$I$109,2,0)),"",VLOOKUP(Y$3&amp;"  "&amp;$N14,$A$3:$I$109,2,0))</f>
        <v/>
      </c>
      <c r="Z14" s="26" t="str">
        <f>+IF(ISNA(VLOOKUP(Z$3&amp;"  "&amp;$N14,$A$3:$I$109,2,0)),"",VLOOKUP(Z$3&amp;"  "&amp;$N14,$A$3:$I$109,2,0))</f>
        <v/>
      </c>
      <c r="AA14" s="26" t="str">
        <f>+IF(ISNA(VLOOKUP(AA$3&amp;"  "&amp;$N14,$A$3:$I$109,2,0)),"",VLOOKUP(AA$3&amp;"  "&amp;$N14,$A$3:$I$109,2,0))</f>
        <v/>
      </c>
      <c r="AB14" s="26" t="str">
        <f>+IF(ISNA(VLOOKUP(AB$3&amp;"  "&amp;$N14,$A$3:$I$109,2,0)),"",VLOOKUP(AB$3&amp;"  "&amp;$N14,$A$3:$I$109,2,0))</f>
        <v/>
      </c>
      <c r="AC14" s="26" t="str">
        <f>+IF(ISNA(VLOOKUP(AC$3&amp;"  "&amp;$N14,$A$3:$I$109,2,0)),"",VLOOKUP(AC$3&amp;"  "&amp;$N14,$A$3:$I$109,2,0))</f>
        <v/>
      </c>
      <c r="AD14" s="26" t="str">
        <f>+IF(ISNA(VLOOKUP(AD$3&amp;"  "&amp;$N14,$A$3:$I$109,2,0)),"",VLOOKUP(AD$3&amp;"  "&amp;$N14,$A$3:$I$109,2,0))</f>
        <v/>
      </c>
      <c r="AE14" s="26" t="str">
        <f>+IF(ISNA(VLOOKUP(AE$3&amp;"  "&amp;$N14,$A$3:$I$109,2,0)),"",VLOOKUP(AE$3&amp;"  "&amp;$N14,$A$3:$I$109,2,0))</f>
        <v/>
      </c>
      <c r="AF14" s="26" t="str">
        <f>+IF(ISNA(VLOOKUP(AF$3&amp;"  "&amp;$N14,$A$3:$I$109,2,0)),"",VLOOKUP(AF$3&amp;"  "&amp;$N14,$A$3:$I$109,2,0))</f>
        <v/>
      </c>
      <c r="AG14" s="26" t="str">
        <f>+IF(ISNA(VLOOKUP(AG$3&amp;"  "&amp;$N14,$A$3:$I$109,2,0)),"",VLOOKUP(AG$3&amp;"  "&amp;$N14,$A$3:$I$109,2,0))</f>
        <v/>
      </c>
      <c r="AH14" s="26" t="str">
        <f>+IF(ISNA(VLOOKUP(AH$3&amp;"  "&amp;$N14,$A$3:$I$109,2,0)),"",VLOOKUP(AH$3&amp;"  "&amp;$N14,$A$3:$I$109,2,0))</f>
        <v/>
      </c>
      <c r="AI14" s="26" t="str">
        <f>+IF(ISNA(VLOOKUP(AI$3&amp;"  "&amp;$N14,$A$3:$I$109,2,0)),"",VLOOKUP(AI$3&amp;"  "&amp;$N14,$A$3:$I$109,2,0))</f>
        <v/>
      </c>
      <c r="AJ14" s="26" t="str">
        <f>+IF(ISNA(VLOOKUP(AJ$3&amp;"  "&amp;$N14,$A$3:$I$109,2,0)),"",VLOOKUP(AJ$3&amp;"  "&amp;$N14,$A$3:$I$109,2,0))</f>
        <v/>
      </c>
      <c r="AK14" s="26" t="str">
        <f>+IF(ISNA(VLOOKUP(AK$3&amp;"  "&amp;$N14,$A$3:$I$109,2,0)),"",VLOOKUP(AK$3&amp;"  "&amp;$N14,$A$3:$I$109,2,0))</f>
        <v/>
      </c>
      <c r="AL14" s="26" t="str">
        <f>+IF(ISNA(VLOOKUP(AL$3&amp;"  "&amp;$N14,$A$3:$I$109,2,0)),"",VLOOKUP(AL$3&amp;"  "&amp;$N14,$A$3:$I$109,2,0))</f>
        <v/>
      </c>
      <c r="AM14" s="26" t="str">
        <f>+IF(ISNA(VLOOKUP(AM$3&amp;"  "&amp;$N14,$A$3:$I$109,2,0)),"",VLOOKUP(AM$3&amp;"  "&amp;$N14,$A$3:$I$109,2,0))</f>
        <v/>
      </c>
      <c r="AN14" s="26" t="str">
        <f>+IF(ISNA(VLOOKUP(AN$3&amp;"  "&amp;$N14,$A$3:$I$109,2,0)),"",VLOOKUP(AN$3&amp;"  "&amp;$N14,$A$3:$I$109,2,0))</f>
        <v/>
      </c>
    </row>
    <row r="15" spans="1:40" ht="14.25" customHeight="1" x14ac:dyDescent="0.3">
      <c r="A15" s="1">
        <v>12</v>
      </c>
      <c r="B15" s="67" t="s">
        <v>1606</v>
      </c>
      <c r="C15" s="48">
        <v>159</v>
      </c>
      <c r="D15" t="s">
        <v>103</v>
      </c>
      <c r="E15" t="s">
        <v>1429</v>
      </c>
      <c r="F15" t="s">
        <v>582</v>
      </c>
      <c r="G15" t="s">
        <v>1397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TEXT(SUMPRODUCT(--(F15=$G$5:$G$597),--(A16&gt;$B$67:$B$597))+1,0)</f>
        <v>#VALUE!</v>
      </c>
      <c r="K15" s="1" t="e">
        <f>+F15&amp;"  "&amp;J15</f>
        <v>#VALUE!</v>
      </c>
      <c r="L15" s="1">
        <v>9</v>
      </c>
      <c r="N15">
        <v>6</v>
      </c>
      <c r="O15" s="26"/>
      <c r="P15" s="26" t="str">
        <f>+IF(ISNA(VLOOKUP(P$3&amp;"  "&amp;$N15,$A$3:$I$109,2,0)),"",VLOOKUP(P$3&amp;"  "&amp;$N15,$A$3:$I$109,2,0))</f>
        <v/>
      </c>
      <c r="Q15" s="26" t="str">
        <f>+IF(ISNA(VLOOKUP(Q$3&amp;"  "&amp;$N15,$A$3:$I$109,2,0)),"",VLOOKUP(Q$3&amp;"  "&amp;$N15,$A$3:$I$109,2,0))</f>
        <v/>
      </c>
      <c r="R15" s="26" t="str">
        <f>+IF(ISNA(VLOOKUP(R$3&amp;"  "&amp;$N15,$A$3:$I$109,2,0)),"",VLOOKUP(R$3&amp;"  "&amp;$N15,$A$3:$I$109,2,0))</f>
        <v/>
      </c>
      <c r="S15" s="26" t="str">
        <f>+IF(ISNA(VLOOKUP(S$3&amp;"  "&amp;$N15,$A$3:$I$109,2,0)),"",VLOOKUP(S$3&amp;"  "&amp;$N15,$A$3:$I$109,2,0))</f>
        <v/>
      </c>
      <c r="T15" s="26" t="str">
        <f>+IF(ISNA(VLOOKUP(T$3&amp;"  "&amp;$N15,$A$3:$I$109,2,0)),"",VLOOKUP(T$3&amp;"  "&amp;$N15,$A$3:$I$109,2,0))</f>
        <v/>
      </c>
      <c r="U15" s="26" t="str">
        <f>+IF(ISNA(VLOOKUP(U$3&amp;"  "&amp;$N15,$A$3:$I$109,2,0)),"",VLOOKUP(U$3&amp;"  "&amp;$N15,$A$3:$I$109,2,0))</f>
        <v/>
      </c>
      <c r="V15" s="26" t="str">
        <f>+IF(ISNA(VLOOKUP(V$3&amp;"  "&amp;$N15,$A$3:$I$109,2,0)),"",VLOOKUP(V$3&amp;"  "&amp;$N15,$A$3:$I$109,2,0))</f>
        <v/>
      </c>
      <c r="W15" s="26" t="str">
        <f>+IF(ISNA(VLOOKUP(W$3&amp;"  "&amp;$N15,$A$3:$I$109,2,0)),"",VLOOKUP(W$3&amp;"  "&amp;$N15,$A$3:$I$109,2,0))</f>
        <v/>
      </c>
      <c r="X15" s="26" t="str">
        <f>+IF(ISNA(VLOOKUP(X$3&amp;"  "&amp;$N15,$A$3:$I$109,2,0)),"",VLOOKUP(X$3&amp;"  "&amp;$N15,$A$3:$I$109,2,0))</f>
        <v/>
      </c>
      <c r="Y15" s="26" t="str">
        <f>+IF(ISNA(VLOOKUP(Y$3&amp;"  "&amp;$N15,$A$3:$I$109,2,0)),"",VLOOKUP(Y$3&amp;"  "&amp;$N15,$A$3:$I$109,2,0))</f>
        <v/>
      </c>
      <c r="Z15" s="26" t="str">
        <f>+IF(ISNA(VLOOKUP(Z$3&amp;"  "&amp;$N15,$A$3:$I$109,2,0)),"",VLOOKUP(Z$3&amp;"  "&amp;$N15,$A$3:$I$109,2,0))</f>
        <v/>
      </c>
      <c r="AA15" s="26" t="str">
        <f>+IF(ISNA(VLOOKUP(AA$3&amp;"  "&amp;$N15,$A$3:$I$109,2,0)),"",VLOOKUP(AA$3&amp;"  "&amp;$N15,$A$3:$I$109,2,0))</f>
        <v/>
      </c>
      <c r="AB15" s="26" t="str">
        <f>+IF(ISNA(VLOOKUP(AB$3&amp;"  "&amp;$N15,$A$3:$I$109,2,0)),"",VLOOKUP(AB$3&amp;"  "&amp;$N15,$A$3:$I$109,2,0))</f>
        <v/>
      </c>
      <c r="AC15" s="26" t="str">
        <f>+IF(ISNA(VLOOKUP(AC$3&amp;"  "&amp;$N15,$A$3:$I$109,2,0)),"",VLOOKUP(AC$3&amp;"  "&amp;$N15,$A$3:$I$109,2,0))</f>
        <v/>
      </c>
      <c r="AD15" s="26" t="str">
        <f>+IF(ISNA(VLOOKUP(AD$3&amp;"  "&amp;$N15,$A$3:$I$109,2,0)),"",VLOOKUP(AD$3&amp;"  "&amp;$N15,$A$3:$I$109,2,0))</f>
        <v/>
      </c>
      <c r="AE15" s="26" t="str">
        <f>+IF(ISNA(VLOOKUP(AE$3&amp;"  "&amp;$N15,$A$3:$I$109,2,0)),"",VLOOKUP(AE$3&amp;"  "&amp;$N15,$A$3:$I$109,2,0))</f>
        <v/>
      </c>
      <c r="AF15" s="26" t="str">
        <f>+IF(ISNA(VLOOKUP(AF$3&amp;"  "&amp;$N15,$A$3:$I$109,2,0)),"",VLOOKUP(AF$3&amp;"  "&amp;$N15,$A$3:$I$109,2,0))</f>
        <v/>
      </c>
      <c r="AG15" s="26" t="str">
        <f>+IF(ISNA(VLOOKUP(AG$3&amp;"  "&amp;$N15,$A$3:$I$109,2,0)),"",VLOOKUP(AG$3&amp;"  "&amp;$N15,$A$3:$I$109,2,0))</f>
        <v/>
      </c>
      <c r="AH15" s="26" t="str">
        <f>+IF(ISNA(VLOOKUP(AH$3&amp;"  "&amp;$N15,$A$3:$I$109,2,0)),"",VLOOKUP(AH$3&amp;"  "&amp;$N15,$A$3:$I$109,2,0))</f>
        <v/>
      </c>
      <c r="AI15" s="26" t="str">
        <f>+IF(ISNA(VLOOKUP(AI$3&amp;"  "&amp;$N15,$A$3:$I$109,2,0)),"",VLOOKUP(AI$3&amp;"  "&amp;$N15,$A$3:$I$109,2,0))</f>
        <v/>
      </c>
      <c r="AJ15" s="26" t="str">
        <f>+IF(ISNA(VLOOKUP(AJ$3&amp;"  "&amp;$N15,$A$3:$I$109,2,0)),"",VLOOKUP(AJ$3&amp;"  "&amp;$N15,$A$3:$I$109,2,0))</f>
        <v/>
      </c>
      <c r="AK15" s="26" t="str">
        <f>+IF(ISNA(VLOOKUP(AK$3&amp;"  "&amp;$N15,$A$3:$I$109,2,0)),"",VLOOKUP(AK$3&amp;"  "&amp;$N15,$A$3:$I$109,2,0))</f>
        <v/>
      </c>
      <c r="AL15" s="26" t="str">
        <f>+IF(ISNA(VLOOKUP(AL$3&amp;"  "&amp;$N15,$A$3:$I$109,2,0)),"",VLOOKUP(AL$3&amp;"  "&amp;$N15,$A$3:$I$109,2,0))</f>
        <v/>
      </c>
      <c r="AM15" s="26" t="str">
        <f>+IF(ISNA(VLOOKUP(AM$3&amp;"  "&amp;$N15,$A$3:$I$109,2,0)),"",VLOOKUP(AM$3&amp;"  "&amp;$N15,$A$3:$I$109,2,0))</f>
        <v/>
      </c>
      <c r="AN15" s="26" t="str">
        <f>+IF(ISNA(VLOOKUP(AN$3&amp;"  "&amp;$N15,$A$3:$I$109,2,0)),"",VLOOKUP(AN$3&amp;"  "&amp;$N15,$A$3:$I$109,2,0))</f>
        <v/>
      </c>
    </row>
    <row r="16" spans="1:40" ht="14.25" customHeight="1" x14ac:dyDescent="0.3">
      <c r="A16" s="1">
        <v>13</v>
      </c>
      <c r="B16" s="67" t="s">
        <v>1607</v>
      </c>
      <c r="C16" s="48">
        <v>138</v>
      </c>
      <c r="D16" t="s">
        <v>1407</v>
      </c>
      <c r="E16" t="s">
        <v>606</v>
      </c>
      <c r="F16" t="s">
        <v>582</v>
      </c>
      <c r="G16" t="s">
        <v>1396</v>
      </c>
      <c r="H16" s="1" t="e">
        <f>+VLOOKUP(#REF!,MasterData!$B$4:$I$1003,5,"false")</f>
        <v>#REF!</v>
      </c>
      <c r="I16" s="3" t="e">
        <f>+VLOOKUP(#REF!,MasterData!$B$4:$I$1003,6,"false")</f>
        <v>#REF!</v>
      </c>
      <c r="J16" s="22" t="e">
        <f>TEXT(SUMPRODUCT(--(F17=$G$5:$G$597),--(A17&gt;$B$67:$B$597))+1,0)</f>
        <v>#VALUE!</v>
      </c>
      <c r="K16" s="1" t="e">
        <f>+F17&amp;"  "&amp;J16</f>
        <v>#VALUE!</v>
      </c>
      <c r="L16" s="1">
        <v>5</v>
      </c>
      <c r="O16" s="26" t="str">
        <f>+IF(ISNA(VLOOKUP(O$3&amp;"  "&amp;$N16,$A$3:$I$109,2,0)),"",VLOOKUP(O$3&amp;"  "&amp;$N16,$A$3:$I$109,2,0))</f>
        <v/>
      </c>
      <c r="P16" s="26" t="str">
        <f>+IF(ISNA(VLOOKUP(P$3&amp;"  "&amp;$N16,$A$3:$I$109,2,0)),"",VLOOKUP(P$3&amp;"  "&amp;$N16,$A$3:$I$109,2,0))</f>
        <v/>
      </c>
      <c r="Q16" s="26" t="str">
        <f>+IF(ISNA(VLOOKUP(Q$3&amp;"  "&amp;$N16,$A$3:$I$109,2,0)),"",VLOOKUP(Q$3&amp;"  "&amp;$N16,$A$3:$I$109,2,0))</f>
        <v/>
      </c>
      <c r="R16" s="26" t="str">
        <f>+IF(ISNA(VLOOKUP(R$3&amp;"  "&amp;$N16,$A$3:$I$109,2,0)),"",VLOOKUP(R$3&amp;"  "&amp;$N16,$A$3:$I$109,2,0))</f>
        <v/>
      </c>
      <c r="S16" s="26" t="str">
        <f>+IF(ISNA(VLOOKUP(S$3&amp;"  "&amp;$N16,$A$3:$I$109,2,0)),"",VLOOKUP(S$3&amp;"  "&amp;$N16,$A$3:$I$109,2,0))</f>
        <v/>
      </c>
      <c r="T16" s="26" t="str">
        <f>+IF(ISNA(VLOOKUP(T$3&amp;"  "&amp;$N16,$A$3:$I$109,2,0)),"",VLOOKUP(T$3&amp;"  "&amp;$N16,$A$3:$I$109,2,0))</f>
        <v/>
      </c>
      <c r="U16" s="26" t="str">
        <f>+IF(ISNA(VLOOKUP(U$3&amp;"  "&amp;$N16,$A$3:$I$109,2,0)),"",VLOOKUP(U$3&amp;"  "&amp;$N16,$A$3:$I$109,2,0))</f>
        <v/>
      </c>
      <c r="V16" s="26" t="str">
        <f>+IF(ISNA(VLOOKUP(V$3&amp;"  "&amp;$N16,$A$3:$I$109,2,0)),"",VLOOKUP(V$3&amp;"  "&amp;$N16,$A$3:$I$109,2,0))</f>
        <v/>
      </c>
      <c r="W16" s="26" t="str">
        <f>+IF(ISNA(VLOOKUP(W$3&amp;"  "&amp;$N16,$A$3:$I$109,2,0)),"",VLOOKUP(W$3&amp;"  "&amp;$N16,$A$3:$I$109,2,0))</f>
        <v/>
      </c>
      <c r="X16" s="26" t="str">
        <f>+IF(ISNA(VLOOKUP(X$3&amp;"  "&amp;$N16,$A$3:$I$109,2,0)),"",VLOOKUP(X$3&amp;"  "&amp;$N16,$A$3:$I$109,2,0))</f>
        <v/>
      </c>
      <c r="Y16" s="26" t="str">
        <f>+IF(ISNA(VLOOKUP(Y$3&amp;"  "&amp;$N16,$A$3:$I$109,2,0)),"",VLOOKUP(Y$3&amp;"  "&amp;$N16,$A$3:$I$109,2,0))</f>
        <v/>
      </c>
      <c r="Z16" s="26" t="str">
        <f>+IF(ISNA(VLOOKUP(Z$3&amp;"  "&amp;$N16,$A$3:$I$109,2,0)),"",VLOOKUP(Z$3&amp;"  "&amp;$N16,$A$3:$I$109,2,0))</f>
        <v/>
      </c>
      <c r="AA16" s="26" t="str">
        <f>+IF(ISNA(VLOOKUP(AA$3&amp;"  "&amp;$N16,$A$3:$I$109,2,0)),"",VLOOKUP(AA$3&amp;"  "&amp;$N16,$A$3:$I$109,2,0))</f>
        <v/>
      </c>
      <c r="AB16" s="26" t="str">
        <f>+IF(ISNA(VLOOKUP(AB$3&amp;"  "&amp;$N16,$A$3:$I$109,2,0)),"",VLOOKUP(AB$3&amp;"  "&amp;$N16,$A$3:$I$109,2,0))</f>
        <v/>
      </c>
      <c r="AC16" s="26" t="str">
        <f>+IF(ISNA(VLOOKUP(AC$3&amp;"  "&amp;$N16,$A$3:$I$109,2,0)),"",VLOOKUP(AC$3&amp;"  "&amp;$N16,$A$3:$I$109,2,0))</f>
        <v/>
      </c>
      <c r="AD16" s="26" t="str">
        <f>+IF(ISNA(VLOOKUP(AD$3&amp;"  "&amp;$N16,$A$3:$I$109,2,0)),"",VLOOKUP(AD$3&amp;"  "&amp;$N16,$A$3:$I$109,2,0))</f>
        <v/>
      </c>
      <c r="AE16" s="26" t="str">
        <f>+IF(ISNA(VLOOKUP(AE$3&amp;"  "&amp;$N16,$A$3:$I$109,2,0)),"",VLOOKUP(AE$3&amp;"  "&amp;$N16,$A$3:$I$109,2,0))</f>
        <v/>
      </c>
      <c r="AF16" s="26" t="str">
        <f>+IF(ISNA(VLOOKUP(AF$3&amp;"  "&amp;$N16,$A$3:$I$109,2,0)),"",VLOOKUP(AF$3&amp;"  "&amp;$N16,$A$3:$I$109,2,0))</f>
        <v/>
      </c>
      <c r="AG16" s="26" t="str">
        <f>+IF(ISNA(VLOOKUP(AG$3&amp;"  "&amp;$N16,$A$3:$I$109,2,0)),"",VLOOKUP(AG$3&amp;"  "&amp;$N16,$A$3:$I$109,2,0))</f>
        <v/>
      </c>
      <c r="AH16" s="26" t="str">
        <f>+IF(ISNA(VLOOKUP(AH$3&amp;"  "&amp;$N16,$A$3:$I$109,2,0)),"",VLOOKUP(AH$3&amp;"  "&amp;$N16,$A$3:$I$109,2,0))</f>
        <v/>
      </c>
      <c r="AI16" s="26" t="str">
        <f>+IF(ISNA(VLOOKUP(AI$3&amp;"  "&amp;$N16,$A$3:$I$109,2,0)),"",VLOOKUP(AI$3&amp;"  "&amp;$N16,$A$3:$I$109,2,0))</f>
        <v/>
      </c>
      <c r="AJ16" s="26" t="str">
        <f>+IF(ISNA(VLOOKUP(AJ$3&amp;"  "&amp;$N16,$A$3:$I$109,2,0)),"",VLOOKUP(AJ$3&amp;"  "&amp;$N16,$A$3:$I$109,2,0))</f>
        <v/>
      </c>
      <c r="AK16" s="26" t="str">
        <f>+IF(ISNA(VLOOKUP(AK$3&amp;"  "&amp;$N16,$A$3:$I$109,2,0)),"",VLOOKUP(AK$3&amp;"  "&amp;$N16,$A$3:$I$109,2,0))</f>
        <v/>
      </c>
      <c r="AL16" s="26" t="str">
        <f>+IF(ISNA(VLOOKUP(AL$3&amp;"  "&amp;$N16,$A$3:$I$109,2,0)),"",VLOOKUP(AL$3&amp;"  "&amp;$N16,$A$3:$I$109,2,0))</f>
        <v/>
      </c>
      <c r="AM16" s="26" t="str">
        <f>+IF(ISNA(VLOOKUP(AM$3&amp;"  "&amp;$N16,$A$3:$I$109,2,0)),"",VLOOKUP(AM$3&amp;"  "&amp;$N16,$A$3:$I$109,2,0))</f>
        <v/>
      </c>
      <c r="AN16" s="26" t="str">
        <f>+IF(ISNA(VLOOKUP(AN$3&amp;"  "&amp;$N16,$A$3:$I$109,2,0)),"",VLOOKUP(AN$3&amp;"  "&amp;$N16,$A$3:$I$109,2,0))</f>
        <v/>
      </c>
    </row>
    <row r="17" spans="1:40" ht="14.25" customHeight="1" x14ac:dyDescent="0.3">
      <c r="A17" s="1">
        <v>14</v>
      </c>
      <c r="B17" s="67" t="s">
        <v>1608</v>
      </c>
      <c r="C17" s="48">
        <v>183</v>
      </c>
      <c r="D17" t="s">
        <v>125</v>
      </c>
      <c r="E17" t="s">
        <v>100</v>
      </c>
      <c r="F17" t="s">
        <v>1406</v>
      </c>
      <c r="G17" t="s">
        <v>1398</v>
      </c>
      <c r="H17" s="1"/>
      <c r="I17" s="3"/>
      <c r="L17" s="1">
        <v>1</v>
      </c>
      <c r="O17" s="26" t="str">
        <f>+IF(ISNA(VLOOKUP(O$3&amp;"  "&amp;$N17,$A$3:$I$109,2,0)),"",VLOOKUP(O$3&amp;"  "&amp;$N17,$A$3:$I$109,2,0))</f>
        <v/>
      </c>
      <c r="P17" s="26" t="str">
        <f>+IF(ISNA(VLOOKUP(P$3&amp;"  "&amp;$N17,$A$3:$I$109,2,0)),"",VLOOKUP(P$3&amp;"  "&amp;$N17,$A$3:$I$109,2,0))</f>
        <v/>
      </c>
      <c r="Q17" s="26" t="str">
        <f>+IF(ISNA(VLOOKUP(Q$3&amp;"  "&amp;$N17,$A$3:$I$109,2,0)),"",VLOOKUP(Q$3&amp;"  "&amp;$N17,$A$3:$I$109,2,0))</f>
        <v/>
      </c>
      <c r="R17" s="26" t="str">
        <f>+IF(ISNA(VLOOKUP(R$3&amp;"  "&amp;$N17,$A$3:$I$109,2,0)),"",VLOOKUP(R$3&amp;"  "&amp;$N17,$A$3:$I$109,2,0))</f>
        <v/>
      </c>
      <c r="S17" s="26" t="str">
        <f>+IF(ISNA(VLOOKUP(S$3&amp;"  "&amp;$N17,$A$3:$I$109,2,0)),"",VLOOKUP(S$3&amp;"  "&amp;$N17,$A$3:$I$109,2,0))</f>
        <v/>
      </c>
      <c r="T17" s="26" t="str">
        <f>+IF(ISNA(VLOOKUP(T$3&amp;"  "&amp;$N17,$A$3:$I$109,2,0)),"",VLOOKUP(T$3&amp;"  "&amp;$N17,$A$3:$I$109,2,0))</f>
        <v/>
      </c>
      <c r="U17" s="26" t="str">
        <f>+IF(ISNA(VLOOKUP(U$3&amp;"  "&amp;$N17,$A$3:$I$109,2,0)),"",VLOOKUP(U$3&amp;"  "&amp;$N17,$A$3:$I$109,2,0))</f>
        <v/>
      </c>
      <c r="V17" s="26" t="str">
        <f>+IF(ISNA(VLOOKUP(V$3&amp;"  "&amp;$N17,$A$3:$I$109,2,0)),"",VLOOKUP(V$3&amp;"  "&amp;$N17,$A$3:$I$109,2,0))</f>
        <v/>
      </c>
      <c r="W17" s="26" t="str">
        <f>+IF(ISNA(VLOOKUP(W$3&amp;"  "&amp;$N17,$A$3:$I$109,2,0)),"",VLOOKUP(W$3&amp;"  "&amp;$N17,$A$3:$I$109,2,0))</f>
        <v/>
      </c>
      <c r="X17" s="26" t="str">
        <f>+IF(ISNA(VLOOKUP(X$3&amp;"  "&amp;$N17,$A$3:$I$109,2,0)),"",VLOOKUP(X$3&amp;"  "&amp;$N17,$A$3:$I$109,2,0))</f>
        <v/>
      </c>
      <c r="Y17" s="26" t="str">
        <f>+IF(ISNA(VLOOKUP(Y$3&amp;"  "&amp;$N17,$A$3:$I$109,2,0)),"",VLOOKUP(Y$3&amp;"  "&amp;$N17,$A$3:$I$109,2,0))</f>
        <v/>
      </c>
      <c r="Z17" s="26" t="str">
        <f>+IF(ISNA(VLOOKUP(Z$3&amp;"  "&amp;$N17,$A$3:$I$109,2,0)),"",VLOOKUP(Z$3&amp;"  "&amp;$N17,$A$3:$I$109,2,0))</f>
        <v/>
      </c>
      <c r="AA17" s="26" t="str">
        <f>+IF(ISNA(VLOOKUP(AA$3&amp;"  "&amp;$N17,$A$3:$I$109,2,0)),"",VLOOKUP(AA$3&amp;"  "&amp;$N17,$A$3:$I$109,2,0))</f>
        <v/>
      </c>
      <c r="AB17" s="26" t="str">
        <f>+IF(ISNA(VLOOKUP(AB$3&amp;"  "&amp;$N17,$A$3:$I$109,2,0)),"",VLOOKUP(AB$3&amp;"  "&amp;$N17,$A$3:$I$109,2,0))</f>
        <v/>
      </c>
      <c r="AC17" s="26" t="str">
        <f>+IF(ISNA(VLOOKUP(AC$3&amp;"  "&amp;$N17,$A$3:$I$109,2,0)),"",VLOOKUP(AC$3&amp;"  "&amp;$N17,$A$3:$I$109,2,0))</f>
        <v/>
      </c>
      <c r="AD17" s="26" t="str">
        <f>+IF(ISNA(VLOOKUP(AD$3&amp;"  "&amp;$N17,$A$3:$I$109,2,0)),"",VLOOKUP(AD$3&amp;"  "&amp;$N17,$A$3:$I$109,2,0))</f>
        <v/>
      </c>
      <c r="AE17" s="26" t="str">
        <f>+IF(ISNA(VLOOKUP(AE$3&amp;"  "&amp;$N17,$A$3:$I$109,2,0)),"",VLOOKUP(AE$3&amp;"  "&amp;$N17,$A$3:$I$109,2,0))</f>
        <v/>
      </c>
      <c r="AF17" s="26" t="str">
        <f>+IF(ISNA(VLOOKUP(AF$3&amp;"  "&amp;$N17,$A$3:$I$109,2,0)),"",VLOOKUP(AF$3&amp;"  "&amp;$N17,$A$3:$I$109,2,0))</f>
        <v/>
      </c>
      <c r="AG17" s="26" t="str">
        <f>+IF(ISNA(VLOOKUP(AG$3&amp;"  "&amp;$N17,$A$3:$I$109,2,0)),"",VLOOKUP(AG$3&amp;"  "&amp;$N17,$A$3:$I$109,2,0))</f>
        <v/>
      </c>
      <c r="AH17" s="26" t="str">
        <f>+IF(ISNA(VLOOKUP(AH$3&amp;"  "&amp;$N17,$A$3:$I$109,2,0)),"",VLOOKUP(AH$3&amp;"  "&amp;$N17,$A$3:$I$109,2,0))</f>
        <v/>
      </c>
      <c r="AI17" s="26" t="str">
        <f>+IF(ISNA(VLOOKUP(AI$3&amp;"  "&amp;$N17,$A$3:$I$109,2,0)),"",VLOOKUP(AI$3&amp;"  "&amp;$N17,$A$3:$I$109,2,0))</f>
        <v/>
      </c>
      <c r="AJ17" s="26" t="str">
        <f>+IF(ISNA(VLOOKUP(AJ$3&amp;"  "&amp;$N17,$A$3:$I$109,2,0)),"",VLOOKUP(AJ$3&amp;"  "&amp;$N17,$A$3:$I$109,2,0))</f>
        <v/>
      </c>
      <c r="AK17" s="26" t="str">
        <f>+IF(ISNA(VLOOKUP(AK$3&amp;"  "&amp;$N17,$A$3:$I$109,2,0)),"",VLOOKUP(AK$3&amp;"  "&amp;$N17,$A$3:$I$109,2,0))</f>
        <v/>
      </c>
      <c r="AL17" s="26" t="str">
        <f>+IF(ISNA(VLOOKUP(AL$3&amp;"  "&amp;$N17,$A$3:$I$109,2,0)),"",VLOOKUP(AL$3&amp;"  "&amp;$N17,$A$3:$I$109,2,0))</f>
        <v/>
      </c>
      <c r="AM17" s="26" t="str">
        <f>+IF(ISNA(VLOOKUP(AM$3&amp;"  "&amp;$N17,$A$3:$I$109,2,0)),"",VLOOKUP(AM$3&amp;"  "&amp;$N17,$A$3:$I$109,2,0))</f>
        <v/>
      </c>
      <c r="AN17" s="26" t="str">
        <f>+IF(ISNA(VLOOKUP(AN$3&amp;"  "&amp;$N17,$A$3:$I$109,2,0)),"",VLOOKUP(AN$3&amp;"  "&amp;$N17,$A$3:$I$109,2,0))</f>
        <v/>
      </c>
    </row>
    <row r="18" spans="1:40" ht="14.25" customHeight="1" x14ac:dyDescent="0.3">
      <c r="A18" s="1">
        <v>15</v>
      </c>
      <c r="B18" s="67" t="s">
        <v>1609</v>
      </c>
      <c r="C18" s="48">
        <v>173</v>
      </c>
      <c r="D18" t="s">
        <v>1440</v>
      </c>
      <c r="E18" t="s">
        <v>1441</v>
      </c>
      <c r="F18" t="s">
        <v>615</v>
      </c>
      <c r="G18" t="s">
        <v>1397</v>
      </c>
      <c r="H18" s="1"/>
      <c r="I18" s="3"/>
      <c r="J18" s="22"/>
      <c r="K18" s="1"/>
      <c r="L18" s="1">
        <v>20</v>
      </c>
      <c r="O18" s="26" t="str">
        <f>+IF(ISNA(VLOOKUP(O$3&amp;"  "&amp;$N18,$A$3:$I$109,2,0)),"",VLOOKUP(O$3&amp;"  "&amp;$N18,$A$3:$I$109,2,0))</f>
        <v/>
      </c>
      <c r="P18" s="26" t="str">
        <f>+IF(ISNA(VLOOKUP(P$3&amp;"  "&amp;$N18,$A$3:$I$109,2,0)),"",VLOOKUP(P$3&amp;"  "&amp;$N18,$A$3:$I$109,2,0))</f>
        <v/>
      </c>
      <c r="Q18" s="26" t="str">
        <f>+IF(ISNA(VLOOKUP(Q$3&amp;"  "&amp;$N18,$A$3:$I$109,2,0)),"",VLOOKUP(Q$3&amp;"  "&amp;$N18,$A$3:$I$109,2,0))</f>
        <v/>
      </c>
      <c r="R18" s="26" t="str">
        <f>+IF(ISNA(VLOOKUP(R$3&amp;"  "&amp;$N18,$A$3:$I$109,2,0)),"",VLOOKUP(R$3&amp;"  "&amp;$N18,$A$3:$I$109,2,0))</f>
        <v/>
      </c>
      <c r="S18" s="26" t="str">
        <f>+IF(ISNA(VLOOKUP(S$3&amp;"  "&amp;$N18,$A$3:$I$109,2,0)),"",VLOOKUP(S$3&amp;"  "&amp;$N18,$A$3:$I$109,2,0))</f>
        <v/>
      </c>
      <c r="T18" s="26" t="str">
        <f>+IF(ISNA(VLOOKUP(T$3&amp;"  "&amp;$N18,$A$3:$I$109,2,0)),"",VLOOKUP(T$3&amp;"  "&amp;$N18,$A$3:$I$109,2,0))</f>
        <v/>
      </c>
      <c r="U18" s="26" t="str">
        <f>+IF(ISNA(VLOOKUP(U$3&amp;"  "&amp;$N18,$A$3:$I$109,2,0)),"",VLOOKUP(U$3&amp;"  "&amp;$N18,$A$3:$I$109,2,0))</f>
        <v/>
      </c>
      <c r="V18" s="26" t="str">
        <f>+IF(ISNA(VLOOKUP(V$3&amp;"  "&amp;$N18,$A$3:$I$109,2,0)),"",VLOOKUP(V$3&amp;"  "&amp;$N18,$A$3:$I$109,2,0))</f>
        <v/>
      </c>
      <c r="W18" s="26" t="str">
        <f>+IF(ISNA(VLOOKUP(W$3&amp;"  "&amp;$N18,$A$3:$I$109,2,0)),"",VLOOKUP(W$3&amp;"  "&amp;$N18,$A$3:$I$109,2,0))</f>
        <v/>
      </c>
      <c r="X18" s="26" t="str">
        <f>+IF(ISNA(VLOOKUP(X$3&amp;"  "&amp;$N18,$A$3:$I$109,2,0)),"",VLOOKUP(X$3&amp;"  "&amp;$N18,$A$3:$I$109,2,0))</f>
        <v/>
      </c>
      <c r="Y18" s="26" t="str">
        <f>+IF(ISNA(VLOOKUP(Y$3&amp;"  "&amp;$N18,$A$3:$I$109,2,0)),"",VLOOKUP(Y$3&amp;"  "&amp;$N18,$A$3:$I$109,2,0))</f>
        <v/>
      </c>
      <c r="Z18" s="26" t="str">
        <f>+IF(ISNA(VLOOKUP(Z$3&amp;"  "&amp;$N18,$A$3:$I$109,2,0)),"",VLOOKUP(Z$3&amp;"  "&amp;$N18,$A$3:$I$109,2,0))</f>
        <v/>
      </c>
      <c r="AA18" s="26" t="str">
        <f>+IF(ISNA(VLOOKUP(AA$3&amp;"  "&amp;$N18,$A$3:$I$109,2,0)),"",VLOOKUP(AA$3&amp;"  "&amp;$N18,$A$3:$I$109,2,0))</f>
        <v/>
      </c>
      <c r="AB18" s="26" t="str">
        <f>+IF(ISNA(VLOOKUP(AB$3&amp;"  "&amp;$N18,$A$3:$I$109,2,0)),"",VLOOKUP(AB$3&amp;"  "&amp;$N18,$A$3:$I$109,2,0))</f>
        <v/>
      </c>
      <c r="AC18" s="26" t="str">
        <f>+IF(ISNA(VLOOKUP(AC$3&amp;"  "&amp;$N18,$A$3:$I$109,2,0)),"",VLOOKUP(AC$3&amp;"  "&amp;$N18,$A$3:$I$109,2,0))</f>
        <v/>
      </c>
      <c r="AD18" s="26" t="str">
        <f>+IF(ISNA(VLOOKUP(AD$3&amp;"  "&amp;$N18,$A$3:$I$109,2,0)),"",VLOOKUP(AD$3&amp;"  "&amp;$N18,$A$3:$I$109,2,0))</f>
        <v/>
      </c>
      <c r="AE18" s="26" t="str">
        <f>+IF(ISNA(VLOOKUP(AE$3&amp;"  "&amp;$N18,$A$3:$I$109,2,0)),"",VLOOKUP(AE$3&amp;"  "&amp;$N18,$A$3:$I$109,2,0))</f>
        <v/>
      </c>
      <c r="AF18" s="26" t="str">
        <f>+IF(ISNA(VLOOKUP(AF$3&amp;"  "&amp;$N18,$A$3:$I$109,2,0)),"",VLOOKUP(AF$3&amp;"  "&amp;$N18,$A$3:$I$109,2,0))</f>
        <v/>
      </c>
      <c r="AG18" s="26" t="str">
        <f>+IF(ISNA(VLOOKUP(AG$3&amp;"  "&amp;$N18,$A$3:$I$109,2,0)),"",VLOOKUP(AG$3&amp;"  "&amp;$N18,$A$3:$I$109,2,0))</f>
        <v/>
      </c>
      <c r="AH18" s="26" t="str">
        <f>+IF(ISNA(VLOOKUP(AH$3&amp;"  "&amp;$N18,$A$3:$I$109,2,0)),"",VLOOKUP(AH$3&amp;"  "&amp;$N18,$A$3:$I$109,2,0))</f>
        <v/>
      </c>
      <c r="AI18" s="26" t="str">
        <f>+IF(ISNA(VLOOKUP(AI$3&amp;"  "&amp;$N18,$A$3:$I$109,2,0)),"",VLOOKUP(AI$3&amp;"  "&amp;$N18,$A$3:$I$109,2,0))</f>
        <v/>
      </c>
      <c r="AJ18" s="26" t="str">
        <f>+IF(ISNA(VLOOKUP(AJ$3&amp;"  "&amp;$N18,$A$3:$I$109,2,0)),"",VLOOKUP(AJ$3&amp;"  "&amp;$N18,$A$3:$I$109,2,0))</f>
        <v/>
      </c>
      <c r="AK18" s="26" t="str">
        <f>+IF(ISNA(VLOOKUP(AK$3&amp;"  "&amp;$N18,$A$3:$I$109,2,0)),"",VLOOKUP(AK$3&amp;"  "&amp;$N18,$A$3:$I$109,2,0))</f>
        <v/>
      </c>
      <c r="AL18" s="26" t="str">
        <f>+IF(ISNA(VLOOKUP(AL$3&amp;"  "&amp;$N18,$A$3:$I$109,2,0)),"",VLOOKUP(AL$3&amp;"  "&amp;$N18,$A$3:$I$109,2,0))</f>
        <v/>
      </c>
      <c r="AM18" s="26" t="str">
        <f>+IF(ISNA(VLOOKUP(AM$3&amp;"  "&amp;$N18,$A$3:$I$109,2,0)),"",VLOOKUP(AM$3&amp;"  "&amp;$N18,$A$3:$I$109,2,0))</f>
        <v/>
      </c>
      <c r="AN18" s="26" t="str">
        <f>+IF(ISNA(VLOOKUP(AN$3&amp;"  "&amp;$N18,$A$3:$I$109,2,0)),"",VLOOKUP(AN$3&amp;"  "&amp;$N18,$A$3:$I$109,2,0))</f>
        <v/>
      </c>
    </row>
    <row r="19" spans="1:40" ht="14.25" customHeight="1" x14ac:dyDescent="0.3">
      <c r="A19" s="1">
        <v>16</v>
      </c>
      <c r="B19" s="67" t="s">
        <v>1610</v>
      </c>
      <c r="C19" s="48">
        <v>165</v>
      </c>
      <c r="D19" t="s">
        <v>873</v>
      </c>
      <c r="E19" t="s">
        <v>1432</v>
      </c>
      <c r="F19" t="s">
        <v>585</v>
      </c>
      <c r="G19" t="s">
        <v>1397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TEXT(SUMPRODUCT(--(F18=$G$5:$G$597),--(A20&gt;$B$67:$B$597))+1,0)</f>
        <v>#VALUE!</v>
      </c>
      <c r="K19" s="1" t="e">
        <f>+F18&amp;"  "&amp;J19</f>
        <v>#VALUE!</v>
      </c>
      <c r="L19" s="1">
        <v>12</v>
      </c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ht="14.25" customHeight="1" x14ac:dyDescent="0.3">
      <c r="A20" s="1">
        <v>17</v>
      </c>
      <c r="B20" s="67" t="s">
        <v>1611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TEXT(SUMPRODUCT(--(F20=$G$5:$G$597),--(A21&gt;$B$67:$B$597))+1,0)</f>
        <v>#VALUE!</v>
      </c>
      <c r="K20" s="1" t="e">
        <f>+F20&amp;"  "&amp;J20</f>
        <v>#VALUE!</v>
      </c>
      <c r="L20" s="1">
        <v>12</v>
      </c>
      <c r="N20" s="11" t="s">
        <v>155</v>
      </c>
      <c r="O20" s="28">
        <f>RANK(O19,($O$10:$AN$10,$O$19:$AN$19,$O$28:$AN$28, $O$37:$AN$37),1)</f>
        <v>1</v>
      </c>
      <c r="P20" s="28">
        <f>RANK(P19,($O$10:$AN$10,$O$19:$AN$19,$O$28:$AN$28, $O$37:$AN$37),1)</f>
        <v>1</v>
      </c>
      <c r="Q20" s="28">
        <f>RANK(Q19,($O$10:$AN$10,$O$19:$AN$19,$O$28:$AN$28, $O$37:$AN$37),1)</f>
        <v>1</v>
      </c>
      <c r="R20" s="28">
        <f>RANK(R19,($O$10:$AN$10,$O$19:$AN$19,$O$28:$AN$28, $O$37:$AN$37),1)</f>
        <v>1</v>
      </c>
      <c r="S20" s="28">
        <f>RANK(S19,($O$10:$AN$10,$O$19:$AN$19,$O$28:$AN$28, $O$37:$AN$37),1)</f>
        <v>1</v>
      </c>
      <c r="T20" s="28">
        <f>RANK(T19,($O$10:$AN$10,$O$19:$AN$19,$O$28:$AN$28, $O$37:$AN$37),1)</f>
        <v>1</v>
      </c>
      <c r="U20" s="28">
        <f>RANK(U19,($O$10:$AN$10,$O$19:$AN$19,$O$28:$AN$28, $O$37:$AN$37),1)</f>
        <v>1</v>
      </c>
      <c r="V20" s="28">
        <f>RANK(V19,($O$10:$AN$10,$O$19:$AN$19,$O$28:$AN$28, $O$37:$AN$37),1)</f>
        <v>1</v>
      </c>
      <c r="W20" s="28">
        <f>RANK(W19,($O$10:$AN$10,$O$19:$AN$19,$O$28:$AN$28, $O$37:$AN$37),1)</f>
        <v>1</v>
      </c>
      <c r="X20" s="28">
        <f>RANK(X19,($O$10:$AN$10,$O$19:$AN$19,$O$28:$AN$28, $O$37:$AN$37),1)</f>
        <v>1</v>
      </c>
      <c r="Y20" s="28">
        <f>RANK(Y19,($O$10:$AN$10,$O$19:$AN$19,$O$28:$AN$28, $O$37:$AN$37),1)</f>
        <v>1</v>
      </c>
      <c r="Z20" s="28">
        <f>RANK(Z19,($O$10:$AN$10,$O$19:$AN$19,$O$28:$AN$28, $O$37:$AN$37),1)</f>
        <v>1</v>
      </c>
      <c r="AA20" s="28">
        <f>RANK(AA19,($O$10:$AN$10,$O$19:$AN$19,$O$28:$AN$28, $O$37:$AN$37),1)</f>
        <v>1</v>
      </c>
      <c r="AB20" s="28">
        <f>RANK(AB19,($O$10:$AN$10,$O$19:$AN$19,$O$28:$AN$28, $O$37:$AN$37),1)</f>
        <v>1</v>
      </c>
      <c r="AC20" s="28">
        <f>RANK(AC19,($O$10:$AN$10,$O$19:$AN$19,$O$28:$AN$28, $O$37:$AN$37),1)</f>
        <v>1</v>
      </c>
      <c r="AD20" s="28">
        <f>RANK(AD19,($O$10:$AN$10,$O$19:$AN$19,$O$28:$AN$28, $O$37:$AN$37),1)</f>
        <v>1</v>
      </c>
      <c r="AE20" s="28">
        <f>RANK(AE19,($O$10:$AN$10,$O$19:$AN$19,$O$28:$AN$28, $O$37:$AN$37),1)</f>
        <v>1</v>
      </c>
      <c r="AF20" s="28">
        <f>RANK(AF19,($O$10:$AN$10,$O$19:$AN$19,$O$28:$AN$28, $O$37:$AN$37),1)</f>
        <v>1</v>
      </c>
      <c r="AG20" s="28">
        <f>RANK(AG19,($O$10:$AN$10,$O$19:$AN$19,$O$28:$AN$28, $O$37:$AN$37),1)</f>
        <v>1</v>
      </c>
      <c r="AH20" s="28">
        <f>RANK(AH19,($O$10:$AN$10,$O$19:$AN$19,$O$28:$AN$28, $O$37:$AN$37),1)</f>
        <v>1</v>
      </c>
      <c r="AI20" s="28">
        <f>RANK(AI19,($O$10:$AN$10,$O$19:$AN$19,$O$28:$AN$28, $O$37:$AN$37),1)</f>
        <v>1</v>
      </c>
      <c r="AJ20" s="28">
        <f>RANK(AJ19,($O$10:$AN$10,$O$19:$AN$19,$O$28:$AN$28, $O$37:$AN$37),1)</f>
        <v>1</v>
      </c>
      <c r="AK20" s="28">
        <f>RANK(AK19,($O$10:$AN$10,$O$19:$AN$19,$O$28:$AN$28, $O$37:$AN$37),1)</f>
        <v>1</v>
      </c>
      <c r="AL20" s="28">
        <f>RANK(AL19,($O$10:$AN$10,$O$19:$AN$19,$O$28:$AN$28, $O$37:$AN$37),1)</f>
        <v>1</v>
      </c>
      <c r="AM20" s="28">
        <f>RANK(AM19,($O$10:$AN$10,$O$19:$AN$19,$O$28:$AN$28, $O$37:$AN$37),1)</f>
        <v>1</v>
      </c>
      <c r="AN20" s="28">
        <f>RANK(AN19,($O$10:$AN$10,$O$19:$AN$19,$O$28:$AN$28, $O$37:$AN$37),1)</f>
        <v>1</v>
      </c>
    </row>
    <row r="21" spans="1:40" ht="14.25" customHeight="1" x14ac:dyDescent="0.3">
      <c r="A21" s="1">
        <v>18</v>
      </c>
      <c r="B21" s="67" t="s">
        <v>1612</v>
      </c>
      <c r="C21" s="48">
        <v>177</v>
      </c>
      <c r="D21" t="s">
        <v>1446</v>
      </c>
      <c r="E21" t="s">
        <v>1447</v>
      </c>
      <c r="F21" t="s">
        <v>580</v>
      </c>
      <c r="G21" t="s">
        <v>1397</v>
      </c>
      <c r="H21" s="1"/>
      <c r="I21" s="3"/>
      <c r="L21" s="1">
        <v>23</v>
      </c>
    </row>
    <row r="22" spans="1:40" ht="14.25" customHeight="1" x14ac:dyDescent="0.3">
      <c r="A22" s="1">
        <v>19</v>
      </c>
      <c r="B22" s="67" t="s">
        <v>1613</v>
      </c>
      <c r="C22" s="48">
        <v>144</v>
      </c>
      <c r="D22" t="s">
        <v>1411</v>
      </c>
      <c r="E22" t="s">
        <v>1412</v>
      </c>
      <c r="F22" t="s">
        <v>605</v>
      </c>
      <c r="G22" t="s">
        <v>1396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TEXT(SUMPRODUCT(--(F22=$G$5:$G$597),--(A23&gt;$B$67:$B$597))+1,0)</f>
        <v>#VALUE!</v>
      </c>
      <c r="K22" s="1" t="e">
        <f>+F22&amp;"  "&amp;J22</f>
        <v>#VALUE!</v>
      </c>
      <c r="L22" s="1">
        <v>7</v>
      </c>
      <c r="N22">
        <v>7</v>
      </c>
      <c r="O22" s="26" t="str">
        <f>+IF(ISNA(VLOOKUP(O$3&amp;"  "&amp;$N22,$A$3:$I$109,2,0)),"",VLOOKUP(O$3&amp;"  "&amp;$N22,$A$3:$I$109,2,0))</f>
        <v/>
      </c>
      <c r="P22" s="26" t="str">
        <f>+IF(ISNA(VLOOKUP(P$3&amp;"  "&amp;$N22,$A$3:$I$109,2,0)),"",VLOOKUP(P$3&amp;"  "&amp;$N22,$A$3:$I$109,2,0))</f>
        <v/>
      </c>
      <c r="Q22" s="26" t="str">
        <f>+IF(ISNA(VLOOKUP(Q$3&amp;"  "&amp;$N22,$A$3:$I$109,2,0)),"",VLOOKUP(Q$3&amp;"  "&amp;$N22,$A$3:$I$109,2,0))</f>
        <v/>
      </c>
      <c r="R22" s="26" t="str">
        <f>+IF(ISNA(VLOOKUP(R$3&amp;"  "&amp;$N22,$A$3:$I$109,2,0)),"",VLOOKUP(R$3&amp;"  "&amp;$N22,$A$3:$I$109,2,0))</f>
        <v/>
      </c>
      <c r="S22" s="26" t="str">
        <f>+IF(ISNA(VLOOKUP(S$3&amp;"  "&amp;$N22,$A$3:$I$109,2,0)),"",VLOOKUP(S$3&amp;"  "&amp;$N22,$A$3:$I$109,2,0))</f>
        <v/>
      </c>
      <c r="T22" s="26" t="str">
        <f>+IF(ISNA(VLOOKUP(T$3&amp;"  "&amp;$N22,$A$3:$I$109,2,0)),"",VLOOKUP(T$3&amp;"  "&amp;$N22,$A$3:$I$109,2,0))</f>
        <v/>
      </c>
      <c r="U22" s="26" t="str">
        <f>+IF(ISNA(VLOOKUP(U$3&amp;"  "&amp;$N22,$A$3:$I$109,2,0)),"",VLOOKUP(U$3&amp;"  "&amp;$N22,$A$3:$I$109,2,0))</f>
        <v/>
      </c>
      <c r="V22" s="26" t="str">
        <f>+IF(ISNA(VLOOKUP(V$3&amp;"  "&amp;$N22,$A$3:$I$109,2,0)),"",VLOOKUP(V$3&amp;"  "&amp;$N22,$A$3:$I$109,2,0))</f>
        <v/>
      </c>
      <c r="W22" s="26" t="str">
        <f>+IF(ISNA(VLOOKUP(W$3&amp;"  "&amp;$N22,$A$3:$I$109,2,0)),"",VLOOKUP(W$3&amp;"  "&amp;$N22,$A$3:$I$109,2,0))</f>
        <v/>
      </c>
      <c r="X22" s="26" t="str">
        <f>+IF(ISNA(VLOOKUP(X$3&amp;"  "&amp;$N22,$A$3:$I$109,2,0)),"",VLOOKUP(X$3&amp;"  "&amp;$N22,$A$3:$I$109,2,0))</f>
        <v/>
      </c>
      <c r="Y22" s="26" t="str">
        <f>+IF(ISNA(VLOOKUP(Y$3&amp;"  "&amp;$N22,$A$3:$I$109,2,0)),"",VLOOKUP(Y$3&amp;"  "&amp;$N22,$A$3:$I$109,2,0))</f>
        <v/>
      </c>
      <c r="Z22" s="26" t="str">
        <f>+IF(ISNA(VLOOKUP(Z$3&amp;"  "&amp;$N22,$A$3:$I$109,2,0)),"",VLOOKUP(Z$3&amp;"  "&amp;$N22,$A$3:$I$109,2,0))</f>
        <v/>
      </c>
      <c r="AA22" s="26" t="str">
        <f>+IF(ISNA(VLOOKUP(AA$3&amp;"  "&amp;$N22,$A$3:$I$109,2,0)),"",VLOOKUP(AA$3&amp;"  "&amp;$N22,$A$3:$I$109,2,0))</f>
        <v/>
      </c>
      <c r="AB22" s="26" t="str">
        <f>+IF(ISNA(VLOOKUP(AB$3&amp;"  "&amp;$N22,$A$3:$I$109,2,0)),"",VLOOKUP(AB$3&amp;"  "&amp;$N22,$A$3:$I$109,2,0))</f>
        <v/>
      </c>
      <c r="AC22" s="26" t="str">
        <f>+IF(ISNA(VLOOKUP(AC$3&amp;"  "&amp;$N22,$A$3:$I$109,2,0)),"",VLOOKUP(AC$3&amp;"  "&amp;$N22,$A$3:$I$109,2,0))</f>
        <v/>
      </c>
      <c r="AD22" s="26" t="str">
        <f>+IF(ISNA(VLOOKUP(AD$3&amp;"  "&amp;$N22,$A$3:$I$109,2,0)),"",VLOOKUP(AD$3&amp;"  "&amp;$N22,$A$3:$I$109,2,0))</f>
        <v/>
      </c>
      <c r="AE22" s="26" t="str">
        <f>+IF(ISNA(VLOOKUP(AE$3&amp;"  "&amp;$N22,$A$3:$I$109,2,0)),"",VLOOKUP(AE$3&amp;"  "&amp;$N22,$A$3:$I$109,2,0))</f>
        <v/>
      </c>
      <c r="AF22" s="26" t="str">
        <f>+IF(ISNA(VLOOKUP(AF$3&amp;"  "&amp;$N22,$A$3:$I$109,2,0)),"",VLOOKUP(AF$3&amp;"  "&amp;$N22,$A$3:$I$109,2,0))</f>
        <v/>
      </c>
      <c r="AG22" s="26" t="str">
        <f>+IF(ISNA(VLOOKUP(AG$3&amp;"  "&amp;$N22,$A$3:$I$109,2,0)),"",VLOOKUP(AG$3&amp;"  "&amp;$N22,$A$3:$I$109,2,0))</f>
        <v/>
      </c>
      <c r="AH22" s="26" t="str">
        <f>+IF(ISNA(VLOOKUP(AH$3&amp;"  "&amp;$N22,$A$3:$I$109,2,0)),"",VLOOKUP(AH$3&amp;"  "&amp;$N22,$A$3:$I$109,2,0))</f>
        <v/>
      </c>
      <c r="AI22" s="26" t="str">
        <f>+IF(ISNA(VLOOKUP(AI$3&amp;"  "&amp;$N22,$A$3:$I$109,2,0)),"",VLOOKUP(AI$3&amp;"  "&amp;$N22,$A$3:$I$109,2,0))</f>
        <v/>
      </c>
      <c r="AJ22" s="26" t="str">
        <f>+IF(ISNA(VLOOKUP(AJ$3&amp;"  "&amp;$N22,$A$3:$I$109,2,0)),"",VLOOKUP(AJ$3&amp;"  "&amp;$N22,$A$3:$I$109,2,0))</f>
        <v/>
      </c>
      <c r="AK22" s="26" t="str">
        <f>+IF(ISNA(VLOOKUP(AK$3&amp;"  "&amp;$N22,$A$3:$I$109,2,0)),"",VLOOKUP(AK$3&amp;"  "&amp;$N22,$A$3:$I$109,2,0))</f>
        <v/>
      </c>
      <c r="AL22" s="26" t="str">
        <f>+IF(ISNA(VLOOKUP(AL$3&amp;"  "&amp;$N22,$A$3:$I$109,2,0)),"",VLOOKUP(AL$3&amp;"  "&amp;$N22,$A$3:$I$109,2,0))</f>
        <v/>
      </c>
      <c r="AM22" s="26" t="str">
        <f>+IF(ISNA(VLOOKUP(AM$3&amp;"  "&amp;$N22,$A$3:$I$109,2,0)),"",VLOOKUP(AM$3&amp;"  "&amp;$N22,$A$3:$I$109,2,0))</f>
        <v/>
      </c>
      <c r="AN22" s="26" t="str">
        <f>+IF(ISNA(VLOOKUP(AN$3&amp;"  "&amp;$N22,$A$3:$I$109,2,0)),"",VLOOKUP(AN$3&amp;"  "&amp;$N22,$A$3:$I$109,2,0))</f>
        <v/>
      </c>
    </row>
    <row r="23" spans="1:40" ht="14.25" customHeight="1" x14ac:dyDescent="0.3">
      <c r="A23" s="1">
        <v>20</v>
      </c>
      <c r="B23" s="67" t="s">
        <v>1614</v>
      </c>
      <c r="C23" s="48">
        <v>178</v>
      </c>
      <c r="D23" t="s">
        <v>1448</v>
      </c>
      <c r="E23" t="s">
        <v>950</v>
      </c>
      <c r="F23" t="s">
        <v>580</v>
      </c>
      <c r="G23" t="s">
        <v>1397</v>
      </c>
      <c r="H23" s="1"/>
      <c r="I23" s="3"/>
      <c r="L23" s="1">
        <v>24</v>
      </c>
      <c r="N23">
        <v>8</v>
      </c>
      <c r="O23" s="26" t="str">
        <f>+IF(ISNA(VLOOKUP(O$3&amp;"  "&amp;$N23,$A$3:$I$109,2,0)),"",VLOOKUP(O$3&amp;"  "&amp;$N23,$A$3:$I$109,2,0))</f>
        <v/>
      </c>
      <c r="P23" s="26" t="str">
        <f>+IF(ISNA(VLOOKUP(P$3&amp;"  "&amp;$N23,$A$3:$I$109,2,0)),"",VLOOKUP(P$3&amp;"  "&amp;$N23,$A$3:$I$109,2,0))</f>
        <v/>
      </c>
      <c r="Q23" s="26" t="str">
        <f>+IF(ISNA(VLOOKUP(Q$3&amp;"  "&amp;$N23,$A$3:$I$109,2,0)),"",VLOOKUP(Q$3&amp;"  "&amp;$N23,$A$3:$I$109,2,0))</f>
        <v/>
      </c>
      <c r="R23" s="26" t="str">
        <f>+IF(ISNA(VLOOKUP(R$3&amp;"  "&amp;$N23,$A$3:$I$109,2,0)),"",VLOOKUP(R$3&amp;"  "&amp;$N23,$A$3:$I$109,2,0))</f>
        <v/>
      </c>
      <c r="S23" s="26" t="str">
        <f>+IF(ISNA(VLOOKUP(S$3&amp;"  "&amp;$N23,$A$3:$I$109,2,0)),"",VLOOKUP(S$3&amp;"  "&amp;$N23,$A$3:$I$109,2,0))</f>
        <v/>
      </c>
      <c r="T23" s="26" t="str">
        <f>+IF(ISNA(VLOOKUP(T$3&amp;"  "&amp;$N23,$A$3:$I$109,2,0)),"",VLOOKUP(T$3&amp;"  "&amp;$N23,$A$3:$I$109,2,0))</f>
        <v/>
      </c>
      <c r="U23" s="26" t="str">
        <f>+IF(ISNA(VLOOKUP(U$3&amp;"  "&amp;$N23,$A$3:$I$109,2,0)),"",VLOOKUP(U$3&amp;"  "&amp;$N23,$A$3:$I$109,2,0))</f>
        <v/>
      </c>
      <c r="V23" s="26" t="str">
        <f>+IF(ISNA(VLOOKUP(V$3&amp;"  "&amp;$N23,$A$3:$I$109,2,0)),"",VLOOKUP(V$3&amp;"  "&amp;$N23,$A$3:$I$109,2,0))</f>
        <v/>
      </c>
      <c r="W23" s="26" t="str">
        <f>+IF(ISNA(VLOOKUP(W$3&amp;"  "&amp;$N23,$A$3:$I$109,2,0)),"",VLOOKUP(W$3&amp;"  "&amp;$N23,$A$3:$I$109,2,0))</f>
        <v/>
      </c>
      <c r="X23" s="26" t="str">
        <f>+IF(ISNA(VLOOKUP(X$3&amp;"  "&amp;$N23,$A$3:$I$109,2,0)),"",VLOOKUP(X$3&amp;"  "&amp;$N23,$A$3:$I$109,2,0))</f>
        <v/>
      </c>
      <c r="Y23" s="26" t="str">
        <f>+IF(ISNA(VLOOKUP(Y$3&amp;"  "&amp;$N23,$A$3:$I$109,2,0)),"",VLOOKUP(Y$3&amp;"  "&amp;$N23,$A$3:$I$109,2,0))</f>
        <v/>
      </c>
      <c r="Z23" s="26" t="str">
        <f>+IF(ISNA(VLOOKUP(Z$3&amp;"  "&amp;$N23,$A$3:$I$109,2,0)),"",VLOOKUP(Z$3&amp;"  "&amp;$N23,$A$3:$I$109,2,0))</f>
        <v/>
      </c>
      <c r="AA23" s="26" t="str">
        <f>+IF(ISNA(VLOOKUP(AA$3&amp;"  "&amp;$N23,$A$3:$I$109,2,0)),"",VLOOKUP(AA$3&amp;"  "&amp;$N23,$A$3:$I$109,2,0))</f>
        <v/>
      </c>
      <c r="AB23" s="26" t="str">
        <f>+IF(ISNA(VLOOKUP(AB$3&amp;"  "&amp;$N23,$A$3:$I$109,2,0)),"",VLOOKUP(AB$3&amp;"  "&amp;$N23,$A$3:$I$109,2,0))</f>
        <v/>
      </c>
      <c r="AC23" s="26" t="str">
        <f>+IF(ISNA(VLOOKUP(AC$3&amp;"  "&amp;$N23,$A$3:$I$109,2,0)),"",VLOOKUP(AC$3&amp;"  "&amp;$N23,$A$3:$I$109,2,0))</f>
        <v/>
      </c>
      <c r="AD23" s="26" t="str">
        <f>+IF(ISNA(VLOOKUP(AD$3&amp;"  "&amp;$N23,$A$3:$I$109,2,0)),"",VLOOKUP(AD$3&amp;"  "&amp;$N23,$A$3:$I$109,2,0))</f>
        <v/>
      </c>
      <c r="AE23" s="26" t="str">
        <f>+IF(ISNA(VLOOKUP(AE$3&amp;"  "&amp;$N23,$A$3:$I$109,2,0)),"",VLOOKUP(AE$3&amp;"  "&amp;$N23,$A$3:$I$109,2,0))</f>
        <v/>
      </c>
      <c r="AF23" s="26" t="str">
        <f>+IF(ISNA(VLOOKUP(AF$3&amp;"  "&amp;$N23,$A$3:$I$109,2,0)),"",VLOOKUP(AF$3&amp;"  "&amp;$N23,$A$3:$I$109,2,0))</f>
        <v/>
      </c>
      <c r="AG23" s="26" t="str">
        <f>+IF(ISNA(VLOOKUP(AG$3&amp;"  "&amp;$N23,$A$3:$I$109,2,0)),"",VLOOKUP(AG$3&amp;"  "&amp;$N23,$A$3:$I$109,2,0))</f>
        <v/>
      </c>
      <c r="AH23" s="26" t="str">
        <f>+IF(ISNA(VLOOKUP(AH$3&amp;"  "&amp;$N23,$A$3:$I$109,2,0)),"",VLOOKUP(AH$3&amp;"  "&amp;$N23,$A$3:$I$109,2,0))</f>
        <v/>
      </c>
      <c r="AI23" s="26" t="str">
        <f>+IF(ISNA(VLOOKUP(AI$3&amp;"  "&amp;$N23,$A$3:$I$109,2,0)),"",VLOOKUP(AI$3&amp;"  "&amp;$N23,$A$3:$I$109,2,0))</f>
        <v/>
      </c>
      <c r="AJ23" s="26" t="str">
        <f>+IF(ISNA(VLOOKUP(AJ$3&amp;"  "&amp;$N23,$A$3:$I$109,2,0)),"",VLOOKUP(AJ$3&amp;"  "&amp;$N23,$A$3:$I$109,2,0))</f>
        <v/>
      </c>
      <c r="AK23" s="26" t="str">
        <f>+IF(ISNA(VLOOKUP(AK$3&amp;"  "&amp;$N23,$A$3:$I$109,2,0)),"",VLOOKUP(AK$3&amp;"  "&amp;$N23,$A$3:$I$109,2,0))</f>
        <v/>
      </c>
      <c r="AL23" s="26" t="str">
        <f>+IF(ISNA(VLOOKUP(AL$3&amp;"  "&amp;$N23,$A$3:$I$109,2,0)),"",VLOOKUP(AL$3&amp;"  "&amp;$N23,$A$3:$I$109,2,0))</f>
        <v/>
      </c>
      <c r="AM23" s="26" t="str">
        <f>+IF(ISNA(VLOOKUP(AM$3&amp;"  "&amp;$N23,$A$3:$I$109,2,0)),"",VLOOKUP(AM$3&amp;"  "&amp;$N23,$A$3:$I$109,2,0))</f>
        <v/>
      </c>
      <c r="AN23" s="26" t="str">
        <f>+IF(ISNA(VLOOKUP(AN$3&amp;"  "&amp;$N23,$A$3:$I$109,2,0)),"",VLOOKUP(AN$3&amp;"  "&amp;$N23,$A$3:$I$109,2,0))</f>
        <v/>
      </c>
    </row>
    <row r="24" spans="1:40" ht="14.25" customHeight="1" x14ac:dyDescent="0.3">
      <c r="A24" s="1">
        <v>21</v>
      </c>
      <c r="B24" s="67" t="s">
        <v>1615</v>
      </c>
      <c r="C24" s="48">
        <v>171</v>
      </c>
      <c r="D24" t="s">
        <v>876</v>
      </c>
      <c r="E24" t="s">
        <v>1437</v>
      </c>
      <c r="F24" t="s">
        <v>600</v>
      </c>
      <c r="G24" t="s">
        <v>1397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TEXT(SUMPRODUCT(--(F23=$G$5:$G$597),--(A25&gt;$B$67:$B$597))+1,0)</f>
        <v>#VALUE!</v>
      </c>
      <c r="K24" s="1" t="e">
        <f>+F23&amp;"  "&amp;J24</f>
        <v>#VALUE!</v>
      </c>
      <c r="L24" s="1">
        <v>16</v>
      </c>
      <c r="N24">
        <v>9</v>
      </c>
      <c r="O24" s="26" t="str">
        <f>+IF(ISNA(VLOOKUP(O$3&amp;"  "&amp;$N24,$A$3:$I$109,2,0)),"",VLOOKUP(O$3&amp;"  "&amp;$N24,$A$3:$I$109,2,0))</f>
        <v/>
      </c>
      <c r="P24" s="26" t="str">
        <f>+IF(ISNA(VLOOKUP(P$3&amp;"  "&amp;$N24,$A$3:$I$109,2,0)),"",VLOOKUP(P$3&amp;"  "&amp;$N24,$A$3:$I$109,2,0))</f>
        <v/>
      </c>
      <c r="Q24" s="26" t="str">
        <f>+IF(ISNA(VLOOKUP(Q$3&amp;"  "&amp;$N24,$A$3:$I$109,2,0)),"",VLOOKUP(Q$3&amp;"  "&amp;$N24,$A$3:$I$109,2,0))</f>
        <v/>
      </c>
      <c r="R24" s="26" t="str">
        <f>+IF(ISNA(VLOOKUP(R$3&amp;"  "&amp;$N24,$A$3:$I$109,2,0)),"",VLOOKUP(R$3&amp;"  "&amp;$N24,$A$3:$I$109,2,0))</f>
        <v/>
      </c>
      <c r="S24" s="26" t="str">
        <f>+IF(ISNA(VLOOKUP(S$3&amp;"  "&amp;$N24,$A$3:$I$109,2,0)),"",VLOOKUP(S$3&amp;"  "&amp;$N24,$A$3:$I$109,2,0))</f>
        <v/>
      </c>
      <c r="T24" s="26" t="str">
        <f>+IF(ISNA(VLOOKUP(T$3&amp;"  "&amp;$N24,$A$3:$I$109,2,0)),"",VLOOKUP(T$3&amp;"  "&amp;$N24,$A$3:$I$109,2,0))</f>
        <v/>
      </c>
      <c r="U24" s="26" t="str">
        <f>+IF(ISNA(VLOOKUP(U$3&amp;"  "&amp;$N24,$A$3:$I$109,2,0)),"",VLOOKUP(U$3&amp;"  "&amp;$N24,$A$3:$I$109,2,0))</f>
        <v/>
      </c>
      <c r="V24" s="26" t="str">
        <f>+IF(ISNA(VLOOKUP(V$3&amp;"  "&amp;$N24,$A$3:$I$109,2,0)),"",VLOOKUP(V$3&amp;"  "&amp;$N24,$A$3:$I$109,2,0))</f>
        <v/>
      </c>
      <c r="W24" s="26" t="str">
        <f>+IF(ISNA(VLOOKUP(W$3&amp;"  "&amp;$N24,$A$3:$I$109,2,0)),"",VLOOKUP(W$3&amp;"  "&amp;$N24,$A$3:$I$109,2,0))</f>
        <v/>
      </c>
      <c r="X24" s="26" t="str">
        <f>+IF(ISNA(VLOOKUP(X$3&amp;"  "&amp;$N24,$A$3:$I$109,2,0)),"",VLOOKUP(X$3&amp;"  "&amp;$N24,$A$3:$I$109,2,0))</f>
        <v/>
      </c>
      <c r="Y24" s="26" t="str">
        <f>+IF(ISNA(VLOOKUP(Y$3&amp;"  "&amp;$N24,$A$3:$I$109,2,0)),"",VLOOKUP(Y$3&amp;"  "&amp;$N24,$A$3:$I$109,2,0))</f>
        <v/>
      </c>
      <c r="Z24" s="26" t="str">
        <f>+IF(ISNA(VLOOKUP(Z$3&amp;"  "&amp;$N24,$A$3:$I$109,2,0)),"",VLOOKUP(Z$3&amp;"  "&amp;$N24,$A$3:$I$109,2,0))</f>
        <v/>
      </c>
      <c r="AA24" s="26" t="str">
        <f>+IF(ISNA(VLOOKUP(AA$3&amp;"  "&amp;$N24,$A$3:$I$109,2,0)),"",VLOOKUP(AA$3&amp;"  "&amp;$N24,$A$3:$I$109,2,0))</f>
        <v/>
      </c>
      <c r="AB24" s="26" t="str">
        <f>+IF(ISNA(VLOOKUP(AB$3&amp;"  "&amp;$N24,$A$3:$I$109,2,0)),"",VLOOKUP(AB$3&amp;"  "&amp;$N24,$A$3:$I$109,2,0))</f>
        <v/>
      </c>
      <c r="AC24" s="26" t="str">
        <f>+IF(ISNA(VLOOKUP(AC$3&amp;"  "&amp;$N24,$A$3:$I$109,2,0)),"",VLOOKUP(AC$3&amp;"  "&amp;$N24,$A$3:$I$109,2,0))</f>
        <v/>
      </c>
      <c r="AD24" s="26" t="str">
        <f>+IF(ISNA(VLOOKUP(AD$3&amp;"  "&amp;$N24,$A$3:$I$109,2,0)),"",VLOOKUP(AD$3&amp;"  "&amp;$N24,$A$3:$I$109,2,0))</f>
        <v/>
      </c>
      <c r="AE24" s="26" t="str">
        <f>+IF(ISNA(VLOOKUP(AE$3&amp;"  "&amp;$N24,$A$3:$I$109,2,0)),"",VLOOKUP(AE$3&amp;"  "&amp;$N24,$A$3:$I$109,2,0))</f>
        <v/>
      </c>
      <c r="AF24" s="26" t="str">
        <f>+IF(ISNA(VLOOKUP(AF$3&amp;"  "&amp;$N24,$A$3:$I$109,2,0)),"",VLOOKUP(AF$3&amp;"  "&amp;$N24,$A$3:$I$109,2,0))</f>
        <v/>
      </c>
      <c r="AG24" s="26" t="str">
        <f>+IF(ISNA(VLOOKUP(AG$3&amp;"  "&amp;$N24,$A$3:$I$109,2,0)),"",VLOOKUP(AG$3&amp;"  "&amp;$N24,$A$3:$I$109,2,0))</f>
        <v/>
      </c>
      <c r="AH24" s="26" t="str">
        <f>+IF(ISNA(VLOOKUP(AH$3&amp;"  "&amp;$N24,$A$3:$I$109,2,0)),"",VLOOKUP(AH$3&amp;"  "&amp;$N24,$A$3:$I$109,2,0))</f>
        <v/>
      </c>
      <c r="AI24" s="26" t="str">
        <f>+IF(ISNA(VLOOKUP(AI$3&amp;"  "&amp;$N24,$A$3:$I$109,2,0)),"",VLOOKUP(AI$3&amp;"  "&amp;$N24,$A$3:$I$109,2,0))</f>
        <v/>
      </c>
      <c r="AJ24" s="26" t="str">
        <f>+IF(ISNA(VLOOKUP(AJ$3&amp;"  "&amp;$N24,$A$3:$I$109,2,0)),"",VLOOKUP(AJ$3&amp;"  "&amp;$N24,$A$3:$I$109,2,0))</f>
        <v/>
      </c>
      <c r="AK24" s="26" t="str">
        <f>+IF(ISNA(VLOOKUP(AK$3&amp;"  "&amp;$N24,$A$3:$I$109,2,0)),"",VLOOKUP(AK$3&amp;"  "&amp;$N24,$A$3:$I$109,2,0))</f>
        <v/>
      </c>
      <c r="AL24" s="26" t="str">
        <f>+IF(ISNA(VLOOKUP(AL$3&amp;"  "&amp;$N24,$A$3:$I$109,2,0)),"",VLOOKUP(AL$3&amp;"  "&amp;$N24,$A$3:$I$109,2,0))</f>
        <v/>
      </c>
      <c r="AM24" s="26" t="str">
        <f>+IF(ISNA(VLOOKUP(AM$3&amp;"  "&amp;$N24,$A$3:$I$109,2,0)),"",VLOOKUP(AM$3&amp;"  "&amp;$N24,$A$3:$I$109,2,0))</f>
        <v/>
      </c>
      <c r="AN24" s="26" t="str">
        <f>+IF(ISNA(VLOOKUP(AN$3&amp;"  "&amp;$N24,$A$3:$I$109,2,0)),"",VLOOKUP(AN$3&amp;"  "&amp;$N24,$A$3:$I$109,2,0))</f>
        <v/>
      </c>
    </row>
    <row r="25" spans="1:40" ht="14.25" customHeight="1" x14ac:dyDescent="0.3">
      <c r="A25" s="1">
        <v>22</v>
      </c>
      <c r="B25" s="67" t="s">
        <v>1616</v>
      </c>
      <c r="C25" s="48">
        <v>157</v>
      </c>
      <c r="D25" t="s">
        <v>1427</v>
      </c>
      <c r="E25" t="s">
        <v>1428</v>
      </c>
      <c r="F25" t="s">
        <v>581</v>
      </c>
      <c r="G25" t="s">
        <v>1397</v>
      </c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TEXT(SUMPRODUCT(--(F25=$G$5:$G$597),--(A26&gt;$B$67:$B$597))+1,0)</f>
        <v>#VALUE!</v>
      </c>
      <c r="K25" s="1" t="e">
        <f>+F25&amp;"  "&amp;J25</f>
        <v>#VALUE!</v>
      </c>
      <c r="L25" s="1">
        <v>6</v>
      </c>
      <c r="O25" s="26" t="str">
        <f>+IF(ISNA(VLOOKUP(O$3&amp;"  "&amp;$N25,$A$3:$I$109,2,0)),"",VLOOKUP(O$3&amp;"  "&amp;$N25,$A$3:$I$109,2,0))</f>
        <v/>
      </c>
      <c r="P25" s="26" t="str">
        <f>+IF(ISNA(VLOOKUP(P$3&amp;"  "&amp;$N25,$A$3:$I$109,2,0)),"",VLOOKUP(P$3&amp;"  "&amp;$N25,$A$3:$I$109,2,0))</f>
        <v/>
      </c>
      <c r="Q25" s="26" t="str">
        <f>+IF(ISNA(VLOOKUP(Q$3&amp;"  "&amp;$N25,$A$3:$I$109,2,0)),"",VLOOKUP(Q$3&amp;"  "&amp;$N25,$A$3:$I$109,2,0))</f>
        <v/>
      </c>
      <c r="R25" s="26" t="str">
        <f>+IF(ISNA(VLOOKUP(R$3&amp;"  "&amp;$N25,$A$3:$I$109,2,0)),"",VLOOKUP(R$3&amp;"  "&amp;$N25,$A$3:$I$109,2,0))</f>
        <v/>
      </c>
      <c r="S25" s="26" t="str">
        <f>+IF(ISNA(VLOOKUP(S$3&amp;"  "&amp;$N25,$A$3:$I$109,2,0)),"",VLOOKUP(S$3&amp;"  "&amp;$N25,$A$3:$I$109,2,0))</f>
        <v/>
      </c>
      <c r="T25" s="26" t="str">
        <f>+IF(ISNA(VLOOKUP(T$3&amp;"  "&amp;$N25,$A$3:$I$109,2,0)),"",VLOOKUP(T$3&amp;"  "&amp;$N25,$A$3:$I$109,2,0))</f>
        <v/>
      </c>
      <c r="U25" s="26" t="str">
        <f>+IF(ISNA(VLOOKUP(U$3&amp;"  "&amp;$N25,$A$3:$I$109,2,0)),"",VLOOKUP(U$3&amp;"  "&amp;$N25,$A$3:$I$109,2,0))</f>
        <v/>
      </c>
      <c r="V25" s="26" t="str">
        <f>+IF(ISNA(VLOOKUP(V$3&amp;"  "&amp;$N25,$A$3:$I$109,2,0)),"",VLOOKUP(V$3&amp;"  "&amp;$N25,$A$3:$I$109,2,0))</f>
        <v/>
      </c>
      <c r="W25" s="26" t="str">
        <f>+IF(ISNA(VLOOKUP(W$3&amp;"  "&amp;$N25,$A$3:$I$109,2,0)),"",VLOOKUP(W$3&amp;"  "&amp;$N25,$A$3:$I$109,2,0))</f>
        <v/>
      </c>
      <c r="X25" s="26" t="str">
        <f>+IF(ISNA(VLOOKUP(X$3&amp;"  "&amp;$N25,$A$3:$I$109,2,0)),"",VLOOKUP(X$3&amp;"  "&amp;$N25,$A$3:$I$109,2,0))</f>
        <v/>
      </c>
      <c r="Y25" s="26" t="str">
        <f>+IF(ISNA(VLOOKUP(Y$3&amp;"  "&amp;$N25,$A$3:$I$109,2,0)),"",VLOOKUP(Y$3&amp;"  "&amp;$N25,$A$3:$I$109,2,0))</f>
        <v/>
      </c>
      <c r="Z25" s="26" t="str">
        <f>+IF(ISNA(VLOOKUP(Z$3&amp;"  "&amp;$N25,$A$3:$I$109,2,0)),"",VLOOKUP(Z$3&amp;"  "&amp;$N25,$A$3:$I$109,2,0))</f>
        <v/>
      </c>
      <c r="AA25" s="26" t="str">
        <f>+IF(ISNA(VLOOKUP(AA$3&amp;"  "&amp;$N25,$A$3:$I$109,2,0)),"",VLOOKUP(AA$3&amp;"  "&amp;$N25,$A$3:$I$109,2,0))</f>
        <v/>
      </c>
      <c r="AB25" s="26" t="str">
        <f>+IF(ISNA(VLOOKUP(AB$3&amp;"  "&amp;$N25,$A$3:$I$109,2,0)),"",VLOOKUP(AB$3&amp;"  "&amp;$N25,$A$3:$I$109,2,0))</f>
        <v/>
      </c>
      <c r="AC25" s="26" t="str">
        <f>+IF(ISNA(VLOOKUP(AC$3&amp;"  "&amp;$N25,$A$3:$I$109,2,0)),"",VLOOKUP(AC$3&amp;"  "&amp;$N25,$A$3:$I$109,2,0))</f>
        <v/>
      </c>
      <c r="AD25" s="26" t="str">
        <f>+IF(ISNA(VLOOKUP(AD$3&amp;"  "&amp;$N25,$A$3:$I$109,2,0)),"",VLOOKUP(AD$3&amp;"  "&amp;$N25,$A$3:$I$109,2,0))</f>
        <v/>
      </c>
      <c r="AE25" s="26" t="str">
        <f>+IF(ISNA(VLOOKUP(AE$3&amp;"  "&amp;$N25,$A$3:$I$109,2,0)),"",VLOOKUP(AE$3&amp;"  "&amp;$N25,$A$3:$I$109,2,0))</f>
        <v/>
      </c>
      <c r="AF25" s="26" t="str">
        <f>+IF(ISNA(VLOOKUP(AF$3&amp;"  "&amp;$N25,$A$3:$I$109,2,0)),"",VLOOKUP(AF$3&amp;"  "&amp;$N25,$A$3:$I$109,2,0))</f>
        <v/>
      </c>
      <c r="AG25" s="26" t="str">
        <f>+IF(ISNA(VLOOKUP(AG$3&amp;"  "&amp;$N25,$A$3:$I$109,2,0)),"",VLOOKUP(AG$3&amp;"  "&amp;$N25,$A$3:$I$109,2,0))</f>
        <v/>
      </c>
      <c r="AH25" s="26" t="str">
        <f>+IF(ISNA(VLOOKUP(AH$3&amp;"  "&amp;$N25,$A$3:$I$109,2,0)),"",VLOOKUP(AH$3&amp;"  "&amp;$N25,$A$3:$I$109,2,0))</f>
        <v/>
      </c>
      <c r="AI25" s="26" t="str">
        <f>+IF(ISNA(VLOOKUP(AI$3&amp;"  "&amp;$N25,$A$3:$I$109,2,0)),"",VLOOKUP(AI$3&amp;"  "&amp;$N25,$A$3:$I$109,2,0))</f>
        <v/>
      </c>
      <c r="AJ25" s="26" t="str">
        <f>+IF(ISNA(VLOOKUP(AJ$3&amp;"  "&amp;$N25,$A$3:$I$109,2,0)),"",VLOOKUP(AJ$3&amp;"  "&amp;$N25,$A$3:$I$109,2,0))</f>
        <v/>
      </c>
      <c r="AK25" s="26" t="str">
        <f>+IF(ISNA(VLOOKUP(AK$3&amp;"  "&amp;$N25,$A$3:$I$109,2,0)),"",VLOOKUP(AK$3&amp;"  "&amp;$N25,$A$3:$I$109,2,0))</f>
        <v/>
      </c>
      <c r="AL25" s="26" t="str">
        <f>+IF(ISNA(VLOOKUP(AL$3&amp;"  "&amp;$N25,$A$3:$I$109,2,0)),"",VLOOKUP(AL$3&amp;"  "&amp;$N25,$A$3:$I$109,2,0))</f>
        <v/>
      </c>
      <c r="AM25" s="26" t="str">
        <f>+IF(ISNA(VLOOKUP(AM$3&amp;"  "&amp;$N25,$A$3:$I$109,2,0)),"",VLOOKUP(AM$3&amp;"  "&amp;$N25,$A$3:$I$109,2,0))</f>
        <v/>
      </c>
      <c r="AN25" s="26" t="str">
        <f>+IF(ISNA(VLOOKUP(AN$3&amp;"  "&amp;$N25,$A$3:$I$109,2,0)),"",VLOOKUP(AN$3&amp;"  "&amp;$N25,$A$3:$I$109,2,0))</f>
        <v/>
      </c>
    </row>
    <row r="26" spans="1:40" ht="14.25" customHeight="1" x14ac:dyDescent="0.3">
      <c r="A26" s="1">
        <v>23</v>
      </c>
      <c r="B26" s="67" t="s">
        <v>1617</v>
      </c>
      <c r="C26" s="48">
        <v>167</v>
      </c>
      <c r="D26" t="s">
        <v>206</v>
      </c>
      <c r="E26" t="s">
        <v>51</v>
      </c>
      <c r="F26" t="s">
        <v>587</v>
      </c>
      <c r="G26" t="s">
        <v>1397</v>
      </c>
      <c r="H26" s="1" t="e">
        <f>+VLOOKUP(#REF!,MasterData!$B$4:$I$1003,5,"false")</f>
        <v>#REF!</v>
      </c>
      <c r="I26" s="3" t="e">
        <f>+VLOOKUP(#REF!,MasterData!$B$4:$I$1003,6,"false")</f>
        <v>#REF!</v>
      </c>
      <c r="J26" s="22" t="e">
        <f>TEXT(SUMPRODUCT(--(F25=$G$5:$G$597),--(A27&gt;$B$67:$B$597))+1,0)</f>
        <v>#VALUE!</v>
      </c>
      <c r="K26" s="1" t="e">
        <f>+F25&amp;"  "&amp;J26</f>
        <v>#VALUE!</v>
      </c>
      <c r="L26" s="1">
        <v>14</v>
      </c>
      <c r="O26" s="26" t="str">
        <f>+IF(ISNA(VLOOKUP(O$3&amp;"  "&amp;$N26,$A$3:$I$109,2,0)),"",VLOOKUP(O$3&amp;"  "&amp;$N26,$A$3:$I$109,2,0))</f>
        <v/>
      </c>
      <c r="P26" s="26" t="str">
        <f>+IF(ISNA(VLOOKUP(P$3&amp;"  "&amp;$N26,$A$3:$I$109,2,0)),"",VLOOKUP(P$3&amp;"  "&amp;$N26,$A$3:$I$109,2,0))</f>
        <v/>
      </c>
      <c r="Q26" s="26" t="str">
        <f>+IF(ISNA(VLOOKUP(Q$3&amp;"  "&amp;$N26,$A$3:$I$109,2,0)),"",VLOOKUP(Q$3&amp;"  "&amp;$N26,$A$3:$I$109,2,0))</f>
        <v/>
      </c>
      <c r="R26" s="26" t="str">
        <f>+IF(ISNA(VLOOKUP(R$3&amp;"  "&amp;$N26,$A$3:$I$109,2,0)),"",VLOOKUP(R$3&amp;"  "&amp;$N26,$A$3:$I$109,2,0))</f>
        <v/>
      </c>
      <c r="S26" s="26" t="str">
        <f>+IF(ISNA(VLOOKUP(S$3&amp;"  "&amp;$N26,$A$3:$I$109,2,0)),"",VLOOKUP(S$3&amp;"  "&amp;$N26,$A$3:$I$109,2,0))</f>
        <v/>
      </c>
      <c r="T26" s="26" t="str">
        <f>+IF(ISNA(VLOOKUP(T$3&amp;"  "&amp;$N26,$A$3:$I$109,2,0)),"",VLOOKUP(T$3&amp;"  "&amp;$N26,$A$3:$I$109,2,0))</f>
        <v/>
      </c>
      <c r="U26" s="26" t="str">
        <f>+IF(ISNA(VLOOKUP(U$3&amp;"  "&amp;$N26,$A$3:$I$109,2,0)),"",VLOOKUP(U$3&amp;"  "&amp;$N26,$A$3:$I$109,2,0))</f>
        <v/>
      </c>
      <c r="V26" s="26" t="str">
        <f>+IF(ISNA(VLOOKUP(V$3&amp;"  "&amp;$N26,$A$3:$I$109,2,0)),"",VLOOKUP(V$3&amp;"  "&amp;$N26,$A$3:$I$109,2,0))</f>
        <v/>
      </c>
      <c r="W26" s="26" t="str">
        <f>+IF(ISNA(VLOOKUP(W$3&amp;"  "&amp;$N26,$A$3:$I$109,2,0)),"",VLOOKUP(W$3&amp;"  "&amp;$N26,$A$3:$I$109,2,0))</f>
        <v/>
      </c>
      <c r="X26" s="26" t="str">
        <f>+IF(ISNA(VLOOKUP(X$3&amp;"  "&amp;$N26,$A$3:$I$109,2,0)),"",VLOOKUP(X$3&amp;"  "&amp;$N26,$A$3:$I$109,2,0))</f>
        <v/>
      </c>
      <c r="Y26" s="26" t="str">
        <f>+IF(ISNA(VLOOKUP(Y$3&amp;"  "&amp;$N26,$A$3:$I$109,2,0)),"",VLOOKUP(Y$3&amp;"  "&amp;$N26,$A$3:$I$109,2,0))</f>
        <v/>
      </c>
      <c r="Z26" s="26" t="str">
        <f>+IF(ISNA(VLOOKUP(Z$3&amp;"  "&amp;$N26,$A$3:$I$109,2,0)),"",VLOOKUP(Z$3&amp;"  "&amp;$N26,$A$3:$I$109,2,0))</f>
        <v/>
      </c>
      <c r="AA26" s="26" t="str">
        <f>+IF(ISNA(VLOOKUP(AA$3&amp;"  "&amp;$N26,$A$3:$I$109,2,0)),"",VLOOKUP(AA$3&amp;"  "&amp;$N26,$A$3:$I$109,2,0))</f>
        <v/>
      </c>
      <c r="AB26" s="26" t="str">
        <f>+IF(ISNA(VLOOKUP(AB$3&amp;"  "&amp;$N26,$A$3:$I$109,2,0)),"",VLOOKUP(AB$3&amp;"  "&amp;$N26,$A$3:$I$109,2,0))</f>
        <v/>
      </c>
      <c r="AC26" s="26" t="str">
        <f>+IF(ISNA(VLOOKUP(AC$3&amp;"  "&amp;$N26,$A$3:$I$109,2,0)),"",VLOOKUP(AC$3&amp;"  "&amp;$N26,$A$3:$I$109,2,0))</f>
        <v/>
      </c>
      <c r="AD26" s="26" t="str">
        <f>+IF(ISNA(VLOOKUP(AD$3&amp;"  "&amp;$N26,$A$3:$I$109,2,0)),"",VLOOKUP(AD$3&amp;"  "&amp;$N26,$A$3:$I$109,2,0))</f>
        <v/>
      </c>
      <c r="AE26" s="26" t="str">
        <f>+IF(ISNA(VLOOKUP(AE$3&amp;"  "&amp;$N26,$A$3:$I$109,2,0)),"",VLOOKUP(AE$3&amp;"  "&amp;$N26,$A$3:$I$109,2,0))</f>
        <v/>
      </c>
      <c r="AF26" s="26" t="str">
        <f>+IF(ISNA(VLOOKUP(AF$3&amp;"  "&amp;$N26,$A$3:$I$109,2,0)),"",VLOOKUP(AF$3&amp;"  "&amp;$N26,$A$3:$I$109,2,0))</f>
        <v/>
      </c>
      <c r="AG26" s="26" t="str">
        <f>+IF(ISNA(VLOOKUP(AG$3&amp;"  "&amp;$N26,$A$3:$I$109,2,0)),"",VLOOKUP(AG$3&amp;"  "&amp;$N26,$A$3:$I$109,2,0))</f>
        <v/>
      </c>
      <c r="AH26" s="26" t="str">
        <f>+IF(ISNA(VLOOKUP(AH$3&amp;"  "&amp;$N26,$A$3:$I$109,2,0)),"",VLOOKUP(AH$3&amp;"  "&amp;$N26,$A$3:$I$109,2,0))</f>
        <v/>
      </c>
      <c r="AI26" s="26" t="str">
        <f>+IF(ISNA(VLOOKUP(AI$3&amp;"  "&amp;$N26,$A$3:$I$109,2,0)),"",VLOOKUP(AI$3&amp;"  "&amp;$N26,$A$3:$I$109,2,0))</f>
        <v/>
      </c>
      <c r="AJ26" s="26" t="str">
        <f>+IF(ISNA(VLOOKUP(AJ$3&amp;"  "&amp;$N26,$A$3:$I$109,2,0)),"",VLOOKUP(AJ$3&amp;"  "&amp;$N26,$A$3:$I$109,2,0))</f>
        <v/>
      </c>
      <c r="AK26" s="26" t="str">
        <f>+IF(ISNA(VLOOKUP(AK$3&amp;"  "&amp;$N26,$A$3:$I$109,2,0)),"",VLOOKUP(AK$3&amp;"  "&amp;$N26,$A$3:$I$109,2,0))</f>
        <v/>
      </c>
      <c r="AL26" s="26" t="str">
        <f>+IF(ISNA(VLOOKUP(AL$3&amp;"  "&amp;$N26,$A$3:$I$109,2,0)),"",VLOOKUP(AL$3&amp;"  "&amp;$N26,$A$3:$I$109,2,0))</f>
        <v/>
      </c>
      <c r="AM26" s="26" t="str">
        <f>+IF(ISNA(VLOOKUP(AM$3&amp;"  "&amp;$N26,$A$3:$I$109,2,0)),"",VLOOKUP(AM$3&amp;"  "&amp;$N26,$A$3:$I$109,2,0))</f>
        <v/>
      </c>
      <c r="AN26" s="26" t="str">
        <f>+IF(ISNA(VLOOKUP(AN$3&amp;"  "&amp;$N26,$A$3:$I$109,2,0)),"",VLOOKUP(AN$3&amp;"  "&amp;$N26,$A$3:$I$109,2,0))</f>
        <v/>
      </c>
    </row>
    <row r="27" spans="1:40" ht="14.25" customHeight="1" x14ac:dyDescent="0.3">
      <c r="A27" s="1">
        <v>24</v>
      </c>
      <c r="B27" s="67" t="s">
        <v>1618</v>
      </c>
      <c r="C27" s="48">
        <v>169</v>
      </c>
      <c r="D27" t="s">
        <v>1120</v>
      </c>
      <c r="E27" t="s">
        <v>1434</v>
      </c>
      <c r="F27" t="s">
        <v>600</v>
      </c>
      <c r="G27" t="s">
        <v>1397</v>
      </c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TEXT(SUMPRODUCT(--(F26=$G$5:$G$597),--(A29&gt;$B$67:$B$597))+1,0)</f>
        <v>#VALUE!</v>
      </c>
      <c r="K27" s="1" t="e">
        <f>+F26&amp;"  "&amp;J27</f>
        <v>#VALUE!</v>
      </c>
      <c r="L27" s="1">
        <v>17</v>
      </c>
      <c r="O27" s="26" t="str">
        <f>+IF(ISNA(VLOOKUP(O$3&amp;"  "&amp;$N27,$A$3:$I$109,2,0)),"",VLOOKUP(O$3&amp;"  "&amp;$N27,$A$3:$I$109,2,0))</f>
        <v/>
      </c>
      <c r="P27" s="26" t="str">
        <f>+IF(ISNA(VLOOKUP(P$3&amp;"  "&amp;$N27,$A$3:$I$109,2,0)),"",VLOOKUP(P$3&amp;"  "&amp;$N27,$A$3:$I$109,2,0))</f>
        <v/>
      </c>
      <c r="Q27" s="26" t="str">
        <f>+IF(ISNA(VLOOKUP(Q$3&amp;"  "&amp;$N27,$A$3:$I$109,2,0)),"",VLOOKUP(Q$3&amp;"  "&amp;$N27,$A$3:$I$109,2,0))</f>
        <v/>
      </c>
      <c r="R27" s="26" t="str">
        <f>+IF(ISNA(VLOOKUP(R$3&amp;"  "&amp;$N27,$A$3:$I$109,2,0)),"",VLOOKUP(R$3&amp;"  "&amp;$N27,$A$3:$I$109,2,0))</f>
        <v/>
      </c>
      <c r="S27" s="26" t="str">
        <f>+IF(ISNA(VLOOKUP(S$3&amp;"  "&amp;$N27,$A$3:$I$109,2,0)),"",VLOOKUP(S$3&amp;"  "&amp;$N27,$A$3:$I$109,2,0))</f>
        <v/>
      </c>
      <c r="T27" s="26" t="str">
        <f>+IF(ISNA(VLOOKUP(T$3&amp;"  "&amp;$N27,$A$3:$I$109,2,0)),"",VLOOKUP(T$3&amp;"  "&amp;$N27,$A$3:$I$109,2,0))</f>
        <v/>
      </c>
      <c r="U27" s="26" t="str">
        <f>+IF(ISNA(VLOOKUP(U$3&amp;"  "&amp;$N27,$A$3:$I$109,2,0)),"",VLOOKUP(U$3&amp;"  "&amp;$N27,$A$3:$I$109,2,0))</f>
        <v/>
      </c>
      <c r="V27" s="26" t="str">
        <f>+IF(ISNA(VLOOKUP(V$3&amp;"  "&amp;$N27,$A$3:$I$109,2,0)),"",VLOOKUP(V$3&amp;"  "&amp;$N27,$A$3:$I$109,2,0))</f>
        <v/>
      </c>
      <c r="W27" s="26" t="str">
        <f>+IF(ISNA(VLOOKUP(W$3&amp;"  "&amp;$N27,$A$3:$I$109,2,0)),"",VLOOKUP(W$3&amp;"  "&amp;$N27,$A$3:$I$109,2,0))</f>
        <v/>
      </c>
      <c r="X27" s="26" t="str">
        <f>+IF(ISNA(VLOOKUP(X$3&amp;"  "&amp;$N27,$A$3:$I$109,2,0)),"",VLOOKUP(X$3&amp;"  "&amp;$N27,$A$3:$I$109,2,0))</f>
        <v/>
      </c>
      <c r="Y27" s="26" t="str">
        <f>+IF(ISNA(VLOOKUP(Y$3&amp;"  "&amp;$N27,$A$3:$I$109,2,0)),"",VLOOKUP(Y$3&amp;"  "&amp;$N27,$A$3:$I$109,2,0))</f>
        <v/>
      </c>
      <c r="Z27" s="26" t="str">
        <f>+IF(ISNA(VLOOKUP(Z$3&amp;"  "&amp;$N27,$A$3:$I$109,2,0)),"",VLOOKUP(Z$3&amp;"  "&amp;$N27,$A$3:$I$109,2,0))</f>
        <v/>
      </c>
      <c r="AA27" s="26" t="str">
        <f>+IF(ISNA(VLOOKUP(AA$3&amp;"  "&amp;$N27,$A$3:$I$109,2,0)),"",VLOOKUP(AA$3&amp;"  "&amp;$N27,$A$3:$I$109,2,0))</f>
        <v/>
      </c>
      <c r="AB27" s="26" t="str">
        <f>+IF(ISNA(VLOOKUP(AB$3&amp;"  "&amp;$N27,$A$3:$I$109,2,0)),"",VLOOKUP(AB$3&amp;"  "&amp;$N27,$A$3:$I$109,2,0))</f>
        <v/>
      </c>
      <c r="AC27" s="26" t="str">
        <f>+IF(ISNA(VLOOKUP(AC$3&amp;"  "&amp;$N27,$A$3:$I$109,2,0)),"",VLOOKUP(AC$3&amp;"  "&amp;$N27,$A$3:$I$109,2,0))</f>
        <v/>
      </c>
      <c r="AD27" s="26" t="str">
        <f>+IF(ISNA(VLOOKUP(AD$3&amp;"  "&amp;$N27,$A$3:$I$109,2,0)),"",VLOOKUP(AD$3&amp;"  "&amp;$N27,$A$3:$I$109,2,0))</f>
        <v/>
      </c>
      <c r="AE27" s="26" t="str">
        <f>+IF(ISNA(VLOOKUP(AE$3&amp;"  "&amp;$N27,$A$3:$I$109,2,0)),"",VLOOKUP(AE$3&amp;"  "&amp;$N27,$A$3:$I$109,2,0))</f>
        <v/>
      </c>
      <c r="AF27" s="26" t="str">
        <f>+IF(ISNA(VLOOKUP(AF$3&amp;"  "&amp;$N27,$A$3:$I$109,2,0)),"",VLOOKUP(AF$3&amp;"  "&amp;$N27,$A$3:$I$109,2,0))</f>
        <v/>
      </c>
      <c r="AG27" s="26" t="str">
        <f>+IF(ISNA(VLOOKUP(AG$3&amp;"  "&amp;$N27,$A$3:$I$109,2,0)),"",VLOOKUP(AG$3&amp;"  "&amp;$N27,$A$3:$I$109,2,0))</f>
        <v/>
      </c>
      <c r="AH27" s="26" t="str">
        <f>+IF(ISNA(VLOOKUP(AH$3&amp;"  "&amp;$N27,$A$3:$I$109,2,0)),"",VLOOKUP(AH$3&amp;"  "&amp;$N27,$A$3:$I$109,2,0))</f>
        <v/>
      </c>
      <c r="AI27" s="26" t="str">
        <f>+IF(ISNA(VLOOKUP(AI$3&amp;"  "&amp;$N27,$A$3:$I$109,2,0)),"",VLOOKUP(AI$3&amp;"  "&amp;$N27,$A$3:$I$109,2,0))</f>
        <v/>
      </c>
      <c r="AJ27" s="26" t="str">
        <f>+IF(ISNA(VLOOKUP(AJ$3&amp;"  "&amp;$N27,$A$3:$I$109,2,0)),"",VLOOKUP(AJ$3&amp;"  "&amp;$N27,$A$3:$I$109,2,0))</f>
        <v/>
      </c>
      <c r="AK27" s="26" t="str">
        <f>+IF(ISNA(VLOOKUP(AK$3&amp;"  "&amp;$N27,$A$3:$I$109,2,0)),"",VLOOKUP(AK$3&amp;"  "&amp;$N27,$A$3:$I$109,2,0))</f>
        <v/>
      </c>
      <c r="AL27" s="26" t="str">
        <f>+IF(ISNA(VLOOKUP(AL$3&amp;"  "&amp;$N27,$A$3:$I$109,2,0)),"",VLOOKUP(AL$3&amp;"  "&amp;$N27,$A$3:$I$109,2,0))</f>
        <v/>
      </c>
      <c r="AM27" s="26" t="str">
        <f>+IF(ISNA(VLOOKUP(AM$3&amp;"  "&amp;$N27,$A$3:$I$109,2,0)),"",VLOOKUP(AM$3&amp;"  "&amp;$N27,$A$3:$I$109,2,0))</f>
        <v/>
      </c>
      <c r="AN27" s="26" t="str">
        <f>+IF(ISNA(VLOOKUP(AN$3&amp;"  "&amp;$N27,$A$3:$I$109,2,0)),"",VLOOKUP(AN$3&amp;"  "&amp;$N27,$A$3:$I$109,2,0))</f>
        <v/>
      </c>
    </row>
    <row r="28" spans="1:40" ht="14.25" customHeight="1" x14ac:dyDescent="0.3">
      <c r="A28" s="1">
        <v>25</v>
      </c>
      <c r="B28" s="67" t="s">
        <v>1619</v>
      </c>
      <c r="C28" s="48">
        <v>181</v>
      </c>
      <c r="D28" t="s">
        <v>686</v>
      </c>
      <c r="E28" t="s">
        <v>531</v>
      </c>
      <c r="F28" t="s">
        <v>647</v>
      </c>
      <c r="G28" t="s">
        <v>1397</v>
      </c>
      <c r="H28" s="1"/>
      <c r="I28" s="3"/>
      <c r="L28" s="1">
        <v>26</v>
      </c>
      <c r="N28" s="11" t="s">
        <v>365</v>
      </c>
      <c r="O28" s="27">
        <f>IF(O24="",1000,SUM(O22:O24))</f>
        <v>1000</v>
      </c>
      <c r="P28" s="27">
        <f t="shared" ref="P28:AN28" si="2">IF(P24="",1000,SUM(P22:P24))</f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  <c r="AN28" s="27">
        <f t="shared" si="2"/>
        <v>1000</v>
      </c>
    </row>
    <row r="29" spans="1:40" ht="14.25" customHeight="1" x14ac:dyDescent="0.3">
      <c r="A29" s="1">
        <v>26</v>
      </c>
      <c r="B29" s="67" t="s">
        <v>1620</v>
      </c>
      <c r="C29" s="48">
        <v>200</v>
      </c>
      <c r="D29" t="s">
        <v>1465</v>
      </c>
      <c r="E29" t="s">
        <v>1466</v>
      </c>
      <c r="F29" t="s">
        <v>615</v>
      </c>
      <c r="G29" t="s">
        <v>1398</v>
      </c>
      <c r="H29" s="1" t="e">
        <f>+VLOOKUP(#REF!,MasterData!$B$4:$I$1003,5,"false")</f>
        <v>#REF!</v>
      </c>
      <c r="I29" s="3" t="e">
        <f>+VLOOKUP(#REF!,MasterData!$B$4:$I$1003,6,"false")</f>
        <v>#REF!</v>
      </c>
      <c r="J29" s="22" t="e">
        <f>TEXT(SUMPRODUCT(--(F27=$G$5:$G$597),--(A31&gt;$B$67:$B$597))+1,0)</f>
        <v>#VALUE!</v>
      </c>
      <c r="K29" s="1" t="e">
        <f>+F27&amp;"  "&amp;J29</f>
        <v>#VALUE!</v>
      </c>
      <c r="L29" s="1">
        <v>13</v>
      </c>
      <c r="N29" s="11" t="s">
        <v>155</v>
      </c>
      <c r="O29" s="28">
        <f>RANK(O28,($O$10:$AN$10,$O$19:$AN$19,$O$28:$AN$28, $O$37:$AN$37),1)</f>
        <v>1</v>
      </c>
      <c r="P29" s="28">
        <f>RANK(P28,($O$10:$AN$10,$O$19:$AN$19,$O$28:$AN$28, $O$37:$AN$37),1)</f>
        <v>1</v>
      </c>
      <c r="Q29" s="28">
        <f>RANK(Q28,($O$10:$AN$10,$O$19:$AN$19,$O$28:$AN$28, $O$37:$AN$37),1)</f>
        <v>1</v>
      </c>
      <c r="R29" s="28">
        <f>RANK(R28,($O$10:$AN$10,$O$19:$AN$19,$O$28:$AN$28, $O$37:$AN$37),1)</f>
        <v>1</v>
      </c>
      <c r="S29" s="28">
        <f>RANK(S28,($O$10:$AN$10,$O$19:$AN$19,$O$28:$AN$28, $O$37:$AN$37),1)</f>
        <v>1</v>
      </c>
      <c r="T29" s="28">
        <f>RANK(T28,($O$10:$AN$10,$O$19:$AN$19,$O$28:$AN$28, $O$37:$AN$37),1)</f>
        <v>1</v>
      </c>
      <c r="U29" s="28">
        <f>RANK(U28,($O$10:$AN$10,$O$19:$AN$19,$O$28:$AN$28, $O$37:$AN$37),1)</f>
        <v>1</v>
      </c>
      <c r="V29" s="28">
        <f>RANK(V28,($O$10:$AN$10,$O$19:$AN$19,$O$28:$AN$28, $O$37:$AN$37),1)</f>
        <v>1</v>
      </c>
      <c r="W29" s="28">
        <f>RANK(W28,($O$10:$AN$10,$O$19:$AN$19,$O$28:$AN$28, $O$37:$AN$37),1)</f>
        <v>1</v>
      </c>
      <c r="X29" s="28">
        <f>RANK(X28,($O$10:$AN$10,$O$19:$AN$19,$O$28:$AN$28, $O$37:$AN$37),1)</f>
        <v>1</v>
      </c>
      <c r="Y29" s="28">
        <f>RANK(Y28,($O$10:$AN$10,$O$19:$AN$19,$O$28:$AN$28, $O$37:$AN$37),1)</f>
        <v>1</v>
      </c>
      <c r="Z29" s="28">
        <f>RANK(Z28,($O$10:$AN$10,$O$19:$AN$19,$O$28:$AN$28, $O$37:$AN$37),1)</f>
        <v>1</v>
      </c>
      <c r="AA29" s="28">
        <f>RANK(AA28,($O$10:$AN$10,$O$19:$AN$19,$O$28:$AN$28, $O$37:$AN$37),1)</f>
        <v>1</v>
      </c>
      <c r="AB29" s="28">
        <f>RANK(AB28,($O$10:$AN$10,$O$19:$AN$19,$O$28:$AN$28, $O$37:$AN$37),1)</f>
        <v>1</v>
      </c>
      <c r="AC29" s="28">
        <f>RANK(AC28,($O$10:$AN$10,$O$19:$AN$19,$O$28:$AN$28, $O$37:$AN$37),1)</f>
        <v>1</v>
      </c>
      <c r="AD29" s="28">
        <f>RANK(AD28,($O$10:$AN$10,$O$19:$AN$19,$O$28:$AN$28, $O$37:$AN$37),1)</f>
        <v>1</v>
      </c>
      <c r="AE29" s="28">
        <f>RANK(AE28,($O$10:$AN$10,$O$19:$AN$19,$O$28:$AN$28, $O$37:$AN$37),1)</f>
        <v>1</v>
      </c>
      <c r="AF29" s="28">
        <f>RANK(AF28,($O$10:$AN$10,$O$19:$AN$19,$O$28:$AN$28, $O$37:$AN$37),1)</f>
        <v>1</v>
      </c>
      <c r="AG29" s="28">
        <f>RANK(AG28,($O$10:$AN$10,$O$19:$AN$19,$O$28:$AN$28, $O$37:$AN$37),1)</f>
        <v>1</v>
      </c>
      <c r="AH29" s="28">
        <f>RANK(AH28,($O$10:$AN$10,$O$19:$AN$19,$O$28:$AN$28, $O$37:$AN$37),1)</f>
        <v>1</v>
      </c>
      <c r="AI29" s="28">
        <f>RANK(AI28,($O$10:$AN$10,$O$19:$AN$19,$O$28:$AN$28, $O$37:$AN$37),1)</f>
        <v>1</v>
      </c>
      <c r="AJ29" s="28">
        <f>RANK(AJ28,($O$10:$AN$10,$O$19:$AN$19,$O$28:$AN$28, $O$37:$AN$37),1)</f>
        <v>1</v>
      </c>
      <c r="AK29" s="28">
        <f>RANK(AK28,($O$10:$AN$10,$O$19:$AN$19,$O$28:$AN$28, $O$37:$AN$37),1)</f>
        <v>1</v>
      </c>
      <c r="AL29" s="28">
        <f>RANK(AL28,($O$10:$AN$10,$O$19:$AN$19,$O$28:$AN$28, $O$37:$AN$37),1)</f>
        <v>1</v>
      </c>
      <c r="AM29" s="28">
        <f>RANK(AM28,($O$10:$AN$10,$O$19:$AN$19,$O$28:$AN$28, $O$37:$AN$37),1)</f>
        <v>1</v>
      </c>
      <c r="AN29" s="28">
        <f>RANK(AN28,($O$10:$AN$10,$O$19:$AN$19,$O$28:$AN$28, $O$37:$AN$37),1)</f>
        <v>1</v>
      </c>
    </row>
    <row r="30" spans="1:40" ht="14.25" customHeight="1" x14ac:dyDescent="0.3">
      <c r="A30" s="1">
        <v>27</v>
      </c>
      <c r="B30" s="67" t="s">
        <v>1621</v>
      </c>
      <c r="C30" s="48">
        <v>149</v>
      </c>
      <c r="D30" t="s">
        <v>122</v>
      </c>
      <c r="E30" t="s">
        <v>1416</v>
      </c>
      <c r="F30" t="s">
        <v>638</v>
      </c>
      <c r="G30" t="s">
        <v>1396</v>
      </c>
      <c r="H30" s="1"/>
      <c r="I30" s="3"/>
      <c r="J30" s="22"/>
      <c r="K30" s="1"/>
      <c r="L30" s="1">
        <v>13</v>
      </c>
    </row>
    <row r="31" spans="1:40" ht="14.25" customHeight="1" x14ac:dyDescent="0.3">
      <c r="A31" s="1">
        <v>28</v>
      </c>
      <c r="B31" s="67" t="s">
        <v>1161</v>
      </c>
      <c r="C31" s="48">
        <v>179</v>
      </c>
      <c r="D31" t="s">
        <v>123</v>
      </c>
      <c r="E31" t="s">
        <v>116</v>
      </c>
      <c r="F31" t="s">
        <v>445</v>
      </c>
      <c r="G31" t="s">
        <v>1397</v>
      </c>
      <c r="H31" s="1"/>
      <c r="I31" s="3"/>
      <c r="L31" s="1">
        <v>25</v>
      </c>
      <c r="N31">
        <v>10</v>
      </c>
      <c r="O31" s="26" t="str">
        <f>+IF(ISNA(VLOOKUP(O$3&amp;"  "&amp;$N31,$A$3:$I$109,2,0)),"",VLOOKUP(O$3&amp;"  "&amp;$N31,$A$3:$I$109,2,0))</f>
        <v/>
      </c>
      <c r="P31" s="26" t="str">
        <f>+IF(ISNA(VLOOKUP(P$3&amp;"  "&amp;$N31,$A$3:$I$109,2,0)),"",VLOOKUP(P$3&amp;"  "&amp;$N31,$A$3:$I$109,2,0))</f>
        <v/>
      </c>
      <c r="Q31" s="26" t="str">
        <f>+IF(ISNA(VLOOKUP(Q$3&amp;"  "&amp;$N31,$A$3:$I$109,2,0)),"",VLOOKUP(Q$3&amp;"  "&amp;$N31,$A$3:$I$109,2,0))</f>
        <v/>
      </c>
      <c r="R31" s="26" t="str">
        <f>+IF(ISNA(VLOOKUP(R$3&amp;"  "&amp;$N31,$A$3:$I$109,2,0)),"",VLOOKUP(R$3&amp;"  "&amp;$N31,$A$3:$I$109,2,0))</f>
        <v/>
      </c>
      <c r="S31" s="26" t="str">
        <f>+IF(ISNA(VLOOKUP(S$3&amp;"  "&amp;$N31,$A$3:$I$109,2,0)),"",VLOOKUP(S$3&amp;"  "&amp;$N31,$A$3:$I$109,2,0))</f>
        <v/>
      </c>
      <c r="T31" s="26" t="str">
        <f>+IF(ISNA(VLOOKUP(T$3&amp;"  "&amp;$N31,$A$3:$I$109,2,0)),"",VLOOKUP(T$3&amp;"  "&amp;$N31,$A$3:$I$109,2,0))</f>
        <v/>
      </c>
      <c r="U31" s="26" t="str">
        <f>+IF(ISNA(VLOOKUP(U$3&amp;"  "&amp;$N31,$A$3:$I$109,2,0)),"",VLOOKUP(U$3&amp;"  "&amp;$N31,$A$3:$I$109,2,0))</f>
        <v/>
      </c>
      <c r="V31" s="26" t="str">
        <f>+IF(ISNA(VLOOKUP(V$3&amp;"  "&amp;$N31,$A$3:$I$109,2,0)),"",VLOOKUP(V$3&amp;"  "&amp;$N31,$A$3:$I$109,2,0))</f>
        <v/>
      </c>
      <c r="W31" s="26" t="str">
        <f>+IF(ISNA(VLOOKUP(W$3&amp;"  "&amp;$N31,$A$3:$I$109,2,0)),"",VLOOKUP(W$3&amp;"  "&amp;$N31,$A$3:$I$109,2,0))</f>
        <v/>
      </c>
      <c r="X31" s="26" t="str">
        <f>+IF(ISNA(VLOOKUP(X$3&amp;"  "&amp;$N31,$A$3:$I$109,2,0)),"",VLOOKUP(X$3&amp;"  "&amp;$N31,$A$3:$I$109,2,0))</f>
        <v/>
      </c>
      <c r="Y31" s="26" t="str">
        <f>+IF(ISNA(VLOOKUP(Y$3&amp;"  "&amp;$N31,$A$3:$I$109,2,0)),"",VLOOKUP(Y$3&amp;"  "&amp;$N31,$A$3:$I$109,2,0))</f>
        <v/>
      </c>
      <c r="Z31" s="26" t="str">
        <f>+IF(ISNA(VLOOKUP(Z$3&amp;"  "&amp;$N31,$A$3:$I$109,2,0)),"",VLOOKUP(Z$3&amp;"  "&amp;$N31,$A$3:$I$109,2,0))</f>
        <v/>
      </c>
      <c r="AA31" s="26" t="str">
        <f>+IF(ISNA(VLOOKUP(AA$3&amp;"  "&amp;$N31,$A$3:$I$109,2,0)),"",VLOOKUP(AA$3&amp;"  "&amp;$N31,$A$3:$I$109,2,0))</f>
        <v/>
      </c>
      <c r="AB31" s="26" t="str">
        <f>+IF(ISNA(VLOOKUP(AB$3&amp;"  "&amp;$N31,$A$3:$I$109,2,0)),"",VLOOKUP(AB$3&amp;"  "&amp;$N31,$A$3:$I$109,2,0))</f>
        <v/>
      </c>
      <c r="AC31" s="26" t="str">
        <f>+IF(ISNA(VLOOKUP(AC$3&amp;"  "&amp;$N31,$A$3:$I$109,2,0)),"",VLOOKUP(AC$3&amp;"  "&amp;$N31,$A$3:$I$109,2,0))</f>
        <v/>
      </c>
      <c r="AD31" s="26" t="str">
        <f>+IF(ISNA(VLOOKUP(AD$3&amp;"  "&amp;$N31,$A$3:$I$109,2,0)),"",VLOOKUP(AD$3&amp;"  "&amp;$N31,$A$3:$I$109,2,0))</f>
        <v/>
      </c>
      <c r="AE31" s="26" t="str">
        <f>+IF(ISNA(VLOOKUP(AE$3&amp;"  "&amp;$N31,$A$3:$I$109,2,0)),"",VLOOKUP(AE$3&amp;"  "&amp;$N31,$A$3:$I$109,2,0))</f>
        <v/>
      </c>
      <c r="AF31" s="26" t="str">
        <f>+IF(ISNA(VLOOKUP(AF$3&amp;"  "&amp;$N31,$A$3:$I$109,2,0)),"",VLOOKUP(AF$3&amp;"  "&amp;$N31,$A$3:$I$109,2,0))</f>
        <v/>
      </c>
      <c r="AG31" s="26" t="str">
        <f>+IF(ISNA(VLOOKUP(AG$3&amp;"  "&amp;$N31,$A$3:$I$109,2,0)),"",VLOOKUP(AG$3&amp;"  "&amp;$N31,$A$3:$I$109,2,0))</f>
        <v/>
      </c>
      <c r="AH31" s="26" t="str">
        <f>+IF(ISNA(VLOOKUP(AH$3&amp;"  "&amp;$N31,$A$3:$I$109,2,0)),"",VLOOKUP(AH$3&amp;"  "&amp;$N31,$A$3:$I$109,2,0))</f>
        <v/>
      </c>
      <c r="AI31" s="26" t="str">
        <f>+IF(ISNA(VLOOKUP(AI$3&amp;"  "&amp;$N31,$A$3:$I$109,2,0)),"",VLOOKUP(AI$3&amp;"  "&amp;$N31,$A$3:$I$109,2,0))</f>
        <v/>
      </c>
      <c r="AJ31" s="26" t="str">
        <f>+IF(ISNA(VLOOKUP(AJ$3&amp;"  "&amp;$N31,$A$3:$I$109,2,0)),"",VLOOKUP(AJ$3&amp;"  "&amp;$N31,$A$3:$I$109,2,0))</f>
        <v/>
      </c>
      <c r="AK31" s="26" t="str">
        <f>+IF(ISNA(VLOOKUP(AK$3&amp;"  "&amp;$N31,$A$3:$I$109,2,0)),"",VLOOKUP(AK$3&amp;"  "&amp;$N31,$A$3:$I$109,2,0))</f>
        <v/>
      </c>
      <c r="AL31" s="26" t="str">
        <f>+IF(ISNA(VLOOKUP(AL$3&amp;"  "&amp;$N31,$A$3:$I$109,2,0)),"",VLOOKUP(AL$3&amp;"  "&amp;$N31,$A$3:$I$109,2,0))</f>
        <v/>
      </c>
      <c r="AM31" s="26" t="str">
        <f>+IF(ISNA(VLOOKUP(AM$3&amp;"  "&amp;$N31,$A$3:$I$109,2,0)),"",VLOOKUP(AM$3&amp;"  "&amp;$N31,$A$3:$I$109,2,0))</f>
        <v/>
      </c>
      <c r="AN31" s="26" t="str">
        <f>+IF(ISNA(VLOOKUP(AN$3&amp;"  "&amp;$N31,$A$3:$I$109,2,0)),"",VLOOKUP(AN$3&amp;"  "&amp;$N31,$A$3:$I$109,2,0))</f>
        <v/>
      </c>
    </row>
    <row r="32" spans="1:40" ht="14.25" customHeight="1" x14ac:dyDescent="0.3">
      <c r="A32" s="1">
        <v>29</v>
      </c>
      <c r="B32" s="67" t="s">
        <v>1622</v>
      </c>
      <c r="C32" s="48">
        <v>154</v>
      </c>
      <c r="D32" t="s">
        <v>1422</v>
      </c>
      <c r="E32" t="s">
        <v>798</v>
      </c>
      <c r="F32" t="s">
        <v>1406</v>
      </c>
      <c r="G32" t="s">
        <v>1397</v>
      </c>
      <c r="H32" s="1"/>
      <c r="I32" s="3"/>
      <c r="L32" s="1">
        <v>2</v>
      </c>
      <c r="N32">
        <v>11</v>
      </c>
      <c r="O32" s="26" t="str">
        <f>+IF(ISNA(VLOOKUP(O$3&amp;"  "&amp;$N32,$A$3:$I$109,2,0)),"",VLOOKUP(O$3&amp;"  "&amp;$N32,$A$3:$I$109,2,0))</f>
        <v/>
      </c>
      <c r="P32" s="26" t="str">
        <f>+IF(ISNA(VLOOKUP(P$3&amp;"  "&amp;$N32,$A$3:$I$109,2,0)),"",VLOOKUP(P$3&amp;"  "&amp;$N32,$A$3:$I$109,2,0))</f>
        <v/>
      </c>
      <c r="Q32" s="26" t="str">
        <f>+IF(ISNA(VLOOKUP(Q$3&amp;"  "&amp;$N32,$A$3:$I$109,2,0)),"",VLOOKUP(Q$3&amp;"  "&amp;$N32,$A$3:$I$109,2,0))</f>
        <v/>
      </c>
      <c r="R32" s="26" t="str">
        <f>+IF(ISNA(VLOOKUP(R$3&amp;"  "&amp;$N32,$A$3:$I$109,2,0)),"",VLOOKUP(R$3&amp;"  "&amp;$N32,$A$3:$I$109,2,0))</f>
        <v/>
      </c>
      <c r="S32" s="26" t="str">
        <f>+IF(ISNA(VLOOKUP(S$3&amp;"  "&amp;$N32,$A$3:$I$109,2,0)),"",VLOOKUP(S$3&amp;"  "&amp;$N32,$A$3:$I$109,2,0))</f>
        <v/>
      </c>
      <c r="T32" s="26" t="str">
        <f>+IF(ISNA(VLOOKUP(T$3&amp;"  "&amp;$N32,$A$3:$I$109,2,0)),"",VLOOKUP(T$3&amp;"  "&amp;$N32,$A$3:$I$109,2,0))</f>
        <v/>
      </c>
      <c r="U32" s="26" t="str">
        <f>+IF(ISNA(VLOOKUP(U$3&amp;"  "&amp;$N32,$A$3:$I$109,2,0)),"",VLOOKUP(U$3&amp;"  "&amp;$N32,$A$3:$I$109,2,0))</f>
        <v/>
      </c>
      <c r="V32" s="26" t="str">
        <f>+IF(ISNA(VLOOKUP(V$3&amp;"  "&amp;$N32,$A$3:$I$109,2,0)),"",VLOOKUP(V$3&amp;"  "&amp;$N32,$A$3:$I$109,2,0))</f>
        <v/>
      </c>
      <c r="W32" s="26" t="str">
        <f>+IF(ISNA(VLOOKUP(W$3&amp;"  "&amp;$N32,$A$3:$I$109,2,0)),"",VLOOKUP(W$3&amp;"  "&amp;$N32,$A$3:$I$109,2,0))</f>
        <v/>
      </c>
      <c r="X32" s="26" t="str">
        <f>+IF(ISNA(VLOOKUP(X$3&amp;"  "&amp;$N32,$A$3:$I$109,2,0)),"",VLOOKUP(X$3&amp;"  "&amp;$N32,$A$3:$I$109,2,0))</f>
        <v/>
      </c>
      <c r="Y32" s="26" t="str">
        <f>+IF(ISNA(VLOOKUP(Y$3&amp;"  "&amp;$N32,$A$3:$I$109,2,0)),"",VLOOKUP(Y$3&amp;"  "&amp;$N32,$A$3:$I$109,2,0))</f>
        <v/>
      </c>
      <c r="Z32" s="26" t="str">
        <f>+IF(ISNA(VLOOKUP(Z$3&amp;"  "&amp;$N32,$A$3:$I$109,2,0)),"",VLOOKUP(Z$3&amp;"  "&amp;$N32,$A$3:$I$109,2,0))</f>
        <v/>
      </c>
      <c r="AA32" s="26" t="str">
        <f>+IF(ISNA(VLOOKUP(AA$3&amp;"  "&amp;$N32,$A$3:$I$109,2,0)),"",VLOOKUP(AA$3&amp;"  "&amp;$N32,$A$3:$I$109,2,0))</f>
        <v/>
      </c>
      <c r="AB32" s="26" t="str">
        <f>+IF(ISNA(VLOOKUP(AB$3&amp;"  "&amp;$N32,$A$3:$I$109,2,0)),"",VLOOKUP(AB$3&amp;"  "&amp;$N32,$A$3:$I$109,2,0))</f>
        <v/>
      </c>
      <c r="AC32" s="26" t="str">
        <f>+IF(ISNA(VLOOKUP(AC$3&amp;"  "&amp;$N32,$A$3:$I$109,2,0)),"",VLOOKUP(AC$3&amp;"  "&amp;$N32,$A$3:$I$109,2,0))</f>
        <v/>
      </c>
      <c r="AD32" s="26" t="str">
        <f>+IF(ISNA(VLOOKUP(AD$3&amp;"  "&amp;$N32,$A$3:$I$109,2,0)),"",VLOOKUP(AD$3&amp;"  "&amp;$N32,$A$3:$I$109,2,0))</f>
        <v/>
      </c>
      <c r="AE32" s="26" t="str">
        <f>+IF(ISNA(VLOOKUP(AE$3&amp;"  "&amp;$N32,$A$3:$I$109,2,0)),"",VLOOKUP(AE$3&amp;"  "&amp;$N32,$A$3:$I$109,2,0))</f>
        <v/>
      </c>
      <c r="AF32" s="26" t="str">
        <f>+IF(ISNA(VLOOKUP(AF$3&amp;"  "&amp;$N32,$A$3:$I$109,2,0)),"",VLOOKUP(AF$3&amp;"  "&amp;$N32,$A$3:$I$109,2,0))</f>
        <v/>
      </c>
      <c r="AG32" s="26" t="str">
        <f>+IF(ISNA(VLOOKUP(AG$3&amp;"  "&amp;$N32,$A$3:$I$109,2,0)),"",VLOOKUP(AG$3&amp;"  "&amp;$N32,$A$3:$I$109,2,0))</f>
        <v/>
      </c>
      <c r="AH32" s="26" t="str">
        <f>+IF(ISNA(VLOOKUP(AH$3&amp;"  "&amp;$N32,$A$3:$I$109,2,0)),"",VLOOKUP(AH$3&amp;"  "&amp;$N32,$A$3:$I$109,2,0))</f>
        <v/>
      </c>
      <c r="AI32" s="26" t="str">
        <f>+IF(ISNA(VLOOKUP(AI$3&amp;"  "&amp;$N32,$A$3:$I$109,2,0)),"",VLOOKUP(AI$3&amp;"  "&amp;$N32,$A$3:$I$109,2,0))</f>
        <v/>
      </c>
      <c r="AJ32" s="26" t="str">
        <f>+IF(ISNA(VLOOKUP(AJ$3&amp;"  "&amp;$N32,$A$3:$I$109,2,0)),"",VLOOKUP(AJ$3&amp;"  "&amp;$N32,$A$3:$I$109,2,0))</f>
        <v/>
      </c>
      <c r="AK32" s="26" t="str">
        <f>+IF(ISNA(VLOOKUP(AK$3&amp;"  "&amp;$N32,$A$3:$I$109,2,0)),"",VLOOKUP(AK$3&amp;"  "&amp;$N32,$A$3:$I$109,2,0))</f>
        <v/>
      </c>
      <c r="AL32" s="26" t="str">
        <f>+IF(ISNA(VLOOKUP(AL$3&amp;"  "&amp;$N32,$A$3:$I$109,2,0)),"",VLOOKUP(AL$3&amp;"  "&amp;$N32,$A$3:$I$109,2,0))</f>
        <v/>
      </c>
      <c r="AM32" s="26" t="str">
        <f>+IF(ISNA(VLOOKUP(AM$3&amp;"  "&amp;$N32,$A$3:$I$109,2,0)),"",VLOOKUP(AM$3&amp;"  "&amp;$N32,$A$3:$I$109,2,0))</f>
        <v/>
      </c>
      <c r="AN32" s="26" t="str">
        <f>+IF(ISNA(VLOOKUP(AN$3&amp;"  "&amp;$N32,$A$3:$I$109,2,0)),"",VLOOKUP(AN$3&amp;"  "&amp;$N32,$A$3:$I$109,2,0))</f>
        <v/>
      </c>
    </row>
    <row r="33" spans="1:40" ht="14.25" customHeight="1" x14ac:dyDescent="0.3">
      <c r="A33" s="1">
        <v>30</v>
      </c>
      <c r="B33" s="67" t="s">
        <v>1623</v>
      </c>
      <c r="C33" s="48">
        <v>172</v>
      </c>
      <c r="D33" t="s">
        <v>1438</v>
      </c>
      <c r="E33" t="s">
        <v>1439</v>
      </c>
      <c r="F33" t="s">
        <v>600</v>
      </c>
      <c r="G33" t="s">
        <v>1397</v>
      </c>
      <c r="H33" s="1" t="e">
        <f>+VLOOKUP(#REF!,MasterData!$B$4:$I$1003,5,"false")</f>
        <v>#REF!</v>
      </c>
      <c r="I33" s="3" t="e">
        <f>+VLOOKUP(#REF!,MasterData!$B$4:$I$1003,6,"false")</f>
        <v>#REF!</v>
      </c>
      <c r="J33" s="22" t="e">
        <f>TEXT(SUMPRODUCT(--(F32=$G$5:$G$597),--(A35&gt;$B$67:$B$597))+1,0)</f>
        <v>#VALUE!</v>
      </c>
      <c r="K33" s="1" t="e">
        <f>+F32&amp;"  "&amp;J33</f>
        <v>#VALUE!</v>
      </c>
      <c r="L33" s="1">
        <v>18</v>
      </c>
      <c r="N33">
        <v>12</v>
      </c>
      <c r="O33" s="26" t="str">
        <f>+IF(ISNA(VLOOKUP(O$3&amp;"  "&amp;$N33,$A$3:$I$109,2,0)),"",VLOOKUP(O$3&amp;"  "&amp;$N33,$A$3:$I$109,2,0))</f>
        <v/>
      </c>
      <c r="P33" s="26" t="str">
        <f>+IF(ISNA(VLOOKUP(P$3&amp;"  "&amp;$N33,$A$3:$I$109,2,0)),"",VLOOKUP(P$3&amp;"  "&amp;$N33,$A$3:$I$109,2,0))</f>
        <v/>
      </c>
      <c r="Q33" s="26" t="str">
        <f>+IF(ISNA(VLOOKUP(Q$3&amp;"  "&amp;$N33,$A$3:$I$109,2,0)),"",VLOOKUP(Q$3&amp;"  "&amp;$N33,$A$3:$I$109,2,0))</f>
        <v/>
      </c>
      <c r="R33" s="26" t="str">
        <f>+IF(ISNA(VLOOKUP(R$3&amp;"  "&amp;$N33,$A$3:$I$109,2,0)),"",VLOOKUP(R$3&amp;"  "&amp;$N33,$A$3:$I$109,2,0))</f>
        <v/>
      </c>
      <c r="S33" s="26" t="str">
        <f>+IF(ISNA(VLOOKUP(S$3&amp;"  "&amp;$N33,$A$3:$I$109,2,0)),"",VLOOKUP(S$3&amp;"  "&amp;$N33,$A$3:$I$109,2,0))</f>
        <v/>
      </c>
      <c r="T33" s="26" t="str">
        <f>+IF(ISNA(VLOOKUP(T$3&amp;"  "&amp;$N33,$A$3:$I$109,2,0)),"",VLOOKUP(T$3&amp;"  "&amp;$N33,$A$3:$I$109,2,0))</f>
        <v/>
      </c>
      <c r="U33" s="26" t="str">
        <f>+IF(ISNA(VLOOKUP(U$3&amp;"  "&amp;$N33,$A$3:$I$109,2,0)),"",VLOOKUP(U$3&amp;"  "&amp;$N33,$A$3:$I$109,2,0))</f>
        <v/>
      </c>
      <c r="V33" s="26" t="str">
        <f>+IF(ISNA(VLOOKUP(V$3&amp;"  "&amp;$N33,$A$3:$I$109,2,0)),"",VLOOKUP(V$3&amp;"  "&amp;$N33,$A$3:$I$109,2,0))</f>
        <v/>
      </c>
      <c r="W33" s="26" t="str">
        <f>+IF(ISNA(VLOOKUP(W$3&amp;"  "&amp;$N33,$A$3:$I$109,2,0)),"",VLOOKUP(W$3&amp;"  "&amp;$N33,$A$3:$I$109,2,0))</f>
        <v/>
      </c>
      <c r="X33" s="26" t="str">
        <f>+IF(ISNA(VLOOKUP(X$3&amp;"  "&amp;$N33,$A$3:$I$109,2,0)),"",VLOOKUP(X$3&amp;"  "&amp;$N33,$A$3:$I$109,2,0))</f>
        <v/>
      </c>
      <c r="Y33" s="26" t="str">
        <f>+IF(ISNA(VLOOKUP(Y$3&amp;"  "&amp;$N33,$A$3:$I$109,2,0)),"",VLOOKUP(Y$3&amp;"  "&amp;$N33,$A$3:$I$109,2,0))</f>
        <v/>
      </c>
      <c r="Z33" s="26" t="str">
        <f>+IF(ISNA(VLOOKUP(Z$3&amp;"  "&amp;$N33,$A$3:$I$109,2,0)),"",VLOOKUP(Z$3&amp;"  "&amp;$N33,$A$3:$I$109,2,0))</f>
        <v/>
      </c>
      <c r="AA33" s="26" t="str">
        <f>+IF(ISNA(VLOOKUP(AA$3&amp;"  "&amp;$N33,$A$3:$I$109,2,0)),"",VLOOKUP(AA$3&amp;"  "&amp;$N33,$A$3:$I$109,2,0))</f>
        <v/>
      </c>
      <c r="AB33" s="26" t="str">
        <f>+IF(ISNA(VLOOKUP(AB$3&amp;"  "&amp;$N33,$A$3:$I$109,2,0)),"",VLOOKUP(AB$3&amp;"  "&amp;$N33,$A$3:$I$109,2,0))</f>
        <v/>
      </c>
      <c r="AC33" s="26" t="str">
        <f>+IF(ISNA(VLOOKUP(AC$3&amp;"  "&amp;$N33,$A$3:$I$109,2,0)),"",VLOOKUP(AC$3&amp;"  "&amp;$N33,$A$3:$I$109,2,0))</f>
        <v/>
      </c>
      <c r="AD33" s="26" t="str">
        <f>+IF(ISNA(VLOOKUP(AD$3&amp;"  "&amp;$N33,$A$3:$I$109,2,0)),"",VLOOKUP(AD$3&amp;"  "&amp;$N33,$A$3:$I$109,2,0))</f>
        <v/>
      </c>
      <c r="AE33" s="26" t="str">
        <f>+IF(ISNA(VLOOKUP(AE$3&amp;"  "&amp;$N33,$A$3:$I$109,2,0)),"",VLOOKUP(AE$3&amp;"  "&amp;$N33,$A$3:$I$109,2,0))</f>
        <v/>
      </c>
      <c r="AF33" s="26" t="str">
        <f>+IF(ISNA(VLOOKUP(AF$3&amp;"  "&amp;$N33,$A$3:$I$109,2,0)),"",VLOOKUP(AF$3&amp;"  "&amp;$N33,$A$3:$I$109,2,0))</f>
        <v/>
      </c>
      <c r="AG33" s="26" t="str">
        <f>+IF(ISNA(VLOOKUP(AG$3&amp;"  "&amp;$N33,$A$3:$I$109,2,0)),"",VLOOKUP(AG$3&amp;"  "&amp;$N33,$A$3:$I$109,2,0))</f>
        <v/>
      </c>
      <c r="AH33" s="26" t="str">
        <f>+IF(ISNA(VLOOKUP(AH$3&amp;"  "&amp;$N33,$A$3:$I$109,2,0)),"",VLOOKUP(AH$3&amp;"  "&amp;$N33,$A$3:$I$109,2,0))</f>
        <v/>
      </c>
      <c r="AI33" s="26" t="str">
        <f>+IF(ISNA(VLOOKUP(AI$3&amp;"  "&amp;$N33,$A$3:$I$109,2,0)),"",VLOOKUP(AI$3&amp;"  "&amp;$N33,$A$3:$I$109,2,0))</f>
        <v/>
      </c>
      <c r="AJ33" s="26" t="str">
        <f>+IF(ISNA(VLOOKUP(AJ$3&amp;"  "&amp;$N33,$A$3:$I$109,2,0)),"",VLOOKUP(AJ$3&amp;"  "&amp;$N33,$A$3:$I$109,2,0))</f>
        <v/>
      </c>
      <c r="AK33" s="26" t="str">
        <f>+IF(ISNA(VLOOKUP(AK$3&amp;"  "&amp;$N33,$A$3:$I$109,2,0)),"",VLOOKUP(AK$3&amp;"  "&amp;$N33,$A$3:$I$109,2,0))</f>
        <v/>
      </c>
      <c r="AL33" s="26" t="str">
        <f>+IF(ISNA(VLOOKUP(AL$3&amp;"  "&amp;$N33,$A$3:$I$109,2,0)),"",VLOOKUP(AL$3&amp;"  "&amp;$N33,$A$3:$I$109,2,0))</f>
        <v/>
      </c>
      <c r="AM33" s="26" t="str">
        <f>+IF(ISNA(VLOOKUP(AM$3&amp;"  "&amp;$N33,$A$3:$I$109,2,0)),"",VLOOKUP(AM$3&amp;"  "&amp;$N33,$A$3:$I$109,2,0))</f>
        <v/>
      </c>
      <c r="AN33" s="26" t="str">
        <f>+IF(ISNA(VLOOKUP(AN$3&amp;"  "&amp;$N33,$A$3:$I$109,2,0)),"",VLOOKUP(AN$3&amp;"  "&amp;$N33,$A$3:$I$109,2,0))</f>
        <v/>
      </c>
    </row>
    <row r="34" spans="1:40" ht="14.25" customHeight="1" x14ac:dyDescent="0.3">
      <c r="A34" s="1">
        <v>31</v>
      </c>
      <c r="B34" s="67" t="s">
        <v>1624</v>
      </c>
      <c r="C34" s="48">
        <v>203</v>
      </c>
      <c r="D34" t="s">
        <v>1470</v>
      </c>
      <c r="E34" t="s">
        <v>1471</v>
      </c>
      <c r="F34" t="s">
        <v>638</v>
      </c>
      <c r="G34" t="s">
        <v>1398</v>
      </c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TEXT(SUMPRODUCT(--(F32=$G$5:$G$597),--(A36&gt;$B$67:$B$597))+1,0)</f>
        <v>#VALUE!</v>
      </c>
      <c r="K34" s="1" t="e">
        <f>+F32&amp;"  "&amp;J34</f>
        <v>#VALUE!</v>
      </c>
      <c r="L34" s="1">
        <v>19</v>
      </c>
      <c r="O34" s="26" t="str">
        <f>+IF(ISNA(VLOOKUP(O$3&amp;"  "&amp;$N34,$A$3:$I$109,2,0)),"",VLOOKUP(O$3&amp;"  "&amp;$N34,$A$3:$I$109,2,0))</f>
        <v/>
      </c>
      <c r="P34" s="26" t="str">
        <f>+IF(ISNA(VLOOKUP(P$3&amp;"  "&amp;$N34,$A$3:$I$109,2,0)),"",VLOOKUP(P$3&amp;"  "&amp;$N34,$A$3:$I$109,2,0))</f>
        <v/>
      </c>
      <c r="Q34" s="26" t="str">
        <f>+IF(ISNA(VLOOKUP(Q$3&amp;"  "&amp;$N34,$A$3:$I$109,2,0)),"",VLOOKUP(Q$3&amp;"  "&amp;$N34,$A$3:$I$109,2,0))</f>
        <v/>
      </c>
      <c r="R34" s="26" t="str">
        <f>+IF(ISNA(VLOOKUP(R$3&amp;"  "&amp;$N34,$A$3:$I$109,2,0)),"",VLOOKUP(R$3&amp;"  "&amp;$N34,$A$3:$I$109,2,0))</f>
        <v/>
      </c>
      <c r="S34" s="26" t="str">
        <f>+IF(ISNA(VLOOKUP(S$3&amp;"  "&amp;$N34,$A$3:$I$109,2,0)),"",VLOOKUP(S$3&amp;"  "&amp;$N34,$A$3:$I$109,2,0))</f>
        <v/>
      </c>
      <c r="T34" s="26" t="str">
        <f>+IF(ISNA(VLOOKUP(T$3&amp;"  "&amp;$N34,$A$3:$I$109,2,0)),"",VLOOKUP(T$3&amp;"  "&amp;$N34,$A$3:$I$109,2,0))</f>
        <v/>
      </c>
      <c r="U34" s="26" t="str">
        <f>+IF(ISNA(VLOOKUP(U$3&amp;"  "&amp;$N34,$A$3:$I$109,2,0)),"",VLOOKUP(U$3&amp;"  "&amp;$N34,$A$3:$I$109,2,0))</f>
        <v/>
      </c>
      <c r="V34" s="26" t="str">
        <f>+IF(ISNA(VLOOKUP(V$3&amp;"  "&amp;$N34,$A$3:$I$109,2,0)),"",VLOOKUP(V$3&amp;"  "&amp;$N34,$A$3:$I$109,2,0))</f>
        <v/>
      </c>
      <c r="W34" s="26" t="str">
        <f>+IF(ISNA(VLOOKUP(W$3&amp;"  "&amp;$N34,$A$3:$I$109,2,0)),"",VLOOKUP(W$3&amp;"  "&amp;$N34,$A$3:$I$109,2,0))</f>
        <v/>
      </c>
      <c r="X34" s="26" t="str">
        <f>+IF(ISNA(VLOOKUP(X$3&amp;"  "&amp;$N34,$A$3:$I$109,2,0)),"",VLOOKUP(X$3&amp;"  "&amp;$N34,$A$3:$I$109,2,0))</f>
        <v/>
      </c>
      <c r="Y34" s="26" t="str">
        <f>+IF(ISNA(VLOOKUP(Y$3&amp;"  "&amp;$N34,$A$3:$I$109,2,0)),"",VLOOKUP(Y$3&amp;"  "&amp;$N34,$A$3:$I$109,2,0))</f>
        <v/>
      </c>
      <c r="Z34" s="26" t="str">
        <f>+IF(ISNA(VLOOKUP(Z$3&amp;"  "&amp;$N34,$A$3:$I$109,2,0)),"",VLOOKUP(Z$3&amp;"  "&amp;$N34,$A$3:$I$109,2,0))</f>
        <v/>
      </c>
      <c r="AA34" s="26" t="str">
        <f>+IF(ISNA(VLOOKUP(AA$3&amp;"  "&amp;$N34,$A$3:$I$109,2,0)),"",VLOOKUP(AA$3&amp;"  "&amp;$N34,$A$3:$I$109,2,0))</f>
        <v/>
      </c>
      <c r="AB34" s="26" t="str">
        <f>+IF(ISNA(VLOOKUP(AB$3&amp;"  "&amp;$N34,$A$3:$I$109,2,0)),"",VLOOKUP(AB$3&amp;"  "&amp;$N34,$A$3:$I$109,2,0))</f>
        <v/>
      </c>
      <c r="AC34" s="26" t="str">
        <f>+IF(ISNA(VLOOKUP(AC$3&amp;"  "&amp;$N34,$A$3:$I$109,2,0)),"",VLOOKUP(AC$3&amp;"  "&amp;$N34,$A$3:$I$109,2,0))</f>
        <v/>
      </c>
      <c r="AD34" s="26" t="str">
        <f>+IF(ISNA(VLOOKUP(AD$3&amp;"  "&amp;$N34,$A$3:$I$109,2,0)),"",VLOOKUP(AD$3&amp;"  "&amp;$N34,$A$3:$I$109,2,0))</f>
        <v/>
      </c>
      <c r="AE34" s="26" t="str">
        <f>+IF(ISNA(VLOOKUP(AE$3&amp;"  "&amp;$N34,$A$3:$I$109,2,0)),"",VLOOKUP(AE$3&amp;"  "&amp;$N34,$A$3:$I$109,2,0))</f>
        <v/>
      </c>
      <c r="AF34" s="26" t="str">
        <f>+IF(ISNA(VLOOKUP(AF$3&amp;"  "&amp;$N34,$A$3:$I$109,2,0)),"",VLOOKUP(AF$3&amp;"  "&amp;$N34,$A$3:$I$109,2,0))</f>
        <v/>
      </c>
      <c r="AG34" s="26" t="str">
        <f>+IF(ISNA(VLOOKUP(AG$3&amp;"  "&amp;$N34,$A$3:$I$109,2,0)),"",VLOOKUP(AG$3&amp;"  "&amp;$N34,$A$3:$I$109,2,0))</f>
        <v/>
      </c>
      <c r="AH34" s="26" t="str">
        <f>+IF(ISNA(VLOOKUP(AH$3&amp;"  "&amp;$N34,$A$3:$I$109,2,0)),"",VLOOKUP(AH$3&amp;"  "&amp;$N34,$A$3:$I$109,2,0))</f>
        <v/>
      </c>
      <c r="AI34" s="26" t="str">
        <f>+IF(ISNA(VLOOKUP(AI$3&amp;"  "&amp;$N34,$A$3:$I$109,2,0)),"",VLOOKUP(AI$3&amp;"  "&amp;$N34,$A$3:$I$109,2,0))</f>
        <v/>
      </c>
      <c r="AJ34" s="26" t="str">
        <f>+IF(ISNA(VLOOKUP(AJ$3&amp;"  "&amp;$N34,$A$3:$I$109,2,0)),"",VLOOKUP(AJ$3&amp;"  "&amp;$N34,$A$3:$I$109,2,0))</f>
        <v/>
      </c>
      <c r="AK34" s="26" t="str">
        <f>+IF(ISNA(VLOOKUP(AK$3&amp;"  "&amp;$N34,$A$3:$I$109,2,0)),"",VLOOKUP(AK$3&amp;"  "&amp;$N34,$A$3:$I$109,2,0))</f>
        <v/>
      </c>
      <c r="AL34" s="26" t="str">
        <f>+IF(ISNA(VLOOKUP(AL$3&amp;"  "&amp;$N34,$A$3:$I$109,2,0)),"",VLOOKUP(AL$3&amp;"  "&amp;$N34,$A$3:$I$109,2,0))</f>
        <v/>
      </c>
      <c r="AM34" s="26" t="str">
        <f>+IF(ISNA(VLOOKUP(AM$3&amp;"  "&amp;$N34,$A$3:$I$109,2,0)),"",VLOOKUP(AM$3&amp;"  "&amp;$N34,$A$3:$I$109,2,0))</f>
        <v/>
      </c>
      <c r="AN34" s="26" t="str">
        <f>+IF(ISNA(VLOOKUP(AN$3&amp;"  "&amp;$N34,$A$3:$I$109,2,0)),"",VLOOKUP(AN$3&amp;"  "&amp;$N34,$A$3:$I$109,2,0))</f>
        <v/>
      </c>
    </row>
    <row r="35" spans="1:40" ht="14.25" customHeight="1" x14ac:dyDescent="0.3">
      <c r="A35" s="1">
        <v>32</v>
      </c>
      <c r="B35" s="67" t="s">
        <v>1168</v>
      </c>
      <c r="C35" s="48">
        <v>174</v>
      </c>
      <c r="D35" t="s">
        <v>1442</v>
      </c>
      <c r="E35" t="s">
        <v>1443</v>
      </c>
      <c r="F35" t="s">
        <v>615</v>
      </c>
      <c r="G35" t="s">
        <v>1397</v>
      </c>
      <c r="H35" s="1"/>
      <c r="I35" s="3"/>
      <c r="J35" s="22"/>
      <c r="K35" s="1"/>
      <c r="L35" s="1">
        <v>21</v>
      </c>
      <c r="O35" s="26" t="str">
        <f>+IF(ISNA(VLOOKUP(O$3&amp;"  "&amp;$N35,$A$3:$I$109,2,0)),"",VLOOKUP(O$3&amp;"  "&amp;$N35,$A$3:$I$109,2,0))</f>
        <v/>
      </c>
      <c r="P35" s="26" t="str">
        <f>+IF(ISNA(VLOOKUP(P$3&amp;"  "&amp;$N35,$A$3:$I$109,2,0)),"",VLOOKUP(P$3&amp;"  "&amp;$N35,$A$3:$I$109,2,0))</f>
        <v/>
      </c>
      <c r="Q35" s="26" t="str">
        <f>+IF(ISNA(VLOOKUP(Q$3&amp;"  "&amp;$N35,$A$3:$I$109,2,0)),"",VLOOKUP(Q$3&amp;"  "&amp;$N35,$A$3:$I$109,2,0))</f>
        <v/>
      </c>
      <c r="R35" s="26" t="str">
        <f>+IF(ISNA(VLOOKUP(R$3&amp;"  "&amp;$N35,$A$3:$I$109,2,0)),"",VLOOKUP(R$3&amp;"  "&amp;$N35,$A$3:$I$109,2,0))</f>
        <v/>
      </c>
      <c r="S35" s="26" t="str">
        <f>+IF(ISNA(VLOOKUP(S$3&amp;"  "&amp;$N35,$A$3:$I$109,2,0)),"",VLOOKUP(S$3&amp;"  "&amp;$N35,$A$3:$I$109,2,0))</f>
        <v/>
      </c>
      <c r="T35" s="26" t="str">
        <f>+IF(ISNA(VLOOKUP(T$3&amp;"  "&amp;$N35,$A$3:$I$109,2,0)),"",VLOOKUP(T$3&amp;"  "&amp;$N35,$A$3:$I$109,2,0))</f>
        <v/>
      </c>
      <c r="U35" s="26" t="str">
        <f>+IF(ISNA(VLOOKUP(U$3&amp;"  "&amp;$N35,$A$3:$I$109,2,0)),"",VLOOKUP(U$3&amp;"  "&amp;$N35,$A$3:$I$109,2,0))</f>
        <v/>
      </c>
      <c r="V35" s="26" t="str">
        <f>+IF(ISNA(VLOOKUP(V$3&amp;"  "&amp;$N35,$A$3:$I$109,2,0)),"",VLOOKUP(V$3&amp;"  "&amp;$N35,$A$3:$I$109,2,0))</f>
        <v/>
      </c>
      <c r="W35" s="26" t="str">
        <f>+IF(ISNA(VLOOKUP(W$3&amp;"  "&amp;$N35,$A$3:$I$109,2,0)),"",VLOOKUP(W$3&amp;"  "&amp;$N35,$A$3:$I$109,2,0))</f>
        <v/>
      </c>
      <c r="X35" s="26" t="str">
        <f>+IF(ISNA(VLOOKUP(X$3&amp;"  "&amp;$N35,$A$3:$I$109,2,0)),"",VLOOKUP(X$3&amp;"  "&amp;$N35,$A$3:$I$109,2,0))</f>
        <v/>
      </c>
      <c r="Y35" s="26" t="str">
        <f>+IF(ISNA(VLOOKUP(Y$3&amp;"  "&amp;$N35,$A$3:$I$109,2,0)),"",VLOOKUP(Y$3&amp;"  "&amp;$N35,$A$3:$I$109,2,0))</f>
        <v/>
      </c>
      <c r="Z35" s="26" t="str">
        <f>+IF(ISNA(VLOOKUP(Z$3&amp;"  "&amp;$N35,$A$3:$I$109,2,0)),"",VLOOKUP(Z$3&amp;"  "&amp;$N35,$A$3:$I$109,2,0))</f>
        <v/>
      </c>
      <c r="AA35" s="26" t="str">
        <f>+IF(ISNA(VLOOKUP(AA$3&amp;"  "&amp;$N35,$A$3:$I$109,2,0)),"",VLOOKUP(AA$3&amp;"  "&amp;$N35,$A$3:$I$109,2,0))</f>
        <v/>
      </c>
      <c r="AB35" s="26" t="str">
        <f>+IF(ISNA(VLOOKUP(AB$3&amp;"  "&amp;$N35,$A$3:$I$109,2,0)),"",VLOOKUP(AB$3&amp;"  "&amp;$N35,$A$3:$I$109,2,0))</f>
        <v/>
      </c>
      <c r="AC35" s="26" t="str">
        <f>+IF(ISNA(VLOOKUP(AC$3&amp;"  "&amp;$N35,$A$3:$I$109,2,0)),"",VLOOKUP(AC$3&amp;"  "&amp;$N35,$A$3:$I$109,2,0))</f>
        <v/>
      </c>
      <c r="AD35" s="26" t="str">
        <f>+IF(ISNA(VLOOKUP(AD$3&amp;"  "&amp;$N35,$A$3:$I$109,2,0)),"",VLOOKUP(AD$3&amp;"  "&amp;$N35,$A$3:$I$109,2,0))</f>
        <v/>
      </c>
      <c r="AE35" s="26" t="str">
        <f>+IF(ISNA(VLOOKUP(AE$3&amp;"  "&amp;$N35,$A$3:$I$109,2,0)),"",VLOOKUP(AE$3&amp;"  "&amp;$N35,$A$3:$I$109,2,0))</f>
        <v/>
      </c>
      <c r="AF35" s="26" t="str">
        <f>+IF(ISNA(VLOOKUP(AF$3&amp;"  "&amp;$N35,$A$3:$I$109,2,0)),"",VLOOKUP(AF$3&amp;"  "&amp;$N35,$A$3:$I$109,2,0))</f>
        <v/>
      </c>
      <c r="AG35" s="26" t="str">
        <f>+IF(ISNA(VLOOKUP(AG$3&amp;"  "&amp;$N35,$A$3:$I$109,2,0)),"",VLOOKUP(AG$3&amp;"  "&amp;$N35,$A$3:$I$109,2,0))</f>
        <v/>
      </c>
      <c r="AH35" s="26" t="str">
        <f>+IF(ISNA(VLOOKUP(AH$3&amp;"  "&amp;$N35,$A$3:$I$109,2,0)),"",VLOOKUP(AH$3&amp;"  "&amp;$N35,$A$3:$I$109,2,0))</f>
        <v/>
      </c>
      <c r="AI35" s="26" t="str">
        <f>+IF(ISNA(VLOOKUP(AI$3&amp;"  "&amp;$N35,$A$3:$I$109,2,0)),"",VLOOKUP(AI$3&amp;"  "&amp;$N35,$A$3:$I$109,2,0))</f>
        <v/>
      </c>
      <c r="AJ35" s="26" t="str">
        <f>+IF(ISNA(VLOOKUP(AJ$3&amp;"  "&amp;$N35,$A$3:$I$109,2,0)),"",VLOOKUP(AJ$3&amp;"  "&amp;$N35,$A$3:$I$109,2,0))</f>
        <v/>
      </c>
      <c r="AK35" s="26" t="str">
        <f>+IF(ISNA(VLOOKUP(AK$3&amp;"  "&amp;$N35,$A$3:$I$109,2,0)),"",VLOOKUP(AK$3&amp;"  "&amp;$N35,$A$3:$I$109,2,0))</f>
        <v/>
      </c>
      <c r="AL35" s="26" t="str">
        <f>+IF(ISNA(VLOOKUP(AL$3&amp;"  "&amp;$N35,$A$3:$I$109,2,0)),"",VLOOKUP(AL$3&amp;"  "&amp;$N35,$A$3:$I$109,2,0))</f>
        <v/>
      </c>
      <c r="AM35" s="26" t="str">
        <f>+IF(ISNA(VLOOKUP(AM$3&amp;"  "&amp;$N35,$A$3:$I$109,2,0)),"",VLOOKUP(AM$3&amp;"  "&amp;$N35,$A$3:$I$109,2,0))</f>
        <v/>
      </c>
      <c r="AN35" s="26" t="str">
        <f>+IF(ISNA(VLOOKUP(AN$3&amp;"  "&amp;$N35,$A$3:$I$109,2,0)),"",VLOOKUP(AN$3&amp;"  "&amp;$N35,$A$3:$I$109,2,0))</f>
        <v/>
      </c>
    </row>
    <row r="36" spans="1:40" ht="14.25" customHeight="1" x14ac:dyDescent="0.3">
      <c r="A36" s="1">
        <v>33</v>
      </c>
      <c r="B36" s="67" t="s">
        <v>1625</v>
      </c>
      <c r="C36" s="48">
        <v>140</v>
      </c>
      <c r="D36" t="s">
        <v>870</v>
      </c>
      <c r="E36" t="s">
        <v>871</v>
      </c>
      <c r="F36" t="s">
        <v>582</v>
      </c>
      <c r="G36" t="s">
        <v>1396</v>
      </c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TEXT(SUMPRODUCT(--(#REF!=$G$5:$G$597),--(A37&gt;$B$67:$B$597))+1,0)</f>
        <v>#REF!</v>
      </c>
      <c r="K36" s="1" t="e">
        <f>+#REF!&amp;"  "&amp;J36</f>
        <v>#REF!</v>
      </c>
      <c r="L36" s="1">
        <v>6</v>
      </c>
      <c r="O36" s="26" t="str">
        <f>+IF(ISNA(VLOOKUP(O$3&amp;"  "&amp;$N36,$A$3:$I$109,2,0)),"",VLOOKUP(O$3&amp;"  "&amp;$N36,$A$3:$I$109,2,0))</f>
        <v/>
      </c>
      <c r="P36" s="26" t="str">
        <f>+IF(ISNA(VLOOKUP(P$3&amp;"  "&amp;$N36,$A$3:$I$109,2,0)),"",VLOOKUP(P$3&amp;"  "&amp;$N36,$A$3:$I$109,2,0))</f>
        <v/>
      </c>
      <c r="Q36" s="26" t="str">
        <f>+IF(ISNA(VLOOKUP(Q$3&amp;"  "&amp;$N36,$A$3:$I$109,2,0)),"",VLOOKUP(Q$3&amp;"  "&amp;$N36,$A$3:$I$109,2,0))</f>
        <v/>
      </c>
      <c r="R36" s="26" t="str">
        <f>+IF(ISNA(VLOOKUP(R$3&amp;"  "&amp;$N36,$A$3:$I$109,2,0)),"",VLOOKUP(R$3&amp;"  "&amp;$N36,$A$3:$I$109,2,0))</f>
        <v/>
      </c>
      <c r="S36" s="26" t="str">
        <f>+IF(ISNA(VLOOKUP(S$3&amp;"  "&amp;$N36,$A$3:$I$109,2,0)),"",VLOOKUP(S$3&amp;"  "&amp;$N36,$A$3:$I$109,2,0))</f>
        <v/>
      </c>
      <c r="T36" s="26" t="str">
        <f>+IF(ISNA(VLOOKUP(T$3&amp;"  "&amp;$N36,$A$3:$I$109,2,0)),"",VLOOKUP(T$3&amp;"  "&amp;$N36,$A$3:$I$109,2,0))</f>
        <v/>
      </c>
      <c r="U36" s="26" t="str">
        <f>+IF(ISNA(VLOOKUP(U$3&amp;"  "&amp;$N36,$A$3:$I$109,2,0)),"",VLOOKUP(U$3&amp;"  "&amp;$N36,$A$3:$I$109,2,0))</f>
        <v/>
      </c>
      <c r="V36" s="26" t="str">
        <f>+IF(ISNA(VLOOKUP(V$3&amp;"  "&amp;$N36,$A$3:$I$109,2,0)),"",VLOOKUP(V$3&amp;"  "&amp;$N36,$A$3:$I$109,2,0))</f>
        <v/>
      </c>
      <c r="W36" s="26" t="str">
        <f>+IF(ISNA(VLOOKUP(W$3&amp;"  "&amp;$N36,$A$3:$I$109,2,0)),"",VLOOKUP(W$3&amp;"  "&amp;$N36,$A$3:$I$109,2,0))</f>
        <v/>
      </c>
      <c r="X36" s="26" t="str">
        <f>+IF(ISNA(VLOOKUP(X$3&amp;"  "&amp;$N36,$A$3:$I$109,2,0)),"",VLOOKUP(X$3&amp;"  "&amp;$N36,$A$3:$I$109,2,0))</f>
        <v/>
      </c>
      <c r="Y36" s="26" t="str">
        <f>+IF(ISNA(VLOOKUP(Y$3&amp;"  "&amp;$N36,$A$3:$I$109,2,0)),"",VLOOKUP(Y$3&amp;"  "&amp;$N36,$A$3:$I$109,2,0))</f>
        <v/>
      </c>
      <c r="Z36" s="26" t="str">
        <f>+IF(ISNA(VLOOKUP(Z$3&amp;"  "&amp;$N36,$A$3:$I$109,2,0)),"",VLOOKUP(Z$3&amp;"  "&amp;$N36,$A$3:$I$109,2,0))</f>
        <v/>
      </c>
      <c r="AA36" s="26" t="str">
        <f>+IF(ISNA(VLOOKUP(AA$3&amp;"  "&amp;$N36,$A$3:$I$109,2,0)),"",VLOOKUP(AA$3&amp;"  "&amp;$N36,$A$3:$I$109,2,0))</f>
        <v/>
      </c>
      <c r="AB36" s="26" t="str">
        <f>+IF(ISNA(VLOOKUP(AB$3&amp;"  "&amp;$N36,$A$3:$I$109,2,0)),"",VLOOKUP(AB$3&amp;"  "&amp;$N36,$A$3:$I$109,2,0))</f>
        <v/>
      </c>
      <c r="AC36" s="26" t="str">
        <f>+IF(ISNA(VLOOKUP(AC$3&amp;"  "&amp;$N36,$A$3:$I$109,2,0)),"",VLOOKUP(AC$3&amp;"  "&amp;$N36,$A$3:$I$109,2,0))</f>
        <v/>
      </c>
      <c r="AD36" s="26" t="str">
        <f>+IF(ISNA(VLOOKUP(AD$3&amp;"  "&amp;$N36,$A$3:$I$109,2,0)),"",VLOOKUP(AD$3&amp;"  "&amp;$N36,$A$3:$I$109,2,0))</f>
        <v/>
      </c>
      <c r="AE36" s="26" t="str">
        <f>+IF(ISNA(VLOOKUP(AE$3&amp;"  "&amp;$N36,$A$3:$I$109,2,0)),"",VLOOKUP(AE$3&amp;"  "&amp;$N36,$A$3:$I$109,2,0))</f>
        <v/>
      </c>
      <c r="AF36" s="26" t="str">
        <f>+IF(ISNA(VLOOKUP(AF$3&amp;"  "&amp;$N36,$A$3:$I$109,2,0)),"",VLOOKUP(AF$3&amp;"  "&amp;$N36,$A$3:$I$109,2,0))</f>
        <v/>
      </c>
      <c r="AG36" s="26" t="str">
        <f>+IF(ISNA(VLOOKUP(AG$3&amp;"  "&amp;$N36,$A$3:$I$109,2,0)),"",VLOOKUP(AG$3&amp;"  "&amp;$N36,$A$3:$I$109,2,0))</f>
        <v/>
      </c>
      <c r="AH36" s="26" t="str">
        <f>+IF(ISNA(VLOOKUP(AH$3&amp;"  "&amp;$N36,$A$3:$I$109,2,0)),"",VLOOKUP(AH$3&amp;"  "&amp;$N36,$A$3:$I$109,2,0))</f>
        <v/>
      </c>
      <c r="AI36" s="26" t="str">
        <f>+IF(ISNA(VLOOKUP(AI$3&amp;"  "&amp;$N36,$A$3:$I$109,2,0)),"",VLOOKUP(AI$3&amp;"  "&amp;$N36,$A$3:$I$109,2,0))</f>
        <v/>
      </c>
      <c r="AJ36" s="26" t="str">
        <f>+IF(ISNA(VLOOKUP(AJ$3&amp;"  "&amp;$N36,$A$3:$I$109,2,0)),"",VLOOKUP(AJ$3&amp;"  "&amp;$N36,$A$3:$I$109,2,0))</f>
        <v/>
      </c>
      <c r="AK36" s="26" t="str">
        <f>+IF(ISNA(VLOOKUP(AK$3&amp;"  "&amp;$N36,$A$3:$I$109,2,0)),"",VLOOKUP(AK$3&amp;"  "&amp;$N36,$A$3:$I$109,2,0))</f>
        <v/>
      </c>
      <c r="AL36" s="26" t="str">
        <f>+IF(ISNA(VLOOKUP(AL$3&amp;"  "&amp;$N36,$A$3:$I$109,2,0)),"",VLOOKUP(AL$3&amp;"  "&amp;$N36,$A$3:$I$109,2,0))</f>
        <v/>
      </c>
      <c r="AM36" s="26" t="str">
        <f>+IF(ISNA(VLOOKUP(AM$3&amp;"  "&amp;$N36,$A$3:$I$109,2,0)),"",VLOOKUP(AM$3&amp;"  "&amp;$N36,$A$3:$I$109,2,0))</f>
        <v/>
      </c>
      <c r="AN36" s="26" t="str">
        <f>+IF(ISNA(VLOOKUP(AN$3&amp;"  "&amp;$N36,$A$3:$I$109,2,0)),"",VLOOKUP(AN$3&amp;"  "&amp;$N36,$A$3:$I$109,2,0))</f>
        <v/>
      </c>
    </row>
    <row r="37" spans="1:40" ht="14.25" customHeight="1" x14ac:dyDescent="0.3">
      <c r="A37" s="1">
        <v>34</v>
      </c>
      <c r="B37" s="67" t="s">
        <v>1626</v>
      </c>
      <c r="C37" s="48">
        <v>166</v>
      </c>
      <c r="D37" t="s">
        <v>1433</v>
      </c>
      <c r="E37" t="s">
        <v>889</v>
      </c>
      <c r="F37" t="s">
        <v>585</v>
      </c>
      <c r="G37" t="s">
        <v>1397</v>
      </c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TEXT(SUMPRODUCT(--(F36=$G$5:$G$597),--(A38&gt;$B$67:$B$597))+1,0)</f>
        <v>#VALUE!</v>
      </c>
      <c r="K37" s="1" t="e">
        <f>+F36&amp;"  "&amp;J37</f>
        <v>#VALUE!</v>
      </c>
      <c r="L37" s="1">
        <v>13</v>
      </c>
      <c r="N37" s="11" t="s">
        <v>365</v>
      </c>
      <c r="O37" s="27">
        <f>IF(O33="",1000,SUM(O31:O33))</f>
        <v>1000</v>
      </c>
      <c r="P37" s="27">
        <f t="shared" ref="P37:AN37" si="3">IF(P33="",1000,SUM(P31:P33))</f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  <c r="AK37" s="27">
        <f t="shared" si="3"/>
        <v>1000</v>
      </c>
      <c r="AL37" s="27">
        <f t="shared" si="3"/>
        <v>1000</v>
      </c>
      <c r="AM37" s="27">
        <f t="shared" si="3"/>
        <v>1000</v>
      </c>
      <c r="AN37" s="27">
        <f t="shared" si="3"/>
        <v>1000</v>
      </c>
    </row>
    <row r="38" spans="1:40" ht="14.25" customHeight="1" x14ac:dyDescent="0.3">
      <c r="A38" s="1">
        <v>35</v>
      </c>
      <c r="B38" s="67" t="s">
        <v>1591</v>
      </c>
      <c r="C38" s="48">
        <v>193</v>
      </c>
      <c r="D38" t="s">
        <v>872</v>
      </c>
      <c r="E38" t="s">
        <v>847</v>
      </c>
      <c r="F38" t="s">
        <v>585</v>
      </c>
      <c r="G38" t="s">
        <v>1398</v>
      </c>
      <c r="H38" s="1" t="e">
        <f>+VLOOKUP(#REF!,MasterData!$B$4:$I$1003,5,"false")</f>
        <v>#REF!</v>
      </c>
      <c r="I38" s="3" t="e">
        <f>+VLOOKUP(#REF!,MasterData!$B$4:$I$1003,6,"false")</f>
        <v>#REF!</v>
      </c>
      <c r="J38" s="22" t="e">
        <f>TEXT(SUMPRODUCT(--(#REF!=$G$5:$G$597),--(A40&gt;$B$67:$B$597))+1,0)</f>
        <v>#REF!</v>
      </c>
      <c r="K38" s="1" t="e">
        <f>+#REF!&amp;"  "&amp;J38</f>
        <v>#REF!</v>
      </c>
      <c r="L38" s="1">
        <v>9</v>
      </c>
      <c r="N38" s="11" t="s">
        <v>155</v>
      </c>
      <c r="O38" s="28">
        <f>RANK(O37,($O$10:$AN$10,$O$19:$AN$19,$O$28:$AN$28, $O$37:$AN$37),1)</f>
        <v>1</v>
      </c>
      <c r="P38" s="28">
        <f>RANK(P37,($O$10:$AN$10,$O$19:$AN$19,$O$28:$AN$28, $O$37:$AN$37),1)</f>
        <v>1</v>
      </c>
      <c r="Q38" s="28">
        <f>RANK(Q37,($O$10:$AN$10,$O$19:$AN$19,$O$28:$AN$28, $O$37:$AN$37),1)</f>
        <v>1</v>
      </c>
      <c r="R38" s="28">
        <f>RANK(R37,($O$10:$AN$10,$O$19:$AN$19,$O$28:$AN$28, $O$37:$AN$37),1)</f>
        <v>1</v>
      </c>
      <c r="S38" s="28">
        <f>RANK(S37,($O$10:$AN$10,$O$19:$AN$19,$O$28:$AN$28, $O$37:$AN$37),1)</f>
        <v>1</v>
      </c>
      <c r="T38" s="28">
        <f>RANK(T37,($O$10:$AN$10,$O$19:$AN$19,$O$28:$AN$28, $O$37:$AN$37),1)</f>
        <v>1</v>
      </c>
      <c r="U38" s="28">
        <f>RANK(U37,($O$10:$AN$10,$O$19:$AN$19,$O$28:$AN$28, $O$37:$AN$37),1)</f>
        <v>1</v>
      </c>
      <c r="V38" s="28">
        <f>RANK(V37,($O$10:$AN$10,$O$19:$AN$19,$O$28:$AN$28, $O$37:$AN$37),1)</f>
        <v>1</v>
      </c>
      <c r="W38" s="28">
        <f>RANK(W37,($O$10:$AN$10,$O$19:$AN$19,$O$28:$AN$28, $O$37:$AN$37),1)</f>
        <v>1</v>
      </c>
      <c r="X38" s="28">
        <f>RANK(X37,($O$10:$AN$10,$O$19:$AN$19,$O$28:$AN$28, $O$37:$AN$37),1)</f>
        <v>1</v>
      </c>
      <c r="Y38" s="28">
        <f>RANK(Y37,($O$10:$AN$10,$O$19:$AN$19,$O$28:$AN$28, $O$37:$AN$37),1)</f>
        <v>1</v>
      </c>
      <c r="Z38" s="28">
        <f>RANK(Z37,($O$10:$AN$10,$O$19:$AN$19,$O$28:$AN$28, $O$37:$AN$37),1)</f>
        <v>1</v>
      </c>
      <c r="AA38" s="28">
        <f>RANK(AA37,($O$10:$AN$10,$O$19:$AN$19,$O$28:$AN$28, $O$37:$AN$37),1)</f>
        <v>1</v>
      </c>
      <c r="AB38" s="28">
        <f>RANK(AB37,($O$10:$AN$10,$O$19:$AN$19,$O$28:$AN$28, $O$37:$AN$37),1)</f>
        <v>1</v>
      </c>
      <c r="AC38" s="28">
        <f>RANK(AC37,($O$10:$AN$10,$O$19:$AN$19,$O$28:$AN$28, $O$37:$AN$37),1)</f>
        <v>1</v>
      </c>
      <c r="AD38" s="28">
        <f>RANK(AD37,($O$10:$AN$10,$O$19:$AN$19,$O$28:$AN$28, $O$37:$AN$37),1)</f>
        <v>1</v>
      </c>
      <c r="AE38" s="28">
        <f>RANK(AE37,($O$10:$AN$10,$O$19:$AN$19,$O$28:$AN$28, $O$37:$AN$37),1)</f>
        <v>1</v>
      </c>
      <c r="AF38" s="28">
        <f>RANK(AF37,($O$10:$AN$10,$O$19:$AN$19,$O$28:$AN$28, $O$37:$AN$37),1)</f>
        <v>1</v>
      </c>
      <c r="AG38" s="28">
        <f>RANK(AG37,($O$10:$AN$10,$O$19:$AN$19,$O$28:$AN$28, $O$37:$AN$37),1)</f>
        <v>1</v>
      </c>
      <c r="AH38" s="28">
        <f>RANK(AH37,($O$10:$AN$10,$O$19:$AN$19,$O$28:$AN$28, $O$37:$AN$37),1)</f>
        <v>1</v>
      </c>
      <c r="AI38" s="28">
        <f>RANK(AI37,($O$10:$AN$10,$O$19:$AN$19,$O$28:$AN$28, $O$37:$AN$37),1)</f>
        <v>1</v>
      </c>
      <c r="AJ38" s="28">
        <f>RANK(AJ37,($O$10:$AN$10,$O$19:$AN$19,$O$28:$AN$28, $O$37:$AN$37),1)</f>
        <v>1</v>
      </c>
      <c r="AK38" s="28">
        <f>RANK(AK37,($O$10:$AN$10,$O$19:$AN$19,$O$28:$AN$28, $O$37:$AN$37),1)</f>
        <v>1</v>
      </c>
      <c r="AL38" s="28">
        <f>RANK(AL37,($O$10:$AN$10,$O$19:$AN$19,$O$28:$AN$28, $O$37:$AN$37),1)</f>
        <v>1</v>
      </c>
      <c r="AM38" s="28">
        <f>RANK(AM37,($O$10:$AN$10,$O$19:$AN$19,$O$28:$AN$28, $O$37:$AN$37),1)</f>
        <v>1</v>
      </c>
      <c r="AN38" s="28">
        <f>RANK(AN37,($O$10:$AN$10,$O$19:$AN$19,$O$28:$AN$28, $O$37:$AN$37),1)</f>
        <v>1</v>
      </c>
    </row>
    <row r="39" spans="1:40" ht="14.25" customHeight="1" x14ac:dyDescent="0.3">
      <c r="A39" s="1">
        <v>36</v>
      </c>
      <c r="B39" s="67" t="s">
        <v>1627</v>
      </c>
      <c r="C39" s="48">
        <v>135</v>
      </c>
      <c r="D39" t="s">
        <v>1404</v>
      </c>
      <c r="E39" t="s">
        <v>1405</v>
      </c>
      <c r="F39" t="s">
        <v>1406</v>
      </c>
      <c r="G39" t="s">
        <v>1396</v>
      </c>
      <c r="H39" s="1" t="e">
        <f>+VLOOKUP(#REF!,MasterData!$B$4:$I$1003,5,"false")</f>
        <v>#REF!</v>
      </c>
      <c r="I39" s="3" t="e">
        <f>+VLOOKUP(#REF!,MasterData!$B$4:$I$1003,6,"false")</f>
        <v>#REF!</v>
      </c>
      <c r="J39" s="22" t="e">
        <f>TEXT(SUMPRODUCT(--(F40=$G$5:$G$597),--(A40&gt;$B$67:$B$597))+1,0)</f>
        <v>#VALUE!</v>
      </c>
      <c r="K39" s="1" t="e">
        <f>+F40&amp;"  "&amp;J39</f>
        <v>#VALUE!</v>
      </c>
      <c r="L39" s="1">
        <v>2</v>
      </c>
    </row>
    <row r="40" spans="1:40" ht="14.25" customHeight="1" x14ac:dyDescent="0.3">
      <c r="A40" s="1">
        <v>37</v>
      </c>
      <c r="B40" s="67" t="s">
        <v>1592</v>
      </c>
      <c r="C40" s="48">
        <v>163</v>
      </c>
      <c r="D40" t="s">
        <v>426</v>
      </c>
      <c r="E40" t="s">
        <v>1431</v>
      </c>
      <c r="F40" t="s">
        <v>392</v>
      </c>
      <c r="G40" t="s">
        <v>1397</v>
      </c>
      <c r="H40" s="1" t="e">
        <f>+VLOOKUP(#REF!,MasterData!$B$4:$I$1003,5,"false")</f>
        <v>#REF!</v>
      </c>
      <c r="I40" s="3" t="e">
        <f>+VLOOKUP(#REF!,MasterData!$B$4:$I$1003,6,"false")</f>
        <v>#REF!</v>
      </c>
      <c r="J40" s="22" t="e">
        <f>TEXT(SUMPRODUCT(--(F40=$G$5:$G$597),--(A41&gt;$B$67:$B$597))+1,0)</f>
        <v>#VALUE!</v>
      </c>
      <c r="K40" s="1" t="e">
        <f>+F40&amp;"  "&amp;J40</f>
        <v>#VALUE!</v>
      </c>
      <c r="L40" s="1">
        <v>11</v>
      </c>
    </row>
    <row r="41" spans="1:40" ht="14.25" customHeight="1" x14ac:dyDescent="0.3">
      <c r="A41" s="1">
        <v>38</v>
      </c>
      <c r="B41" s="67" t="s">
        <v>1628</v>
      </c>
      <c r="C41" s="48">
        <v>168</v>
      </c>
      <c r="D41" t="s">
        <v>702</v>
      </c>
      <c r="E41" t="s">
        <v>703</v>
      </c>
      <c r="F41" t="s">
        <v>861</v>
      </c>
      <c r="G41" t="s">
        <v>1397</v>
      </c>
      <c r="H41" s="1" t="e">
        <f>+VLOOKUP(#REF!,MasterData!$B$4:$I$1003,5,"false")</f>
        <v>#REF!</v>
      </c>
      <c r="I41" s="3" t="e">
        <f>+VLOOKUP(#REF!,MasterData!$B$4:$I$1003,6,"false")</f>
        <v>#REF!</v>
      </c>
      <c r="J41" s="22" t="e">
        <f>TEXT(SUMPRODUCT(--(F40=$G$5:$G$597),--(A42&gt;$B$67:$B$597))+1,0)</f>
        <v>#VALUE!</v>
      </c>
      <c r="K41" s="1" t="e">
        <f>+F40&amp;"  "&amp;J41</f>
        <v>#VALUE!</v>
      </c>
      <c r="L41" s="1">
        <v>15</v>
      </c>
    </row>
    <row r="42" spans="1:40" ht="14.25" customHeight="1" x14ac:dyDescent="0.3">
      <c r="A42" s="1">
        <v>39</v>
      </c>
      <c r="B42" s="67" t="s">
        <v>1629</v>
      </c>
      <c r="C42" s="48">
        <v>147</v>
      </c>
      <c r="D42" t="s">
        <v>1415</v>
      </c>
      <c r="E42" t="s">
        <v>126</v>
      </c>
      <c r="F42" t="s">
        <v>615</v>
      </c>
      <c r="G42" t="s">
        <v>1396</v>
      </c>
      <c r="H42" s="1" t="e">
        <f>+VLOOKUP(#REF!,MasterData!$B$4:$I$1003,5,"false")</f>
        <v>#REF!</v>
      </c>
      <c r="I42" s="3" t="e">
        <f>+VLOOKUP(#REF!,MasterData!$B$4:$I$1003,6,"false")</f>
        <v>#REF!</v>
      </c>
      <c r="J42" s="22" t="e">
        <f>TEXT(SUMPRODUCT(--(F42=$G$5:$G$597),--(A43&gt;$B$67:$B$597))+1,0)</f>
        <v>#VALUE!</v>
      </c>
      <c r="K42" s="1" t="e">
        <f>+F42&amp;"  "&amp;J42</f>
        <v>#VALUE!</v>
      </c>
      <c r="L42" s="1">
        <v>9</v>
      </c>
    </row>
    <row r="43" spans="1:40" ht="14.25" customHeight="1" x14ac:dyDescent="0.3">
      <c r="A43" s="1">
        <v>40</v>
      </c>
      <c r="B43" s="67" t="s">
        <v>1185</v>
      </c>
      <c r="C43" s="48">
        <v>194</v>
      </c>
      <c r="D43" t="s">
        <v>695</v>
      </c>
      <c r="E43" t="s">
        <v>696</v>
      </c>
      <c r="F43" t="s">
        <v>585</v>
      </c>
      <c r="G43" t="s">
        <v>1398</v>
      </c>
      <c r="H43" s="1" t="e">
        <f>+VLOOKUP(#REF!,MasterData!$B$4:$I$1003,5,"false")</f>
        <v>#REF!</v>
      </c>
      <c r="I43" s="3" t="e">
        <f>+VLOOKUP(#REF!,MasterData!$B$4:$I$1003,6,"false")</f>
        <v>#REF!</v>
      </c>
      <c r="J43" s="22" t="e">
        <f>TEXT(SUMPRODUCT(--(F42=$G$5:$G$597),--(A45&gt;$B$67:$B$597))+1,0)</f>
        <v>#VALUE!</v>
      </c>
      <c r="K43" s="1" t="e">
        <f>+F42&amp;"  "&amp;J43</f>
        <v>#VALUE!</v>
      </c>
      <c r="L43" s="1">
        <v>10</v>
      </c>
    </row>
    <row r="44" spans="1:40" ht="14.25" customHeight="1" x14ac:dyDescent="0.3">
      <c r="A44" s="1">
        <v>41</v>
      </c>
      <c r="B44" s="67" t="s">
        <v>1630</v>
      </c>
      <c r="C44" s="48">
        <v>201</v>
      </c>
      <c r="D44" t="s">
        <v>876</v>
      </c>
      <c r="E44" t="s">
        <v>1467</v>
      </c>
      <c r="F44" t="s">
        <v>580</v>
      </c>
      <c r="G44" t="s">
        <v>1398</v>
      </c>
      <c r="H44" s="1" t="e">
        <f>+VLOOKUP(#REF!,MasterData!$B$4:$I$1003,5,"false")</f>
        <v>#REF!</v>
      </c>
      <c r="I44" s="3" t="e">
        <f>+VLOOKUP(#REF!,MasterData!$B$4:$I$1003,6,"false")</f>
        <v>#REF!</v>
      </c>
      <c r="J44" s="22" t="e">
        <f>TEXT(SUMPRODUCT(--(F42=$G$5:$G$597),--(A46&gt;$B$67:$B$597))+1,0)</f>
        <v>#VALUE!</v>
      </c>
      <c r="K44" s="1" t="e">
        <f>+F42&amp;"  "&amp;J44</f>
        <v>#VALUE!</v>
      </c>
      <c r="L44" s="1">
        <v>17</v>
      </c>
    </row>
    <row r="45" spans="1:40" ht="14.25" customHeight="1" x14ac:dyDescent="0.3">
      <c r="A45" s="1">
        <v>42</v>
      </c>
      <c r="B45" s="67" t="s">
        <v>1631</v>
      </c>
      <c r="C45" s="48">
        <v>184</v>
      </c>
      <c r="D45" t="s">
        <v>1450</v>
      </c>
      <c r="E45" t="s">
        <v>1451</v>
      </c>
      <c r="F45" t="s">
        <v>1406</v>
      </c>
      <c r="G45" t="s">
        <v>1398</v>
      </c>
      <c r="H45" s="1"/>
      <c r="I45" s="3"/>
      <c r="L45" s="1">
        <v>2</v>
      </c>
    </row>
    <row r="46" spans="1:40" ht="14.25" customHeight="1" x14ac:dyDescent="0.3">
      <c r="A46" s="1">
        <v>43</v>
      </c>
      <c r="B46" s="67" t="s">
        <v>1632</v>
      </c>
      <c r="C46" s="48">
        <v>186</v>
      </c>
      <c r="D46" t="s">
        <v>1452</v>
      </c>
      <c r="E46" t="s">
        <v>1453</v>
      </c>
      <c r="F46" t="s">
        <v>581</v>
      </c>
      <c r="G46" t="s">
        <v>1398</v>
      </c>
      <c r="H46" s="1"/>
      <c r="I46" s="3"/>
      <c r="L46" s="1">
        <v>3</v>
      </c>
    </row>
    <row r="47" spans="1:40" ht="14.25" customHeight="1" x14ac:dyDescent="0.3">
      <c r="A47" s="1">
        <v>44</v>
      </c>
      <c r="B47" s="67" t="s">
        <v>1633</v>
      </c>
      <c r="C47" s="48">
        <v>190</v>
      </c>
      <c r="D47" t="s">
        <v>1433</v>
      </c>
      <c r="E47" t="s">
        <v>1456</v>
      </c>
      <c r="F47" t="s">
        <v>582</v>
      </c>
      <c r="G47" t="s">
        <v>1398</v>
      </c>
      <c r="H47" s="1"/>
      <c r="I47" s="3"/>
      <c r="L47" s="1">
        <v>5</v>
      </c>
    </row>
    <row r="48" spans="1:40" ht="14.25" customHeight="1" x14ac:dyDescent="0.3">
      <c r="A48" s="1">
        <v>45</v>
      </c>
      <c r="B48" s="67" t="s">
        <v>1634</v>
      </c>
      <c r="C48" s="48">
        <v>198</v>
      </c>
      <c r="D48" t="s">
        <v>1462</v>
      </c>
      <c r="E48" t="s">
        <v>1463</v>
      </c>
      <c r="F48" t="s">
        <v>615</v>
      </c>
      <c r="G48" t="s">
        <v>1398</v>
      </c>
      <c r="H48" s="1" t="e">
        <f>+VLOOKUP(#REF!,MasterData!$B$4:$I$1003,5,"false")</f>
        <v>#REF!</v>
      </c>
      <c r="I48" s="3" t="e">
        <f>+VLOOKUP(#REF!,MasterData!$B$4:$I$1003,6,"false")</f>
        <v>#REF!</v>
      </c>
      <c r="J48" s="22" t="e">
        <f>TEXT(SUMPRODUCT(--(F46=$G$5:$G$597),--(A50&gt;$B$67:$B$597))+1,0)</f>
        <v>#VALUE!</v>
      </c>
      <c r="K48" s="1" t="e">
        <f>+F46&amp;"  "&amp;J48</f>
        <v>#VALUE!</v>
      </c>
      <c r="L48" s="1">
        <v>14</v>
      </c>
    </row>
    <row r="49" spans="1:12" ht="14.25" customHeight="1" x14ac:dyDescent="0.3">
      <c r="A49" s="1">
        <v>46</v>
      </c>
      <c r="B49" s="67" t="s">
        <v>1196</v>
      </c>
      <c r="C49" s="48">
        <v>187</v>
      </c>
      <c r="D49" t="s">
        <v>1454</v>
      </c>
      <c r="E49" t="s">
        <v>1455</v>
      </c>
      <c r="F49" t="s">
        <v>581</v>
      </c>
      <c r="G49" t="s">
        <v>1398</v>
      </c>
      <c r="H49" s="1"/>
      <c r="I49" s="3"/>
      <c r="L49" s="1">
        <v>4</v>
      </c>
    </row>
    <row r="50" spans="1:12" ht="14.25" customHeight="1" x14ac:dyDescent="0.3">
      <c r="A50" s="1">
        <v>47</v>
      </c>
      <c r="B50" s="67" t="s">
        <v>1635</v>
      </c>
      <c r="C50" s="48">
        <v>197</v>
      </c>
      <c r="D50" t="s">
        <v>1461</v>
      </c>
      <c r="E50" t="s">
        <v>129</v>
      </c>
      <c r="F50" t="s">
        <v>615</v>
      </c>
      <c r="G50" t="s">
        <v>1398</v>
      </c>
      <c r="H50" s="1" t="e">
        <f>+VLOOKUP(#REF!,MasterData!$B$4:$I$1003,5,"false")</f>
        <v>#REF!</v>
      </c>
      <c r="I50" s="3" t="e">
        <f>+VLOOKUP(#REF!,MasterData!$B$4:$I$1003,6,"false")</f>
        <v>#REF!</v>
      </c>
      <c r="J50" s="22" t="e">
        <f>TEXT(SUMPRODUCT(--(F48=$G$5:$G$597),--(A52&gt;$B$67:$B$597))+1,0)</f>
        <v>#VALUE!</v>
      </c>
      <c r="K50" s="1" t="e">
        <f>+F48&amp;"  "&amp;J50</f>
        <v>#VALUE!</v>
      </c>
      <c r="L50" s="1">
        <v>15</v>
      </c>
    </row>
    <row r="51" spans="1:12" ht="14.25" customHeight="1" x14ac:dyDescent="0.3">
      <c r="A51" s="1">
        <v>48</v>
      </c>
      <c r="B51" s="67" t="s">
        <v>1202</v>
      </c>
      <c r="C51" s="48">
        <v>212</v>
      </c>
      <c r="D51" t="s">
        <v>1444</v>
      </c>
      <c r="E51" t="s">
        <v>1445</v>
      </c>
      <c r="F51" t="s">
        <v>615</v>
      </c>
      <c r="G51" t="s">
        <v>1397</v>
      </c>
      <c r="H51" s="1"/>
      <c r="I51" s="3"/>
      <c r="J51" s="22"/>
      <c r="K51" s="1"/>
      <c r="L51" s="1">
        <v>22</v>
      </c>
    </row>
    <row r="52" spans="1:12" ht="14.25" customHeight="1" x14ac:dyDescent="0.3">
      <c r="A52" s="1">
        <v>49</v>
      </c>
      <c r="B52" s="67" t="s">
        <v>1636</v>
      </c>
      <c r="C52" s="48">
        <v>152</v>
      </c>
      <c r="D52" t="s">
        <v>1419</v>
      </c>
      <c r="E52" t="s">
        <v>1420</v>
      </c>
      <c r="F52" t="s">
        <v>1406</v>
      </c>
      <c r="G52" t="s">
        <v>1397</v>
      </c>
      <c r="H52" s="1"/>
      <c r="I52" s="3"/>
      <c r="L52" s="1">
        <v>3</v>
      </c>
    </row>
    <row r="53" spans="1:12" ht="14.25" customHeight="1" x14ac:dyDescent="0.3">
      <c r="A53" s="1">
        <v>50</v>
      </c>
      <c r="B53" s="67" t="s">
        <v>1374</v>
      </c>
      <c r="C53" s="48">
        <v>205</v>
      </c>
      <c r="D53" t="s">
        <v>1473</v>
      </c>
      <c r="E53" t="s">
        <v>603</v>
      </c>
      <c r="F53" t="s">
        <v>1406</v>
      </c>
      <c r="G53" t="s">
        <v>1472</v>
      </c>
      <c r="H53" s="1" t="e">
        <f>+VLOOKUP(#REF!,MasterData!$B$4:$I$1003,5,"false")</f>
        <v>#REF!</v>
      </c>
      <c r="I53" s="3" t="e">
        <f>+VLOOKUP(#REF!,MasterData!$B$4:$I$1003,6,"false")</f>
        <v>#REF!</v>
      </c>
      <c r="J53" s="22" t="e">
        <f>TEXT(SUMPRODUCT(--(F51=$G$5:$G$597),--(A55&gt;$B$67:$B$597))+1,0)</f>
        <v>#VALUE!</v>
      </c>
      <c r="K53" s="1" t="e">
        <f>+F51&amp;"  "&amp;J53</f>
        <v>#VALUE!</v>
      </c>
      <c r="L53" s="1">
        <v>1</v>
      </c>
    </row>
    <row r="54" spans="1:12" ht="14.25" customHeight="1" x14ac:dyDescent="0.3">
      <c r="A54" s="1">
        <v>51</v>
      </c>
      <c r="B54" s="67" t="s">
        <v>1637</v>
      </c>
      <c r="C54" s="48">
        <v>192</v>
      </c>
      <c r="D54" t="s">
        <v>1458</v>
      </c>
      <c r="E54" t="s">
        <v>1459</v>
      </c>
      <c r="F54" t="s">
        <v>582</v>
      </c>
      <c r="G54" t="s">
        <v>1398</v>
      </c>
      <c r="H54" s="1"/>
      <c r="I54" s="3"/>
      <c r="L54" s="1">
        <v>6</v>
      </c>
    </row>
    <row r="55" spans="1:12" ht="14.25" customHeight="1" x14ac:dyDescent="0.3">
      <c r="A55" s="1">
        <v>53</v>
      </c>
      <c r="B55" s="67" t="s">
        <v>1638</v>
      </c>
      <c r="C55" s="48">
        <v>195</v>
      </c>
      <c r="D55" t="s">
        <v>697</v>
      </c>
      <c r="E55" t="s">
        <v>698</v>
      </c>
      <c r="F55" t="s">
        <v>600</v>
      </c>
      <c r="G55" t="s">
        <v>1398</v>
      </c>
      <c r="H55" s="1" t="e">
        <f>+VLOOKUP(#REF!,MasterData!$B$4:$I$1003,5,"false")</f>
        <v>#REF!</v>
      </c>
      <c r="I55" s="3" t="e">
        <f>+VLOOKUP(#REF!,MasterData!$B$4:$I$1003,6,"false")</f>
        <v>#REF!</v>
      </c>
      <c r="J55" s="22" t="e">
        <f>TEXT(SUMPRODUCT(--(F54=$G$5:$G$597),--(A57&gt;$B$67:$B$597))+1,0)</f>
        <v>#VALUE!</v>
      </c>
      <c r="K55" s="1" t="e">
        <f>+F54&amp;"  "&amp;J55</f>
        <v>#VALUE!</v>
      </c>
      <c r="L55" s="1">
        <v>11</v>
      </c>
    </row>
    <row r="56" spans="1:12" ht="14.25" customHeight="1" x14ac:dyDescent="0.3">
      <c r="A56" s="1">
        <v>54</v>
      </c>
      <c r="B56" s="67" t="s">
        <v>1639</v>
      </c>
      <c r="C56" s="48">
        <v>145</v>
      </c>
      <c r="D56" t="s">
        <v>882</v>
      </c>
      <c r="E56" t="s">
        <v>883</v>
      </c>
      <c r="F56" t="s">
        <v>861</v>
      </c>
      <c r="G56" t="s">
        <v>1396</v>
      </c>
      <c r="H56" s="1" t="e">
        <f>+VLOOKUP(#REF!,MasterData!$B$4:$I$1003,5,"false")</f>
        <v>#REF!</v>
      </c>
      <c r="I56" s="3" t="e">
        <f>+VLOOKUP(#REF!,MasterData!$B$4:$I$1003,6,"false")</f>
        <v>#REF!</v>
      </c>
      <c r="J56" s="22" t="e">
        <f>TEXT(SUMPRODUCT(--(F56=$G$5:$G$597),--(A57&gt;$B$67:$B$597))+1,0)</f>
        <v>#VALUE!</v>
      </c>
      <c r="K56" s="1" t="e">
        <f>+F56&amp;"  "&amp;J56</f>
        <v>#VALUE!</v>
      </c>
      <c r="L56" s="1">
        <v>8</v>
      </c>
    </row>
    <row r="57" spans="1:12" ht="14.25" customHeight="1" x14ac:dyDescent="0.3">
      <c r="A57" s="1">
        <v>55</v>
      </c>
      <c r="B57" s="67" t="s">
        <v>1640</v>
      </c>
      <c r="C57" s="48">
        <v>199</v>
      </c>
      <c r="D57" t="s">
        <v>873</v>
      </c>
      <c r="E57" t="s">
        <v>1464</v>
      </c>
      <c r="F57" t="s">
        <v>615</v>
      </c>
      <c r="G57" t="s">
        <v>1398</v>
      </c>
      <c r="H57" s="1" t="e">
        <f>+VLOOKUP(#REF!,MasterData!$B$4:$I$1003,5,"false")</f>
        <v>#REF!</v>
      </c>
      <c r="I57" s="3" t="e">
        <f>+VLOOKUP(#REF!,MasterData!$B$4:$I$1003,6,"false")</f>
        <v>#REF!</v>
      </c>
      <c r="J57" s="22" t="e">
        <f>TEXT(SUMPRODUCT(--(F55=$G$5:$G$597),--(A59&gt;$B$67:$B$597))+1,0)</f>
        <v>#VALUE!</v>
      </c>
      <c r="K57" s="1" t="e">
        <f>+F55&amp;"  "&amp;J57</f>
        <v>#VALUE!</v>
      </c>
      <c r="L57" s="1">
        <v>16</v>
      </c>
    </row>
    <row r="58" spans="1:12" ht="14.25" customHeight="1" x14ac:dyDescent="0.3">
      <c r="A58" s="1">
        <v>56</v>
      </c>
      <c r="B58" s="67" t="s">
        <v>1641</v>
      </c>
      <c r="C58" s="48">
        <v>196</v>
      </c>
      <c r="D58" t="s">
        <v>697</v>
      </c>
      <c r="E58" t="s">
        <v>1460</v>
      </c>
      <c r="F58" t="s">
        <v>600</v>
      </c>
      <c r="G58" t="s">
        <v>1398</v>
      </c>
      <c r="H58" s="1" t="e">
        <f>+VLOOKUP(#REF!,MasterData!$B$4:$I$1003,5,"false")</f>
        <v>#REF!</v>
      </c>
      <c r="I58" s="3" t="e">
        <f>+VLOOKUP(#REF!,MasterData!$B$4:$I$1003,6,"false")</f>
        <v>#REF!</v>
      </c>
      <c r="J58" s="22" t="e">
        <f>TEXT(SUMPRODUCT(--(F57=$G$5:$G$597),--(A60&gt;$B$67:$B$597))+1,0)</f>
        <v>#VALUE!</v>
      </c>
      <c r="K58" s="1" t="e">
        <f>+F57&amp;"  "&amp;J58</f>
        <v>#VALUE!</v>
      </c>
      <c r="L58" s="1">
        <v>12</v>
      </c>
    </row>
    <row r="59" spans="1:12" ht="14.25" customHeight="1" x14ac:dyDescent="0.3">
      <c r="A59" s="1">
        <v>57</v>
      </c>
      <c r="B59" s="67" t="s">
        <v>1642</v>
      </c>
      <c r="C59" s="48">
        <v>206</v>
      </c>
      <c r="D59" t="s">
        <v>1457</v>
      </c>
      <c r="E59" t="s">
        <v>1474</v>
      </c>
      <c r="F59" t="s">
        <v>581</v>
      </c>
      <c r="G59" t="s">
        <v>1472</v>
      </c>
      <c r="H59" s="1" t="e">
        <f>+VLOOKUP(#REF!,MasterData!$B$4:$I$1003,5,"false")</f>
        <v>#REF!</v>
      </c>
      <c r="I59" s="3" t="e">
        <f>+VLOOKUP(#REF!,MasterData!$B$4:$I$1003,6,"false")</f>
        <v>#REF!</v>
      </c>
      <c r="J59" s="22" t="e">
        <f>TEXT(SUMPRODUCT(--(F57=$G$5:$G$597),--(#REF!&gt;$B$67:$B$597))+1,0)</f>
        <v>#REF!</v>
      </c>
      <c r="K59" s="1" t="e">
        <f>+F57&amp;"  "&amp;J59</f>
        <v>#REF!</v>
      </c>
      <c r="L59" s="1">
        <v>2</v>
      </c>
    </row>
    <row r="60" spans="1:12" ht="14.25" customHeight="1" x14ac:dyDescent="0.3">
      <c r="A60" s="1">
        <v>57</v>
      </c>
      <c r="B60" s="67" t="s">
        <v>1643</v>
      </c>
      <c r="C60" s="48">
        <v>207</v>
      </c>
      <c r="D60" t="s">
        <v>123</v>
      </c>
      <c r="E60" t="s">
        <v>844</v>
      </c>
      <c r="F60" t="s">
        <v>585</v>
      </c>
      <c r="G60" t="s">
        <v>1472</v>
      </c>
      <c r="H60" s="1" t="e">
        <f>+VLOOKUP(#REF!,MasterData!$B$4:$I$1003,5,"false")</f>
        <v>#REF!</v>
      </c>
      <c r="I60" s="3" t="e">
        <f>+VLOOKUP(#REF!,MasterData!$B$4:$I$1003,6,"false")</f>
        <v>#REF!</v>
      </c>
      <c r="J60" s="22" t="e">
        <f>TEXT(SUMPRODUCT(--(F58=$G$5:$G$597),--(#REF!&gt;$B$67:$B$597))+1,0)</f>
        <v>#REF!</v>
      </c>
      <c r="K60" s="1" t="e">
        <f>+F58&amp;"  "&amp;J60</f>
        <v>#REF!</v>
      </c>
      <c r="L60" s="1">
        <v>3</v>
      </c>
    </row>
    <row r="61" spans="1:12" ht="14.25" customHeight="1" x14ac:dyDescent="0.3">
      <c r="A61" s="1">
        <v>58</v>
      </c>
      <c r="B61" s="67" t="s">
        <v>1644</v>
      </c>
      <c r="C61" s="48">
        <v>170</v>
      </c>
      <c r="D61" t="s">
        <v>1435</v>
      </c>
      <c r="E61" t="s">
        <v>1436</v>
      </c>
      <c r="F61" t="s">
        <v>600</v>
      </c>
      <c r="G61" t="s">
        <v>1397</v>
      </c>
      <c r="H61" s="1"/>
      <c r="I61" s="3"/>
      <c r="J61" s="22"/>
      <c r="K61" s="1"/>
      <c r="L61" s="1">
        <v>19</v>
      </c>
    </row>
    <row r="62" spans="1:12" ht="14.25" customHeight="1" x14ac:dyDescent="0.3">
      <c r="A62" s="1">
        <v>59</v>
      </c>
      <c r="B62" s="67" t="s">
        <v>1645</v>
      </c>
      <c r="C62" s="48">
        <v>189</v>
      </c>
      <c r="D62" t="s">
        <v>873</v>
      </c>
      <c r="E62" t="s">
        <v>881</v>
      </c>
      <c r="F62" t="s">
        <v>582</v>
      </c>
      <c r="G62" t="s">
        <v>1398</v>
      </c>
      <c r="H62" s="1"/>
      <c r="I62" s="3"/>
      <c r="L62" s="1">
        <v>7</v>
      </c>
    </row>
    <row r="63" spans="1:12" ht="14.25" customHeight="1" x14ac:dyDescent="0.3">
      <c r="A63" s="1">
        <v>60</v>
      </c>
      <c r="B63" s="67" t="s">
        <v>1646</v>
      </c>
      <c r="C63" s="48">
        <v>202</v>
      </c>
      <c r="D63" t="s">
        <v>1468</v>
      </c>
      <c r="E63" t="s">
        <v>1469</v>
      </c>
      <c r="F63" t="s">
        <v>445</v>
      </c>
      <c r="G63" t="s">
        <v>1398</v>
      </c>
      <c r="H63" s="1" t="e">
        <f>+VLOOKUP(#REF!,MasterData!$B$4:$I$1003,5,"false")</f>
        <v>#REF!</v>
      </c>
      <c r="I63" s="3" t="e">
        <f>+VLOOKUP(#REF!,MasterData!$B$4:$I$1003,6,"false")</f>
        <v>#REF!</v>
      </c>
      <c r="J63" s="22" t="e">
        <f>TEXT(SUMPRODUCT(--(F61=$G$5:$G$597),--(A65&gt;$B$67:$B$597))+1,0)</f>
        <v>#VALUE!</v>
      </c>
      <c r="K63" s="1" t="e">
        <f>+F61&amp;"  "&amp;J63</f>
        <v>#VALUE!</v>
      </c>
      <c r="L63" s="1">
        <v>18</v>
      </c>
    </row>
    <row r="64" spans="1:12" ht="14.25" customHeight="1" x14ac:dyDescent="0.3">
      <c r="A64" s="1">
        <v>61</v>
      </c>
      <c r="B64" s="67" t="s">
        <v>1647</v>
      </c>
      <c r="C64" s="48">
        <v>146</v>
      </c>
      <c r="D64" t="s">
        <v>1413</v>
      </c>
      <c r="E64" t="s">
        <v>1414</v>
      </c>
      <c r="F64" t="s">
        <v>615</v>
      </c>
      <c r="G64" t="s">
        <v>1396</v>
      </c>
      <c r="H64" s="1" t="e">
        <f>+VLOOKUP(#REF!,MasterData!$B$4:$I$1003,5,"false")</f>
        <v>#REF!</v>
      </c>
      <c r="I64" s="3" t="e">
        <f>+VLOOKUP(#REF!,MasterData!$B$4:$I$1003,6,"false")</f>
        <v>#REF!</v>
      </c>
      <c r="J64" s="22" t="e">
        <f>TEXT(SUMPRODUCT(--(F64=$G$5:$G$597),--(A65&gt;$B$67:$B$597))+1,0)</f>
        <v>#VALUE!</v>
      </c>
      <c r="K64" s="1" t="e">
        <f>+F64&amp;"  "&amp;J64</f>
        <v>#VALUE!</v>
      </c>
      <c r="L64" s="1">
        <v>10</v>
      </c>
    </row>
    <row r="65" spans="1:12" ht="14.25" customHeight="1" x14ac:dyDescent="0.3">
      <c r="A65" s="1">
        <v>62</v>
      </c>
      <c r="B65" s="67" t="s">
        <v>1648</v>
      </c>
      <c r="C65" s="48">
        <v>191</v>
      </c>
      <c r="D65" t="s">
        <v>1457</v>
      </c>
      <c r="E65" t="s">
        <v>90</v>
      </c>
      <c r="F65" t="s">
        <v>582</v>
      </c>
      <c r="G65" t="s">
        <v>1398</v>
      </c>
      <c r="H65" s="1"/>
      <c r="I65" s="3"/>
      <c r="L65" s="1">
        <v>8</v>
      </c>
    </row>
    <row r="66" spans="1:12" ht="14.25" customHeight="1" x14ac:dyDescent="0.3">
      <c r="A66" s="1">
        <v>63</v>
      </c>
      <c r="B66" s="67" t="s">
        <v>1649</v>
      </c>
      <c r="C66" s="48">
        <v>208</v>
      </c>
      <c r="D66" t="s">
        <v>1120</v>
      </c>
      <c r="E66" t="s">
        <v>1121</v>
      </c>
      <c r="F66" t="s">
        <v>585</v>
      </c>
      <c r="G66" t="s">
        <v>1472</v>
      </c>
      <c r="H66" s="1"/>
      <c r="I66" s="3"/>
      <c r="J66" s="22"/>
      <c r="K66" s="1"/>
      <c r="L66" s="1">
        <v>4</v>
      </c>
    </row>
    <row r="68" spans="1:12" ht="14.25" customHeight="1" x14ac:dyDescent="0.3">
      <c r="H68" s="1"/>
      <c r="I68" s="3"/>
    </row>
    <row r="69" spans="1:12" ht="14.25" customHeight="1" x14ac:dyDescent="0.3">
      <c r="C69" s="48"/>
      <c r="H69" s="1"/>
      <c r="I69" s="3"/>
    </row>
    <row r="70" spans="1:12" ht="14.25" customHeight="1" x14ac:dyDescent="0.3">
      <c r="C70" s="48"/>
      <c r="H70" s="1"/>
      <c r="I70" s="3"/>
    </row>
    <row r="71" spans="1:12" ht="14.25" customHeight="1" x14ac:dyDescent="0.3">
      <c r="C71" s="48"/>
      <c r="H71" s="1"/>
      <c r="I71" s="3"/>
    </row>
    <row r="72" spans="1:12" ht="14.25" customHeight="1" x14ac:dyDescent="0.3">
      <c r="C72" s="48"/>
      <c r="H72" s="1"/>
      <c r="I72" s="3"/>
    </row>
    <row r="73" spans="1:12" ht="14.25" customHeight="1" x14ac:dyDescent="0.3">
      <c r="C73" s="48"/>
      <c r="H73" s="1"/>
      <c r="I73" s="3"/>
    </row>
    <row r="74" spans="1:12" ht="14.25" customHeight="1" x14ac:dyDescent="0.3">
      <c r="C74" s="48"/>
      <c r="H74" s="1" t="e">
        <f>+VLOOKUP(#REF!,MasterData!$B$4:$I$1003,5,"false")</f>
        <v>#REF!</v>
      </c>
      <c r="I74" s="3" t="e">
        <f>+VLOOKUP(#REF!,MasterData!$B$4:$I$1003,6,"false")</f>
        <v>#REF!</v>
      </c>
      <c r="J74" s="22" t="e">
        <f>TEXT(SUMPRODUCT(--(F73=$G$5:$G$597),--(A76&gt;$B$67:$B$597))+1,0)</f>
        <v>#VALUE!</v>
      </c>
      <c r="K74" s="1" t="e">
        <f>+F73&amp;"  "&amp;J74</f>
        <v>#VALUE!</v>
      </c>
      <c r="L74" s="1"/>
    </row>
    <row r="75" spans="1:12" ht="14.25" customHeight="1" x14ac:dyDescent="0.3">
      <c r="C75" s="48"/>
      <c r="H75" s="1" t="e">
        <f>+VLOOKUP(#REF!,MasterData!$B$4:$I$1003,5,"false")</f>
        <v>#REF!</v>
      </c>
      <c r="I75" s="3" t="e">
        <f>+VLOOKUP(#REF!,MasterData!$B$4:$I$1003,6,"false")</f>
        <v>#REF!</v>
      </c>
      <c r="J75" s="22" t="e">
        <f>TEXT(SUMPRODUCT(--(F73=$G$5:$G$597),--(A77&gt;$B$67:$B$597))+1,0)</f>
        <v>#VALUE!</v>
      </c>
      <c r="K75" s="1" t="e">
        <f>+F73&amp;"  "&amp;J75</f>
        <v>#VALUE!</v>
      </c>
      <c r="L75" s="1"/>
    </row>
    <row r="76" spans="1:12" ht="14.25" customHeight="1" x14ac:dyDescent="0.3">
      <c r="C76" s="48"/>
      <c r="H76" s="1"/>
      <c r="I76" s="3"/>
    </row>
    <row r="77" spans="1:12" ht="14.25" customHeight="1" x14ac:dyDescent="0.3">
      <c r="C77" s="48"/>
      <c r="H77" s="1"/>
      <c r="I77" s="3"/>
    </row>
    <row r="78" spans="1:12" ht="14.25" customHeight="1" x14ac:dyDescent="0.3">
      <c r="C78" s="48"/>
      <c r="H78" s="1"/>
      <c r="I78" s="3"/>
    </row>
    <row r="79" spans="1:12" ht="14.25" customHeight="1" x14ac:dyDescent="0.3">
      <c r="H79" s="1"/>
      <c r="I79" s="3"/>
    </row>
    <row r="80" spans="1:12" ht="14.25" customHeight="1" x14ac:dyDescent="0.3">
      <c r="C80" s="48"/>
      <c r="H80" s="1"/>
      <c r="I80" s="3"/>
    </row>
    <row r="81" spans="2:9" ht="14.25" customHeight="1" x14ac:dyDescent="0.3">
      <c r="H81" s="1"/>
      <c r="I81" s="3"/>
    </row>
    <row r="82" spans="2:9" ht="14.25" customHeight="1" x14ac:dyDescent="0.3">
      <c r="H82" s="1"/>
      <c r="I82" s="3"/>
    </row>
    <row r="83" spans="2:9" ht="14.25" customHeight="1" x14ac:dyDescent="0.3">
      <c r="H83" s="1"/>
      <c r="I83" s="3"/>
    </row>
    <row r="84" spans="2:9" ht="14.25" customHeight="1" x14ac:dyDescent="0.3">
      <c r="B84"/>
      <c r="C84" s="48"/>
      <c r="H84" s="1"/>
      <c r="I84" s="3"/>
    </row>
    <row r="85" spans="2:9" ht="14.25" customHeight="1" x14ac:dyDescent="0.3">
      <c r="B85"/>
      <c r="C85" s="48"/>
      <c r="H85" s="1"/>
      <c r="I85" s="3"/>
    </row>
    <row r="86" spans="2:9" ht="14.25" customHeight="1" x14ac:dyDescent="0.3">
      <c r="D86" s="3"/>
      <c r="E86" s="1"/>
      <c r="F86" s="1"/>
      <c r="G86" s="1"/>
      <c r="H86" s="1"/>
      <c r="I86" s="3"/>
    </row>
    <row r="87" spans="2:9" ht="14.25" customHeight="1" x14ac:dyDescent="0.3">
      <c r="D87" s="3"/>
      <c r="E87" s="1"/>
      <c r="F87" s="1"/>
      <c r="G87" s="1"/>
      <c r="H87" s="1"/>
      <c r="I87" s="3"/>
    </row>
    <row r="88" spans="2:9" ht="14.25" customHeight="1" x14ac:dyDescent="0.3">
      <c r="D88" s="3"/>
      <c r="E88" s="1"/>
      <c r="F88" s="1"/>
      <c r="G88" s="1"/>
      <c r="H88" s="1"/>
      <c r="I88" s="3"/>
    </row>
    <row r="89" spans="2:9" ht="14.25" customHeight="1" x14ac:dyDescent="0.3">
      <c r="D89" s="3"/>
      <c r="E89" s="1"/>
      <c r="F89" s="1"/>
      <c r="G89" s="1"/>
      <c r="H89" s="1"/>
      <c r="I89" s="3"/>
    </row>
    <row r="90" spans="2:9" ht="14.25" customHeight="1" x14ac:dyDescent="0.3">
      <c r="D90" s="3"/>
      <c r="E90" s="1"/>
      <c r="F90" s="1"/>
      <c r="G90" s="1"/>
      <c r="H90" s="1"/>
      <c r="I90" s="3"/>
    </row>
    <row r="91" spans="2:9" ht="14.25" customHeight="1" x14ac:dyDescent="0.3">
      <c r="D91" s="3"/>
      <c r="E91" s="1"/>
      <c r="F91" s="1"/>
      <c r="G91" s="1"/>
      <c r="H91" s="1"/>
      <c r="I91" s="3"/>
    </row>
    <row r="92" spans="2:9" ht="14.25" customHeight="1" x14ac:dyDescent="0.3">
      <c r="D92" s="3"/>
      <c r="E92" s="1"/>
      <c r="F92" s="1"/>
      <c r="G92" s="1"/>
      <c r="H92" s="1"/>
      <c r="I92" s="3"/>
    </row>
    <row r="93" spans="2:9" ht="14.25" customHeight="1" x14ac:dyDescent="0.3">
      <c r="D93" s="3"/>
      <c r="E93" s="1"/>
      <c r="F93" s="1"/>
      <c r="G93" s="1"/>
      <c r="H93" s="1"/>
      <c r="I93" s="3"/>
    </row>
    <row r="94" spans="2:9" ht="14.25" customHeight="1" x14ac:dyDescent="0.3">
      <c r="D94" s="3"/>
      <c r="E94" s="1"/>
      <c r="F94" s="1"/>
      <c r="G94" s="1"/>
      <c r="H94" s="1"/>
      <c r="I94" s="3"/>
    </row>
    <row r="95" spans="2:9" ht="14.25" customHeight="1" x14ac:dyDescent="0.3">
      <c r="D95" s="3"/>
      <c r="E95" s="1"/>
      <c r="G95" s="1"/>
      <c r="H95" s="1"/>
      <c r="I95" s="3"/>
    </row>
    <row r="96" spans="2:9" ht="14.25" customHeight="1" x14ac:dyDescent="0.3">
      <c r="D96" s="3"/>
      <c r="E96" s="1"/>
      <c r="F96" s="1"/>
      <c r="G96" s="1"/>
      <c r="H96" s="1"/>
      <c r="I96" s="3"/>
    </row>
    <row r="97" spans="2:9" ht="14.25" customHeight="1" x14ac:dyDescent="0.3">
      <c r="D97" s="3"/>
      <c r="E97" s="1"/>
      <c r="F97" s="1"/>
      <c r="G97" s="1"/>
      <c r="H97" s="1"/>
      <c r="I97" s="3"/>
    </row>
    <row r="98" spans="2:9" ht="14.25" customHeight="1" x14ac:dyDescent="0.3">
      <c r="D98" s="3"/>
      <c r="E98" s="1"/>
      <c r="F98" s="1"/>
      <c r="G98" s="1"/>
      <c r="H98" s="1"/>
      <c r="I98" s="3"/>
    </row>
    <row r="99" spans="2:9" ht="14.25" customHeight="1" x14ac:dyDescent="0.3">
      <c r="D99" s="3"/>
      <c r="E99" s="1"/>
      <c r="F99" s="1"/>
      <c r="G99" s="1"/>
      <c r="H99" s="1"/>
      <c r="I99" s="3"/>
    </row>
    <row r="100" spans="2:9" ht="14.25" customHeight="1" x14ac:dyDescent="0.3">
      <c r="D100" s="3"/>
      <c r="E100" s="1"/>
      <c r="F100" s="1"/>
      <c r="G100" s="1"/>
      <c r="H100" s="1"/>
      <c r="I100" s="3"/>
    </row>
    <row r="101" spans="2:9" ht="14.25" customHeight="1" x14ac:dyDescent="0.3">
      <c r="D101" s="3"/>
      <c r="E101" s="1"/>
      <c r="F101" s="1"/>
      <c r="G101" s="1"/>
      <c r="H101" s="1"/>
      <c r="I101" s="3"/>
    </row>
    <row r="102" spans="2:9" ht="14.25" customHeight="1" x14ac:dyDescent="0.3">
      <c r="D102" s="3"/>
      <c r="E102" s="1"/>
      <c r="F102" s="1"/>
      <c r="G102" s="1"/>
      <c r="H102" s="1"/>
      <c r="I102" s="3"/>
    </row>
    <row r="103" spans="2:9" ht="14.25" customHeight="1" x14ac:dyDescent="0.3">
      <c r="D103" s="3"/>
      <c r="E103" s="1"/>
      <c r="F103" s="1"/>
      <c r="G103" s="1"/>
      <c r="H103" s="1"/>
      <c r="I103" s="3"/>
    </row>
    <row r="104" spans="2:9" ht="14.25" customHeight="1" x14ac:dyDescent="0.3">
      <c r="F104" s="1"/>
    </row>
    <row r="107" spans="2:9" ht="14.25" customHeight="1" x14ac:dyDescent="0.3">
      <c r="B107" s="6"/>
      <c r="C107" s="6"/>
      <c r="D107" s="5"/>
    </row>
    <row r="108" spans="2:9" ht="14.25" customHeight="1" x14ac:dyDescent="0.3">
      <c r="D108" s="3"/>
    </row>
    <row r="109" spans="2:9" ht="14.25" customHeight="1" x14ac:dyDescent="0.3">
      <c r="D109" s="3"/>
    </row>
    <row r="110" spans="2:9" ht="14.25" customHeight="1" x14ac:dyDescent="0.3">
      <c r="D110" s="3"/>
    </row>
    <row r="111" spans="2:9" ht="14.25" customHeight="1" x14ac:dyDescent="0.3">
      <c r="D111" s="3"/>
    </row>
    <row r="112" spans="2:9" ht="14.25" customHeight="1" x14ac:dyDescent="0.3">
      <c r="D112" s="3"/>
    </row>
    <row r="113" spans="4:4" ht="14.25" customHeight="1" x14ac:dyDescent="0.3">
      <c r="D113" s="3"/>
    </row>
    <row r="114" spans="4:4" ht="14.25" customHeight="1" x14ac:dyDescent="0.3">
      <c r="D114" s="3"/>
    </row>
    <row r="115" spans="4:4" ht="14.25" customHeight="1" x14ac:dyDescent="0.3">
      <c r="D115" s="3"/>
    </row>
    <row r="116" spans="4:4" ht="14.25" customHeight="1" x14ac:dyDescent="0.3">
      <c r="D116" s="3"/>
    </row>
    <row r="117" spans="4:4" ht="14.25" customHeight="1" x14ac:dyDescent="0.3">
      <c r="D117" s="3"/>
    </row>
    <row r="118" spans="4:4" ht="14.25" customHeight="1" x14ac:dyDescent="0.3">
      <c r="D118" s="3"/>
    </row>
    <row r="119" spans="4:4" ht="14.25" customHeight="1" x14ac:dyDescent="0.3">
      <c r="D119" s="3"/>
    </row>
    <row r="120" spans="4:4" ht="14.25" customHeight="1" x14ac:dyDescent="0.3">
      <c r="D120" s="3"/>
    </row>
    <row r="121" spans="4:4" ht="14.25" customHeight="1" x14ac:dyDescent="0.3">
      <c r="D121" s="3"/>
    </row>
    <row r="122" spans="4:4" ht="14.25" customHeight="1" x14ac:dyDescent="0.3">
      <c r="D122" s="3"/>
    </row>
    <row r="123" spans="4:4" ht="14.25" customHeight="1" x14ac:dyDescent="0.3">
      <c r="D123" s="3"/>
    </row>
    <row r="124" spans="4:4" ht="14.25" customHeight="1" x14ac:dyDescent="0.3">
      <c r="D124" s="3"/>
    </row>
    <row r="125" spans="4:4" ht="14.25" customHeight="1" x14ac:dyDescent="0.3">
      <c r="D125" s="3"/>
    </row>
    <row r="126" spans="4:4" ht="14.25" customHeight="1" x14ac:dyDescent="0.3">
      <c r="D126" s="3"/>
    </row>
    <row r="127" spans="4:4" ht="14.25" customHeight="1" x14ac:dyDescent="0.3">
      <c r="D127" s="3"/>
    </row>
    <row r="128" spans="4:4" ht="14.25" customHeight="1" x14ac:dyDescent="0.3">
      <c r="D128" s="3"/>
    </row>
    <row r="129" spans="4:4" ht="14.25" customHeight="1" x14ac:dyDescent="0.3">
      <c r="D129" s="3"/>
    </row>
    <row r="130" spans="4:4" ht="14.25" customHeight="1" x14ac:dyDescent="0.3">
      <c r="D130" s="3"/>
    </row>
    <row r="131" spans="4:4" ht="14.25" customHeight="1" x14ac:dyDescent="0.3">
      <c r="D131" s="3"/>
    </row>
    <row r="132" spans="4:4" ht="14.25" customHeight="1" x14ac:dyDescent="0.3">
      <c r="D132" s="3"/>
    </row>
    <row r="133" spans="4:4" ht="14.25" customHeight="1" x14ac:dyDescent="0.3">
      <c r="D133" s="3"/>
    </row>
    <row r="134" spans="4:4" ht="14.25" customHeight="1" x14ac:dyDescent="0.3">
      <c r="D134" s="3"/>
    </row>
    <row r="135" spans="4:4" ht="14.25" customHeight="1" x14ac:dyDescent="0.3">
      <c r="D135" s="3"/>
    </row>
    <row r="136" spans="4:4" ht="14.25" customHeight="1" x14ac:dyDescent="0.3">
      <c r="D136" s="3"/>
    </row>
    <row r="137" spans="4:4" ht="14.25" customHeight="1" x14ac:dyDescent="0.3">
      <c r="D137" s="3"/>
    </row>
    <row r="138" spans="4:4" ht="14.25" customHeight="1" x14ac:dyDescent="0.3">
      <c r="D138" s="3"/>
    </row>
    <row r="139" spans="4:4" ht="14.25" customHeight="1" x14ac:dyDescent="0.3">
      <c r="D139" s="3"/>
    </row>
    <row r="140" spans="4:4" ht="14.25" customHeight="1" x14ac:dyDescent="0.3">
      <c r="D140" s="3"/>
    </row>
    <row r="141" spans="4:4" ht="14.25" customHeight="1" x14ac:dyDescent="0.3">
      <c r="D141" s="3"/>
    </row>
    <row r="142" spans="4:4" ht="14.25" customHeight="1" x14ac:dyDescent="0.3">
      <c r="D142" s="3"/>
    </row>
  </sheetData>
  <sortState xmlns:xlrd2="http://schemas.microsoft.com/office/spreadsheetml/2017/richdata2" ref="A4:L91">
    <sortCondition ref="B4:B91"/>
  </sortState>
  <mergeCells count="2">
    <mergeCell ref="B2:G2"/>
    <mergeCell ref="B1:G1"/>
  </mergeCells>
  <conditionalFormatting sqref="O11:AN11 O20:AN20 O29:AN29">
    <cfRule type="cellIs" dxfId="18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N1" s="34" t="s">
        <v>556</v>
      </c>
    </row>
    <row r="2" spans="1:39" ht="14.25" customHeight="1" x14ac:dyDescent="0.3">
      <c r="B2" s="58" t="s">
        <v>1400</v>
      </c>
      <c r="C2" s="58"/>
      <c r="D2" s="58"/>
      <c r="E2" s="58"/>
      <c r="F2" s="58"/>
      <c r="G2" s="58"/>
      <c r="N2" s="34"/>
    </row>
    <row r="3" spans="1:39" ht="14.25" customHeight="1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151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ht="14.25" customHeight="1" x14ac:dyDescent="0.3">
      <c r="A4">
        <v>4</v>
      </c>
      <c r="B4" s="2" t="s">
        <v>1593</v>
      </c>
      <c r="C4" s="1">
        <v>2</v>
      </c>
      <c r="D4" t="s">
        <v>208</v>
      </c>
      <c r="E4" t="s">
        <v>129</v>
      </c>
      <c r="F4" t="s">
        <v>582</v>
      </c>
      <c r="G4" t="s">
        <v>1400</v>
      </c>
      <c r="H4" s="1" t="str">
        <f>+VLOOKUP($C5,MasterData!$B$4:$I$1003,5,"false")</f>
        <v>U11</v>
      </c>
      <c r="I4" s="3" t="str">
        <f>+VLOOKUP($C5,MasterData!$B$4:$I$1003,6,"false")</f>
        <v>B</v>
      </c>
      <c r="J4" s="22" t="e">
        <f>TEXT(SUMPRODUCT(--(G5=$G$5:$G$597),--(#REF!&gt;$B$11:$B$597))+1,0)</f>
        <v>#REF!</v>
      </c>
      <c r="K4" s="1" t="e">
        <f>+G5&amp;"  "&amp;J4</f>
        <v>#REF!</v>
      </c>
      <c r="M4">
        <v>1</v>
      </c>
      <c r="N4" s="26">
        <v>1</v>
      </c>
      <c r="O4" s="26"/>
      <c r="P4" s="26"/>
      <c r="Q4" s="26"/>
      <c r="R4" s="26"/>
      <c r="S4" s="26"/>
      <c r="T4" s="26" t="str">
        <f>+IF(ISNA(VLOOKUP(T$3&amp;"  "&amp;$M4,$A$3:$I$109,2,0)),"",VLOOKUP(T$3&amp;"  "&amp;$M4,$A$3:$I$109,2,0))</f>
        <v/>
      </c>
      <c r="U4" s="26" t="str">
        <f>+IF(ISNA(VLOOKUP(U$3&amp;"  "&amp;$M4,$A$3:$I$109,2,0)),"",VLOOKUP(U$3&amp;"  "&amp;$M4,$A$3:$I$109,2,0))</f>
        <v/>
      </c>
      <c r="V4" s="26" t="str">
        <f>+IF(ISNA(VLOOKUP(V$3&amp;"  "&amp;$M4,$A$3:$I$109,2,0)),"",VLOOKUP(V$3&amp;"  "&amp;$M4,$A$3:$I$109,2,0))</f>
        <v/>
      </c>
      <c r="W4" s="26" t="str">
        <f>+IF(ISNA(VLOOKUP(W$3&amp;"  "&amp;$M4,$A$3:$I$109,2,0)),"",VLOOKUP(W$3&amp;"  "&amp;$M4,$A$3:$I$109,2,0))</f>
        <v/>
      </c>
      <c r="X4" s="26" t="str">
        <f>+IF(ISNA(VLOOKUP(X$3&amp;"  "&amp;$M4,$A$3:$I$109,2,0)),"",VLOOKUP(X$3&amp;"  "&amp;$M4,$A$3:$I$109,2,0))</f>
        <v/>
      </c>
      <c r="Y4" s="26" t="str">
        <f>+IF(ISNA(VLOOKUP(Y$3&amp;"  "&amp;$M4,$A$3:$I$109,2,0)),"",VLOOKUP(Y$3&amp;"  "&amp;$M4,$A$3:$I$109,2,0))</f>
        <v/>
      </c>
      <c r="Z4" s="26" t="str">
        <f>+IF(ISNA(VLOOKUP(Z$3&amp;"  "&amp;$M4,$A$3:$I$109,2,0)),"",VLOOKUP(Z$3&amp;"  "&amp;$M4,$A$3:$I$109,2,0))</f>
        <v/>
      </c>
      <c r="AA4" s="26" t="str">
        <f>+IF(ISNA(VLOOKUP(AA$3&amp;"  "&amp;$M4,$A$3:$I$109,2,0)),"",VLOOKUP(AA$3&amp;"  "&amp;$M4,$A$3:$I$109,2,0))</f>
        <v/>
      </c>
      <c r="AB4" s="26" t="str">
        <f>+IF(ISNA(VLOOKUP(AB$3&amp;"  "&amp;$M4,$A$3:$I$109,2,0)),"",VLOOKUP(AB$3&amp;"  "&amp;$M4,$A$3:$I$109,2,0))</f>
        <v/>
      </c>
      <c r="AC4" s="26" t="str">
        <f>+IF(ISNA(VLOOKUP(AC$3&amp;"  "&amp;$M4,$A$3:$I$109,2,0)),"",VLOOKUP(AC$3&amp;"  "&amp;$M4,$A$3:$I$109,2,0))</f>
        <v/>
      </c>
      <c r="AD4" s="26" t="str">
        <f>+IF(ISNA(VLOOKUP(AD$3&amp;"  "&amp;$M4,$A$3:$I$109,2,0)),"",VLOOKUP(AD$3&amp;"  "&amp;$M4,$A$3:$I$109,2,0))</f>
        <v/>
      </c>
      <c r="AE4" s="26" t="str">
        <f>+IF(ISNA(VLOOKUP(AE$3&amp;"  "&amp;$M4,$A$3:$I$109,2,0)),"",VLOOKUP(AE$3&amp;"  "&amp;$M4,$A$3:$I$109,2,0))</f>
        <v/>
      </c>
      <c r="AF4" s="26" t="str">
        <f>+IF(ISNA(VLOOKUP(AF$3&amp;"  "&amp;$M4,$A$3:$I$109,2,0)),"",VLOOKUP(AF$3&amp;"  "&amp;$M4,$A$3:$I$109,2,0))</f>
        <v/>
      </c>
      <c r="AG4" s="26" t="str">
        <f>+IF(ISNA(VLOOKUP(AG$3&amp;"  "&amp;$M4,$A$3:$I$109,2,0)),"",VLOOKUP(AG$3&amp;"  "&amp;$M4,$A$3:$I$109,2,0))</f>
        <v/>
      </c>
      <c r="AH4" s="26" t="str">
        <f>+IF(ISNA(VLOOKUP(AH$3&amp;"  "&amp;$M4,$A$3:$I$109,2,0)),"",VLOOKUP(AH$3&amp;"  "&amp;$M4,$A$3:$I$109,2,0))</f>
        <v/>
      </c>
      <c r="AI4" s="26" t="str">
        <f>+IF(ISNA(VLOOKUP(AI$3&amp;"  "&amp;$M4,$A$3:$I$109,2,0)),"",VLOOKUP(AI$3&amp;"  "&amp;$M4,$A$3:$I$109,2,0))</f>
        <v/>
      </c>
      <c r="AJ4" s="26" t="str">
        <f>+IF(ISNA(VLOOKUP(AJ$3&amp;"  "&amp;$M4,$A$3:$I$109,2,0)),"",VLOOKUP(AJ$3&amp;"  "&amp;$M4,$A$3:$I$109,2,0))</f>
        <v/>
      </c>
      <c r="AK4" s="26" t="str">
        <f>+IF(ISNA(VLOOKUP(AK$3&amp;"  "&amp;$M4,$A$3:$I$109,2,0)),"",VLOOKUP(AK$3&amp;"  "&amp;$M4,$A$3:$I$109,2,0))</f>
        <v/>
      </c>
      <c r="AL4" s="26" t="str">
        <f>+IF(ISNA(VLOOKUP(AL$3&amp;"  "&amp;$M4,$A$3:$I$109,2,0)),"",VLOOKUP(AL$3&amp;"  "&amp;$M4,$A$3:$I$109,2,0))</f>
        <v/>
      </c>
      <c r="AM4" s="26" t="str">
        <f>+IF(ISNA(VLOOKUP(AM$3&amp;"  "&amp;$M4,$A$3:$I$109,2,0)),"",VLOOKUP(AM$3&amp;"  "&amp;$M4,$A$3:$I$109,2,0))</f>
        <v/>
      </c>
    </row>
    <row r="5" spans="1:39" ht="14.25" customHeight="1" x14ac:dyDescent="0.3">
      <c r="A5">
        <v>7</v>
      </c>
      <c r="B5" s="2" t="s">
        <v>1594</v>
      </c>
      <c r="C5" s="1">
        <v>3</v>
      </c>
      <c r="D5" t="s">
        <v>181</v>
      </c>
      <c r="E5" t="s">
        <v>1540</v>
      </c>
      <c r="F5" t="s">
        <v>615</v>
      </c>
      <c r="G5" t="s">
        <v>1400</v>
      </c>
      <c r="H5" s="1" t="str">
        <f>+VLOOKUP($C6,MasterData!$B$4:$I$1003,5,"false")</f>
        <v>U11</v>
      </c>
      <c r="I5" s="3" t="str">
        <f>+VLOOKUP($C6,MasterData!$B$4:$I$1003,6,"false")</f>
        <v>B</v>
      </c>
      <c r="J5" s="22" t="e">
        <f>TEXT(SUMPRODUCT(--(G6=$G$5:$G$597),--(#REF!&gt;$B$11:$B$597))+1,0)</f>
        <v>#REF!</v>
      </c>
      <c r="K5" s="1" t="e">
        <f>+G6&amp;"  "&amp;J5</f>
        <v>#REF!</v>
      </c>
      <c r="M5">
        <v>2</v>
      </c>
      <c r="N5" s="26">
        <v>5</v>
      </c>
      <c r="O5" s="26"/>
      <c r="P5" s="26"/>
      <c r="Q5" s="26"/>
      <c r="R5" s="26"/>
      <c r="S5" s="26"/>
      <c r="T5" s="26" t="str">
        <f>+IF(ISNA(VLOOKUP(T$3&amp;"  "&amp;$M5,$A$3:$I$109,2,0)),"",VLOOKUP(T$3&amp;"  "&amp;$M5,$A$3:$I$109,2,0))</f>
        <v/>
      </c>
      <c r="U5" s="26" t="str">
        <f>+IF(ISNA(VLOOKUP(U$3&amp;"  "&amp;$M5,$A$3:$I$109,2,0)),"",VLOOKUP(U$3&amp;"  "&amp;$M5,$A$3:$I$109,2,0))</f>
        <v/>
      </c>
      <c r="V5" s="26" t="str">
        <f>+IF(ISNA(VLOOKUP(V$3&amp;"  "&amp;$M5,$A$3:$I$109,2,0)),"",VLOOKUP(V$3&amp;"  "&amp;$M5,$A$3:$I$109,2,0))</f>
        <v/>
      </c>
      <c r="W5" s="26" t="str">
        <f>+IF(ISNA(VLOOKUP(W$3&amp;"  "&amp;$M5,$A$3:$I$109,2,0)),"",VLOOKUP(W$3&amp;"  "&amp;$M5,$A$3:$I$109,2,0))</f>
        <v/>
      </c>
      <c r="X5" s="26" t="str">
        <f>+IF(ISNA(VLOOKUP(X$3&amp;"  "&amp;$M5,$A$3:$I$109,2,0)),"",VLOOKUP(X$3&amp;"  "&amp;$M5,$A$3:$I$109,2,0))</f>
        <v/>
      </c>
      <c r="Y5" s="26" t="str">
        <f>+IF(ISNA(VLOOKUP(Y$3&amp;"  "&amp;$M5,$A$3:$I$109,2,0)),"",VLOOKUP(Y$3&amp;"  "&amp;$M5,$A$3:$I$109,2,0))</f>
        <v/>
      </c>
      <c r="Z5" s="26" t="str">
        <f>+IF(ISNA(VLOOKUP(Z$3&amp;"  "&amp;$M5,$A$3:$I$109,2,0)),"",VLOOKUP(Z$3&amp;"  "&amp;$M5,$A$3:$I$109,2,0))</f>
        <v/>
      </c>
      <c r="AA5" s="26" t="str">
        <f>+IF(ISNA(VLOOKUP(AA$3&amp;"  "&amp;$M5,$A$3:$I$109,2,0)),"",VLOOKUP(AA$3&amp;"  "&amp;$M5,$A$3:$I$109,2,0))</f>
        <v/>
      </c>
      <c r="AB5" s="26" t="str">
        <f>+IF(ISNA(VLOOKUP(AB$3&amp;"  "&amp;$M5,$A$3:$I$109,2,0)),"",VLOOKUP(AB$3&amp;"  "&amp;$M5,$A$3:$I$109,2,0))</f>
        <v/>
      </c>
      <c r="AC5" s="26" t="str">
        <f>+IF(ISNA(VLOOKUP(AC$3&amp;"  "&amp;$M5,$A$3:$I$109,2,0)),"",VLOOKUP(AC$3&amp;"  "&amp;$M5,$A$3:$I$109,2,0))</f>
        <v/>
      </c>
      <c r="AD5" s="26" t="str">
        <f>+IF(ISNA(VLOOKUP(AD$3&amp;"  "&amp;$M5,$A$3:$I$109,2,0)),"",VLOOKUP(AD$3&amp;"  "&amp;$M5,$A$3:$I$109,2,0))</f>
        <v/>
      </c>
      <c r="AE5" s="26" t="str">
        <f>+IF(ISNA(VLOOKUP(AE$3&amp;"  "&amp;$M5,$A$3:$I$109,2,0)),"",VLOOKUP(AE$3&amp;"  "&amp;$M5,$A$3:$I$109,2,0))</f>
        <v/>
      </c>
      <c r="AF5" s="26" t="str">
        <f>+IF(ISNA(VLOOKUP(AF$3&amp;"  "&amp;$M5,$A$3:$I$109,2,0)),"",VLOOKUP(AF$3&amp;"  "&amp;$M5,$A$3:$I$109,2,0))</f>
        <v/>
      </c>
      <c r="AG5" s="26" t="str">
        <f>+IF(ISNA(VLOOKUP(AG$3&amp;"  "&amp;$M5,$A$3:$I$109,2,0)),"",VLOOKUP(AG$3&amp;"  "&amp;$M5,$A$3:$I$109,2,0))</f>
        <v/>
      </c>
      <c r="AH5" s="26" t="str">
        <f>+IF(ISNA(VLOOKUP(AH$3&amp;"  "&amp;$M5,$A$3:$I$109,2,0)),"",VLOOKUP(AH$3&amp;"  "&amp;$M5,$A$3:$I$109,2,0))</f>
        <v/>
      </c>
      <c r="AI5" s="26" t="str">
        <f>+IF(ISNA(VLOOKUP(AI$3&amp;"  "&amp;$M5,$A$3:$I$109,2,0)),"",VLOOKUP(AI$3&amp;"  "&amp;$M5,$A$3:$I$109,2,0))</f>
        <v/>
      </c>
      <c r="AJ5" s="26" t="str">
        <f>+IF(ISNA(VLOOKUP(AJ$3&amp;"  "&amp;$M5,$A$3:$I$109,2,0)),"",VLOOKUP(AJ$3&amp;"  "&amp;$M5,$A$3:$I$109,2,0))</f>
        <v/>
      </c>
      <c r="AK5" s="26" t="str">
        <f>+IF(ISNA(VLOOKUP(AK$3&amp;"  "&amp;$M5,$A$3:$I$109,2,0)),"",VLOOKUP(AK$3&amp;"  "&amp;$M5,$A$3:$I$109,2,0))</f>
        <v/>
      </c>
      <c r="AL5" s="26" t="str">
        <f>+IF(ISNA(VLOOKUP(AL$3&amp;"  "&amp;$M5,$A$3:$I$109,2,0)),"",VLOOKUP(AL$3&amp;"  "&amp;$M5,$A$3:$I$109,2,0))</f>
        <v/>
      </c>
      <c r="AM5" s="26" t="str">
        <f>+IF(ISNA(VLOOKUP(AM$3&amp;"  "&amp;$M5,$A$3:$I$109,2,0)),"",VLOOKUP(AM$3&amp;"  "&amp;$M5,$A$3:$I$109,2,0))</f>
        <v/>
      </c>
    </row>
    <row r="6" spans="1:39" ht="14.25" customHeight="1" x14ac:dyDescent="0.3">
      <c r="A6">
        <v>2</v>
      </c>
      <c r="B6" s="2" t="s">
        <v>1595</v>
      </c>
      <c r="C6" s="1">
        <v>5</v>
      </c>
      <c r="D6" t="s">
        <v>402</v>
      </c>
      <c r="E6" t="s">
        <v>403</v>
      </c>
      <c r="F6" t="s">
        <v>404</v>
      </c>
      <c r="G6" t="s">
        <v>1400</v>
      </c>
      <c r="H6" s="1" t="str">
        <f>+VLOOKUP($C7,MasterData!$B$4:$I$1003,5,"false")</f>
        <v>U11</v>
      </c>
      <c r="I6" s="3" t="str">
        <f>+VLOOKUP($C7,MasterData!$B$4:$I$1003,6,"false")</f>
        <v>B</v>
      </c>
      <c r="J6" s="22" t="e">
        <f>TEXT(SUMPRODUCT(--(G7=$G$5:$G$597),--(#REF!&gt;$B$11:$B$597))+1,0)</f>
        <v>#REF!</v>
      </c>
      <c r="K6" s="1" t="e">
        <f>+G7&amp;"  "&amp;J6</f>
        <v>#REF!</v>
      </c>
      <c r="M6">
        <v>3</v>
      </c>
      <c r="N6" s="26">
        <v>6</v>
      </c>
      <c r="O6" s="26"/>
      <c r="P6" s="26"/>
      <c r="Q6" s="26"/>
      <c r="R6" s="26"/>
      <c r="S6" s="26"/>
      <c r="T6" s="26" t="str">
        <f>+IF(ISNA(VLOOKUP(T$3&amp;"  "&amp;$M6,$A$3:$I$109,2,0)),"",VLOOKUP(T$3&amp;"  "&amp;$M6,$A$3:$I$109,2,0))</f>
        <v/>
      </c>
      <c r="U6" s="26" t="str">
        <f>+IF(ISNA(VLOOKUP(U$3&amp;"  "&amp;$M6,$A$3:$I$109,2,0)),"",VLOOKUP(U$3&amp;"  "&amp;$M6,$A$3:$I$109,2,0))</f>
        <v/>
      </c>
      <c r="V6" s="26" t="str">
        <f>+IF(ISNA(VLOOKUP(V$3&amp;"  "&amp;$M6,$A$3:$I$109,2,0)),"",VLOOKUP(V$3&amp;"  "&amp;$M6,$A$3:$I$109,2,0))</f>
        <v/>
      </c>
      <c r="W6" s="26" t="str">
        <f>+IF(ISNA(VLOOKUP(W$3&amp;"  "&amp;$M6,$A$3:$I$109,2,0)),"",VLOOKUP(W$3&amp;"  "&amp;$M6,$A$3:$I$109,2,0))</f>
        <v/>
      </c>
      <c r="X6" s="26" t="str">
        <f>+IF(ISNA(VLOOKUP(X$3&amp;"  "&amp;$M6,$A$3:$I$109,2,0)),"",VLOOKUP(X$3&amp;"  "&amp;$M6,$A$3:$I$109,2,0))</f>
        <v/>
      </c>
      <c r="Y6" s="26" t="str">
        <f>+IF(ISNA(VLOOKUP(Y$3&amp;"  "&amp;$M6,$A$3:$I$109,2,0)),"",VLOOKUP(Y$3&amp;"  "&amp;$M6,$A$3:$I$109,2,0))</f>
        <v/>
      </c>
      <c r="Z6" s="26" t="str">
        <f>+IF(ISNA(VLOOKUP(Z$3&amp;"  "&amp;$M6,$A$3:$I$109,2,0)),"",VLOOKUP(Z$3&amp;"  "&amp;$M6,$A$3:$I$109,2,0))</f>
        <v/>
      </c>
      <c r="AA6" s="26" t="str">
        <f>+IF(ISNA(VLOOKUP(AA$3&amp;"  "&amp;$M6,$A$3:$I$109,2,0)),"",VLOOKUP(AA$3&amp;"  "&amp;$M6,$A$3:$I$109,2,0))</f>
        <v/>
      </c>
      <c r="AB6" s="26" t="str">
        <f>+IF(ISNA(VLOOKUP(AB$3&amp;"  "&amp;$M6,$A$3:$I$109,2,0)),"",VLOOKUP(AB$3&amp;"  "&amp;$M6,$A$3:$I$109,2,0))</f>
        <v/>
      </c>
      <c r="AC6" s="26" t="str">
        <f>+IF(ISNA(VLOOKUP(AC$3&amp;"  "&amp;$M6,$A$3:$I$109,2,0)),"",VLOOKUP(AC$3&amp;"  "&amp;$M6,$A$3:$I$109,2,0))</f>
        <v/>
      </c>
      <c r="AD6" s="26" t="str">
        <f>+IF(ISNA(VLOOKUP(AD$3&amp;"  "&amp;$M6,$A$3:$I$109,2,0)),"",VLOOKUP(AD$3&amp;"  "&amp;$M6,$A$3:$I$109,2,0))</f>
        <v/>
      </c>
      <c r="AE6" s="26" t="str">
        <f>+IF(ISNA(VLOOKUP(AE$3&amp;"  "&amp;$M6,$A$3:$I$109,2,0)),"",VLOOKUP(AE$3&amp;"  "&amp;$M6,$A$3:$I$109,2,0))</f>
        <v/>
      </c>
      <c r="AF6" s="26" t="str">
        <f>+IF(ISNA(VLOOKUP(AF$3&amp;"  "&amp;$M6,$A$3:$I$109,2,0)),"",VLOOKUP(AF$3&amp;"  "&amp;$M6,$A$3:$I$109,2,0))</f>
        <v/>
      </c>
      <c r="AG6" s="26" t="str">
        <f>+IF(ISNA(VLOOKUP(AG$3&amp;"  "&amp;$M6,$A$3:$I$109,2,0)),"",VLOOKUP(AG$3&amp;"  "&amp;$M6,$A$3:$I$109,2,0))</f>
        <v/>
      </c>
      <c r="AH6" s="26" t="str">
        <f>+IF(ISNA(VLOOKUP(AH$3&amp;"  "&amp;$M6,$A$3:$I$109,2,0)),"",VLOOKUP(AH$3&amp;"  "&amp;$M6,$A$3:$I$109,2,0))</f>
        <v/>
      </c>
      <c r="AI6" s="26" t="str">
        <f>+IF(ISNA(VLOOKUP(AI$3&amp;"  "&amp;$M6,$A$3:$I$109,2,0)),"",VLOOKUP(AI$3&amp;"  "&amp;$M6,$A$3:$I$109,2,0))</f>
        <v/>
      </c>
      <c r="AJ6" s="26" t="str">
        <f>+IF(ISNA(VLOOKUP(AJ$3&amp;"  "&amp;$M6,$A$3:$I$109,2,0)),"",VLOOKUP(AJ$3&amp;"  "&amp;$M6,$A$3:$I$109,2,0))</f>
        <v/>
      </c>
      <c r="AK6" s="26" t="str">
        <f>+IF(ISNA(VLOOKUP(AK$3&amp;"  "&amp;$M6,$A$3:$I$109,2,0)),"",VLOOKUP(AK$3&amp;"  "&amp;$M6,$A$3:$I$109,2,0))</f>
        <v/>
      </c>
      <c r="AL6" s="26" t="str">
        <f>+IF(ISNA(VLOOKUP(AL$3&amp;"  "&amp;$M6,$A$3:$I$109,2,0)),"",VLOOKUP(AL$3&amp;"  "&amp;$M6,$A$3:$I$109,2,0))</f>
        <v/>
      </c>
      <c r="AM6" s="26" t="str">
        <f>+IF(ISNA(VLOOKUP(AM$3&amp;"  "&amp;$M6,$A$3:$I$109,2,0)),"",VLOOKUP(AM$3&amp;"  "&amp;$M6,$A$3:$I$109,2,0))</f>
        <v/>
      </c>
    </row>
    <row r="7" spans="1:39" ht="14.25" customHeight="1" x14ac:dyDescent="0.3">
      <c r="A7">
        <v>3</v>
      </c>
      <c r="B7" s="2" t="s">
        <v>1596</v>
      </c>
      <c r="C7" s="1">
        <v>6</v>
      </c>
      <c r="D7" t="s">
        <v>1521</v>
      </c>
      <c r="E7" t="s">
        <v>1416</v>
      </c>
      <c r="F7" t="s">
        <v>638</v>
      </c>
      <c r="G7" t="s">
        <v>1400</v>
      </c>
      <c r="H7" s="1" t="str">
        <f>+VLOOKUP($C8,MasterData!$B$4:$I$1003,5,"false")</f>
        <v>U11</v>
      </c>
      <c r="I7" s="3" t="str">
        <f>+VLOOKUP($C8,MasterData!$B$4:$I$1003,6,"false")</f>
        <v>B</v>
      </c>
      <c r="J7" s="22" t="e">
        <f>TEXT(SUMPRODUCT(--(G8=$G$5:$G$597),--(#REF!&gt;$B$11:$B$597))+1,0)</f>
        <v>#REF!</v>
      </c>
      <c r="K7" s="1" t="e">
        <f>+G8&amp;"  "&amp;J7</f>
        <v>#REF!</v>
      </c>
      <c r="N7" s="26" t="str">
        <f>+IF(ISNA(VLOOKUP(N$3&amp;"  "&amp;$M7,$A$3:$I$109,2,0)),"",VLOOKUP(N$3&amp;"  "&amp;$M7,$A$3:$I$109,2,0))</f>
        <v/>
      </c>
      <c r="O7" s="26" t="str">
        <f>+IF(ISNA(VLOOKUP(O$3&amp;"  "&amp;$M7,$A$3:$I$109,2,0)),"",VLOOKUP(O$3&amp;"  "&amp;$M7,$A$3:$I$109,2,0))</f>
        <v/>
      </c>
      <c r="P7" s="26" t="str">
        <f>+IF(ISNA(VLOOKUP(P$3&amp;"  "&amp;$M7,$A$3:$I$109,2,0)),"",VLOOKUP(P$3&amp;"  "&amp;$M7,$A$3:$I$109,2,0))</f>
        <v/>
      </c>
      <c r="Q7" s="26" t="str">
        <f>+IF(ISNA(VLOOKUP(Q$3&amp;"  "&amp;$M7,$A$3:$I$109,2,0)),"",VLOOKUP(Q$3&amp;"  "&amp;$M7,$A$3:$I$109,2,0))</f>
        <v/>
      </c>
      <c r="R7" s="26" t="str">
        <f>+IF(ISNA(VLOOKUP(R$3&amp;"  "&amp;$M7,$A$3:$I$109,2,0)),"",VLOOKUP(R$3&amp;"  "&amp;$M7,$A$3:$I$109,2,0))</f>
        <v/>
      </c>
      <c r="S7" s="26" t="str">
        <f>+IF(ISNA(VLOOKUP(S$3&amp;"  "&amp;$M7,$A$3:$I$109,2,0)),"",VLOOKUP(S$3&amp;"  "&amp;$M7,$A$3:$I$109,2,0))</f>
        <v/>
      </c>
      <c r="T7" s="26" t="str">
        <f>+IF(ISNA(VLOOKUP(T$3&amp;"  "&amp;$M7,$A$3:$I$109,2,0)),"",VLOOKUP(T$3&amp;"  "&amp;$M7,$A$3:$I$109,2,0))</f>
        <v/>
      </c>
      <c r="U7" s="26" t="str">
        <f>+IF(ISNA(VLOOKUP(U$3&amp;"  "&amp;$M7,$A$3:$I$109,2,0)),"",VLOOKUP(U$3&amp;"  "&amp;$M7,$A$3:$I$109,2,0))</f>
        <v/>
      </c>
      <c r="V7" s="26" t="str">
        <f>+IF(ISNA(VLOOKUP(V$3&amp;"  "&amp;$M7,$A$3:$I$109,2,0)),"",VLOOKUP(V$3&amp;"  "&amp;$M7,$A$3:$I$109,2,0))</f>
        <v/>
      </c>
      <c r="W7" s="26" t="str">
        <f>+IF(ISNA(VLOOKUP(W$3&amp;"  "&amp;$M7,$A$3:$I$109,2,0)),"",VLOOKUP(W$3&amp;"  "&amp;$M7,$A$3:$I$109,2,0))</f>
        <v/>
      </c>
      <c r="X7" s="26" t="str">
        <f>+IF(ISNA(VLOOKUP(X$3&amp;"  "&amp;$M7,$A$3:$I$109,2,0)),"",VLOOKUP(X$3&amp;"  "&amp;$M7,$A$3:$I$109,2,0))</f>
        <v/>
      </c>
      <c r="Y7" s="26" t="str">
        <f>+IF(ISNA(VLOOKUP(Y$3&amp;"  "&amp;$M7,$A$3:$I$109,2,0)),"",VLOOKUP(Y$3&amp;"  "&amp;$M7,$A$3:$I$109,2,0))</f>
        <v/>
      </c>
      <c r="Z7" s="26" t="str">
        <f>+IF(ISNA(VLOOKUP(Z$3&amp;"  "&amp;$M7,$A$3:$I$109,2,0)),"",VLOOKUP(Z$3&amp;"  "&amp;$M7,$A$3:$I$109,2,0))</f>
        <v/>
      </c>
      <c r="AA7" s="26" t="str">
        <f>+IF(ISNA(VLOOKUP(AA$3&amp;"  "&amp;$M7,$A$3:$I$109,2,0)),"",VLOOKUP(AA$3&amp;"  "&amp;$M7,$A$3:$I$109,2,0))</f>
        <v/>
      </c>
      <c r="AB7" s="26" t="str">
        <f>+IF(ISNA(VLOOKUP(AB$3&amp;"  "&amp;$M7,$A$3:$I$109,2,0)),"",VLOOKUP(AB$3&amp;"  "&amp;$M7,$A$3:$I$109,2,0))</f>
        <v/>
      </c>
      <c r="AC7" s="26" t="str">
        <f>+IF(ISNA(VLOOKUP(AC$3&amp;"  "&amp;$M7,$A$3:$I$109,2,0)),"",VLOOKUP(AC$3&amp;"  "&amp;$M7,$A$3:$I$109,2,0))</f>
        <v/>
      </c>
      <c r="AD7" s="26" t="str">
        <f>+IF(ISNA(VLOOKUP(AD$3&amp;"  "&amp;$M7,$A$3:$I$109,2,0)),"",VLOOKUP(AD$3&amp;"  "&amp;$M7,$A$3:$I$109,2,0))</f>
        <v/>
      </c>
      <c r="AE7" s="26" t="str">
        <f>+IF(ISNA(VLOOKUP(AE$3&amp;"  "&amp;$M7,$A$3:$I$109,2,0)),"",VLOOKUP(AE$3&amp;"  "&amp;$M7,$A$3:$I$109,2,0))</f>
        <v/>
      </c>
      <c r="AF7" s="26" t="str">
        <f>+IF(ISNA(VLOOKUP(AF$3&amp;"  "&amp;$M7,$A$3:$I$109,2,0)),"",VLOOKUP(AF$3&amp;"  "&amp;$M7,$A$3:$I$109,2,0))</f>
        <v/>
      </c>
      <c r="AG7" s="26" t="str">
        <f>+IF(ISNA(VLOOKUP(AG$3&amp;"  "&amp;$M7,$A$3:$I$109,2,0)),"",VLOOKUP(AG$3&amp;"  "&amp;$M7,$A$3:$I$109,2,0))</f>
        <v/>
      </c>
      <c r="AH7" s="26" t="str">
        <f>+IF(ISNA(VLOOKUP(AH$3&amp;"  "&amp;$M7,$A$3:$I$109,2,0)),"",VLOOKUP(AH$3&amp;"  "&amp;$M7,$A$3:$I$109,2,0))</f>
        <v/>
      </c>
      <c r="AI7" s="26" t="str">
        <f>+IF(ISNA(VLOOKUP(AI$3&amp;"  "&amp;$M7,$A$3:$I$109,2,0)),"",VLOOKUP(AI$3&amp;"  "&amp;$M7,$A$3:$I$109,2,0))</f>
        <v/>
      </c>
      <c r="AJ7" s="26" t="str">
        <f>+IF(ISNA(VLOOKUP(AJ$3&amp;"  "&amp;$M7,$A$3:$I$109,2,0)),"",VLOOKUP(AJ$3&amp;"  "&amp;$M7,$A$3:$I$109,2,0))</f>
        <v/>
      </c>
      <c r="AK7" s="26" t="str">
        <f>+IF(ISNA(VLOOKUP(AK$3&amp;"  "&amp;$M7,$A$3:$I$109,2,0)),"",VLOOKUP(AK$3&amp;"  "&amp;$M7,$A$3:$I$109,2,0))</f>
        <v/>
      </c>
      <c r="AL7" s="26" t="str">
        <f>+IF(ISNA(VLOOKUP(AL$3&amp;"  "&amp;$M7,$A$3:$I$109,2,0)),"",VLOOKUP(AL$3&amp;"  "&amp;$M7,$A$3:$I$109,2,0))</f>
        <v/>
      </c>
      <c r="AM7" s="26" t="str">
        <f>+IF(ISNA(VLOOKUP(AM$3&amp;"  "&amp;$M7,$A$3:$I$109,2,0)),"",VLOOKUP(AM$3&amp;"  "&amp;$M7,$A$3:$I$109,2,0))</f>
        <v/>
      </c>
    </row>
    <row r="8" spans="1:39" ht="14.25" customHeight="1" x14ac:dyDescent="0.3">
      <c r="A8" s="51">
        <v>1</v>
      </c>
      <c r="B8" s="2" t="s">
        <v>1597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 t="str">
        <f>+VLOOKUP($C9,MasterData!$B$4:$I$1003,5,"false")</f>
        <v>U11</v>
      </c>
      <c r="I8" s="3" t="str">
        <f>+VLOOKUP($C9,MasterData!$B$4:$I$1003,6,"false")</f>
        <v>B</v>
      </c>
      <c r="J8" s="22" t="e">
        <f>TEXT(SUMPRODUCT(--(G9=$G$5:$G$597),--(#REF!&gt;$B$11:$B$597))+1,0)</f>
        <v>#REF!</v>
      </c>
      <c r="K8" s="1" t="e">
        <f>+G9&amp;"  "&amp;J8</f>
        <v>#REF!</v>
      </c>
      <c r="N8" s="26" t="str">
        <f>+IF(ISNA(VLOOKUP(N$3&amp;"  "&amp;$M8,$A$3:$I$109,2,0)),"",VLOOKUP(N$3&amp;"  "&amp;$M8,$A$3:$I$109,2,0))</f>
        <v/>
      </c>
      <c r="O8" s="26" t="str">
        <f>+IF(ISNA(VLOOKUP(O$3&amp;"  "&amp;$M8,$A$3:$I$109,2,0)),"",VLOOKUP(O$3&amp;"  "&amp;$M8,$A$3:$I$109,2,0))</f>
        <v/>
      </c>
      <c r="P8" s="26" t="str">
        <f>+IF(ISNA(VLOOKUP(P$3&amp;"  "&amp;$M8,$A$3:$I$109,2,0)),"",VLOOKUP(P$3&amp;"  "&amp;$M8,$A$3:$I$109,2,0))</f>
        <v/>
      </c>
      <c r="Q8" s="26" t="str">
        <f>+IF(ISNA(VLOOKUP(Q$3&amp;"  "&amp;$M8,$A$3:$I$109,2,0)),"",VLOOKUP(Q$3&amp;"  "&amp;$M8,$A$3:$I$109,2,0))</f>
        <v/>
      </c>
      <c r="R8" s="26" t="str">
        <f>+IF(ISNA(VLOOKUP(R$3&amp;"  "&amp;$M8,$A$3:$I$109,2,0)),"",VLOOKUP(R$3&amp;"  "&amp;$M8,$A$3:$I$109,2,0))</f>
        <v/>
      </c>
      <c r="S8" s="26" t="str">
        <f>+IF(ISNA(VLOOKUP(S$3&amp;"  "&amp;$M8,$A$3:$I$109,2,0)),"",VLOOKUP(S$3&amp;"  "&amp;$M8,$A$3:$I$109,2,0))</f>
        <v/>
      </c>
      <c r="T8" s="26" t="str">
        <f>+IF(ISNA(VLOOKUP(T$3&amp;"  "&amp;$M8,$A$3:$I$109,2,0)),"",VLOOKUP(T$3&amp;"  "&amp;$M8,$A$3:$I$109,2,0))</f>
        <v/>
      </c>
      <c r="U8" s="26" t="str">
        <f>+IF(ISNA(VLOOKUP(U$3&amp;"  "&amp;$M8,$A$3:$I$109,2,0)),"",VLOOKUP(U$3&amp;"  "&amp;$M8,$A$3:$I$109,2,0))</f>
        <v/>
      </c>
      <c r="V8" s="26" t="str">
        <f>+IF(ISNA(VLOOKUP(V$3&amp;"  "&amp;$M8,$A$3:$I$109,2,0)),"",VLOOKUP(V$3&amp;"  "&amp;$M8,$A$3:$I$109,2,0))</f>
        <v/>
      </c>
      <c r="W8" s="26" t="str">
        <f>+IF(ISNA(VLOOKUP(W$3&amp;"  "&amp;$M8,$A$3:$I$109,2,0)),"",VLOOKUP(W$3&amp;"  "&amp;$M8,$A$3:$I$109,2,0))</f>
        <v/>
      </c>
      <c r="X8" s="26" t="str">
        <f>+IF(ISNA(VLOOKUP(X$3&amp;"  "&amp;$M8,$A$3:$I$109,2,0)),"",VLOOKUP(X$3&amp;"  "&amp;$M8,$A$3:$I$109,2,0))</f>
        <v/>
      </c>
      <c r="Y8" s="26" t="str">
        <f>+IF(ISNA(VLOOKUP(Y$3&amp;"  "&amp;$M8,$A$3:$I$109,2,0)),"",VLOOKUP(Y$3&amp;"  "&amp;$M8,$A$3:$I$109,2,0))</f>
        <v/>
      </c>
      <c r="Z8" s="26" t="str">
        <f>+IF(ISNA(VLOOKUP(Z$3&amp;"  "&amp;$M8,$A$3:$I$109,2,0)),"",VLOOKUP(Z$3&amp;"  "&amp;$M8,$A$3:$I$109,2,0))</f>
        <v/>
      </c>
      <c r="AA8" s="26" t="str">
        <f>+IF(ISNA(VLOOKUP(AA$3&amp;"  "&amp;$M8,$A$3:$I$109,2,0)),"",VLOOKUP(AA$3&amp;"  "&amp;$M8,$A$3:$I$109,2,0))</f>
        <v/>
      </c>
      <c r="AB8" s="26" t="str">
        <f>+IF(ISNA(VLOOKUP(AB$3&amp;"  "&amp;$M8,$A$3:$I$109,2,0)),"",VLOOKUP(AB$3&amp;"  "&amp;$M8,$A$3:$I$109,2,0))</f>
        <v/>
      </c>
      <c r="AC8" s="26" t="str">
        <f>+IF(ISNA(VLOOKUP(AC$3&amp;"  "&amp;$M8,$A$3:$I$109,2,0)),"",VLOOKUP(AC$3&amp;"  "&amp;$M8,$A$3:$I$109,2,0))</f>
        <v/>
      </c>
      <c r="AD8" s="26" t="str">
        <f>+IF(ISNA(VLOOKUP(AD$3&amp;"  "&amp;$M8,$A$3:$I$109,2,0)),"",VLOOKUP(AD$3&amp;"  "&amp;$M8,$A$3:$I$109,2,0))</f>
        <v/>
      </c>
      <c r="AE8" s="26" t="str">
        <f>+IF(ISNA(VLOOKUP(AE$3&amp;"  "&amp;$M8,$A$3:$I$109,2,0)),"",VLOOKUP(AE$3&amp;"  "&amp;$M8,$A$3:$I$109,2,0))</f>
        <v/>
      </c>
      <c r="AF8" s="26" t="str">
        <f>+IF(ISNA(VLOOKUP(AF$3&amp;"  "&amp;$M8,$A$3:$I$109,2,0)),"",VLOOKUP(AF$3&amp;"  "&amp;$M8,$A$3:$I$109,2,0))</f>
        <v/>
      </c>
      <c r="AG8" s="26" t="str">
        <f>+IF(ISNA(VLOOKUP(AG$3&amp;"  "&amp;$M8,$A$3:$I$109,2,0)),"",VLOOKUP(AG$3&amp;"  "&amp;$M8,$A$3:$I$109,2,0))</f>
        <v/>
      </c>
      <c r="AH8" s="26" t="str">
        <f>+IF(ISNA(VLOOKUP(AH$3&amp;"  "&amp;$M8,$A$3:$I$109,2,0)),"",VLOOKUP(AH$3&amp;"  "&amp;$M8,$A$3:$I$109,2,0))</f>
        <v/>
      </c>
      <c r="AI8" s="26" t="str">
        <f>+IF(ISNA(VLOOKUP(AI$3&amp;"  "&amp;$M8,$A$3:$I$109,2,0)),"",VLOOKUP(AI$3&amp;"  "&amp;$M8,$A$3:$I$109,2,0))</f>
        <v/>
      </c>
      <c r="AJ8" s="26" t="str">
        <f>+IF(ISNA(VLOOKUP(AJ$3&amp;"  "&amp;$M8,$A$3:$I$109,2,0)),"",VLOOKUP(AJ$3&amp;"  "&amp;$M8,$A$3:$I$109,2,0))</f>
        <v/>
      </c>
      <c r="AK8" s="26" t="str">
        <f>+IF(ISNA(VLOOKUP(AK$3&amp;"  "&amp;$M8,$A$3:$I$109,2,0)),"",VLOOKUP(AK$3&amp;"  "&amp;$M8,$A$3:$I$109,2,0))</f>
        <v/>
      </c>
      <c r="AL8" s="26" t="str">
        <f>+IF(ISNA(VLOOKUP(AL$3&amp;"  "&amp;$M8,$A$3:$I$109,2,0)),"",VLOOKUP(AL$3&amp;"  "&amp;$M8,$A$3:$I$109,2,0))</f>
        <v/>
      </c>
      <c r="AM8" s="26" t="str">
        <f>+IF(ISNA(VLOOKUP(AM$3&amp;"  "&amp;$M8,$A$3:$I$109,2,0)),"",VLOOKUP(AM$3&amp;"  "&amp;$M8,$A$3:$I$109,2,0))</f>
        <v/>
      </c>
    </row>
    <row r="9" spans="1:39" ht="14.25" customHeight="1" x14ac:dyDescent="0.3">
      <c r="A9" s="51">
        <v>5</v>
      </c>
      <c r="B9" s="2" t="s">
        <v>1598</v>
      </c>
      <c r="C9" s="1">
        <v>7</v>
      </c>
      <c r="D9" t="s">
        <v>1483</v>
      </c>
      <c r="E9" t="s">
        <v>1541</v>
      </c>
      <c r="F9" t="s">
        <v>647</v>
      </c>
      <c r="G9" t="s">
        <v>1400</v>
      </c>
      <c r="H9" s="1" t="str">
        <f>+VLOOKUP($C10,MasterData!$B$4:$I$1003,5,"false")</f>
        <v>U11</v>
      </c>
      <c r="I9" s="3" t="str">
        <f>+VLOOKUP($C10,MasterData!$B$4:$I$1003,6,"false")</f>
        <v>B</v>
      </c>
      <c r="J9" s="22" t="e">
        <f>TEXT(SUMPRODUCT(--(G10=$G$5:$G$597),--(#REF!&gt;$B$11:$B$597))+1,0)</f>
        <v>#REF!</v>
      </c>
      <c r="K9" s="1" t="e">
        <f>+G10&amp;"  "&amp;J9</f>
        <v>#REF!</v>
      </c>
      <c r="N9" s="26" t="str">
        <f>+IF(ISNA(VLOOKUP(N$3&amp;"  "&amp;$M9,$A$3:$I$109,2,0)),"",VLOOKUP(N$3&amp;"  "&amp;$M9,$A$3:$I$109,2,0))</f>
        <v/>
      </c>
      <c r="O9" s="26" t="str">
        <f>+IF(ISNA(VLOOKUP(O$3&amp;"  "&amp;$M9,$A$3:$I$109,2,0)),"",VLOOKUP(O$3&amp;"  "&amp;$M9,$A$3:$I$109,2,0))</f>
        <v/>
      </c>
      <c r="P9" s="26" t="str">
        <f>+IF(ISNA(VLOOKUP(P$3&amp;"  "&amp;$M9,$A$3:$I$109,2,0)),"",VLOOKUP(P$3&amp;"  "&amp;$M9,$A$3:$I$109,2,0))</f>
        <v/>
      </c>
      <c r="Q9" s="26" t="str">
        <f>+IF(ISNA(VLOOKUP(Q$3&amp;"  "&amp;$M9,$A$3:$I$109,2,0)),"",VLOOKUP(Q$3&amp;"  "&amp;$M9,$A$3:$I$109,2,0))</f>
        <v/>
      </c>
      <c r="R9" s="26" t="str">
        <f>+IF(ISNA(VLOOKUP(R$3&amp;"  "&amp;$M9,$A$3:$I$109,2,0)),"",VLOOKUP(R$3&amp;"  "&amp;$M9,$A$3:$I$109,2,0))</f>
        <v/>
      </c>
      <c r="S9" s="26" t="str">
        <f>+IF(ISNA(VLOOKUP(S$3&amp;"  "&amp;$M9,$A$3:$I$109,2,0)),"",VLOOKUP(S$3&amp;"  "&amp;$M9,$A$3:$I$109,2,0))</f>
        <v/>
      </c>
      <c r="T9" s="26" t="str">
        <f>+IF(ISNA(VLOOKUP(T$3&amp;"  "&amp;$M9,$A$3:$I$109,2,0)),"",VLOOKUP(T$3&amp;"  "&amp;$M9,$A$3:$I$109,2,0))</f>
        <v/>
      </c>
      <c r="U9" s="26" t="str">
        <f>+IF(ISNA(VLOOKUP(U$3&amp;"  "&amp;$M9,$A$3:$I$109,2,0)),"",VLOOKUP(U$3&amp;"  "&amp;$M9,$A$3:$I$109,2,0))</f>
        <v/>
      </c>
      <c r="V9" s="26" t="str">
        <f>+IF(ISNA(VLOOKUP(V$3&amp;"  "&amp;$M9,$A$3:$I$109,2,0)),"",VLOOKUP(V$3&amp;"  "&amp;$M9,$A$3:$I$109,2,0))</f>
        <v/>
      </c>
      <c r="W9" s="26" t="str">
        <f>+IF(ISNA(VLOOKUP(W$3&amp;"  "&amp;$M9,$A$3:$I$109,2,0)),"",VLOOKUP(W$3&amp;"  "&amp;$M9,$A$3:$I$109,2,0))</f>
        <v/>
      </c>
      <c r="X9" s="26" t="str">
        <f>+IF(ISNA(VLOOKUP(X$3&amp;"  "&amp;$M9,$A$3:$I$109,2,0)),"",VLOOKUP(X$3&amp;"  "&amp;$M9,$A$3:$I$109,2,0))</f>
        <v/>
      </c>
      <c r="Y9" s="26" t="str">
        <f>+IF(ISNA(VLOOKUP(Y$3&amp;"  "&amp;$M9,$A$3:$I$109,2,0)),"",VLOOKUP(Y$3&amp;"  "&amp;$M9,$A$3:$I$109,2,0))</f>
        <v/>
      </c>
      <c r="Z9" s="26" t="str">
        <f>+IF(ISNA(VLOOKUP(Z$3&amp;"  "&amp;$M9,$A$3:$I$109,2,0)),"",VLOOKUP(Z$3&amp;"  "&amp;$M9,$A$3:$I$109,2,0))</f>
        <v/>
      </c>
      <c r="AA9" s="26" t="str">
        <f>+IF(ISNA(VLOOKUP(AA$3&amp;"  "&amp;$M9,$A$3:$I$109,2,0)),"",VLOOKUP(AA$3&amp;"  "&amp;$M9,$A$3:$I$109,2,0))</f>
        <v/>
      </c>
      <c r="AB9" s="26" t="str">
        <f>+IF(ISNA(VLOOKUP(AB$3&amp;"  "&amp;$M9,$A$3:$I$109,2,0)),"",VLOOKUP(AB$3&amp;"  "&amp;$M9,$A$3:$I$109,2,0))</f>
        <v/>
      </c>
      <c r="AC9" s="26" t="str">
        <f>+IF(ISNA(VLOOKUP(AC$3&amp;"  "&amp;$M9,$A$3:$I$109,2,0)),"",VLOOKUP(AC$3&amp;"  "&amp;$M9,$A$3:$I$109,2,0))</f>
        <v/>
      </c>
      <c r="AD9" s="26" t="str">
        <f>+IF(ISNA(VLOOKUP(AD$3&amp;"  "&amp;$M9,$A$3:$I$109,2,0)),"",VLOOKUP(AD$3&amp;"  "&amp;$M9,$A$3:$I$109,2,0))</f>
        <v/>
      </c>
      <c r="AE9" s="26" t="str">
        <f>+IF(ISNA(VLOOKUP(AE$3&amp;"  "&amp;$M9,$A$3:$I$109,2,0)),"",VLOOKUP(AE$3&amp;"  "&amp;$M9,$A$3:$I$109,2,0))</f>
        <v/>
      </c>
      <c r="AF9" s="26" t="str">
        <f>+IF(ISNA(VLOOKUP(AF$3&amp;"  "&amp;$M9,$A$3:$I$109,2,0)),"",VLOOKUP(AF$3&amp;"  "&amp;$M9,$A$3:$I$109,2,0))</f>
        <v/>
      </c>
      <c r="AG9" s="26" t="str">
        <f>+IF(ISNA(VLOOKUP(AG$3&amp;"  "&amp;$M9,$A$3:$I$109,2,0)),"",VLOOKUP(AG$3&amp;"  "&amp;$M9,$A$3:$I$109,2,0))</f>
        <v/>
      </c>
      <c r="AH9" s="26" t="str">
        <f>+IF(ISNA(VLOOKUP(AH$3&amp;"  "&amp;$M9,$A$3:$I$109,2,0)),"",VLOOKUP(AH$3&amp;"  "&amp;$M9,$A$3:$I$109,2,0))</f>
        <v/>
      </c>
      <c r="AI9" s="26" t="str">
        <f>+IF(ISNA(VLOOKUP(AI$3&amp;"  "&amp;$M9,$A$3:$I$109,2,0)),"",VLOOKUP(AI$3&amp;"  "&amp;$M9,$A$3:$I$109,2,0))</f>
        <v/>
      </c>
      <c r="AJ9" s="26" t="str">
        <f>+IF(ISNA(VLOOKUP(AJ$3&amp;"  "&amp;$M9,$A$3:$I$109,2,0)),"",VLOOKUP(AJ$3&amp;"  "&amp;$M9,$A$3:$I$109,2,0))</f>
        <v/>
      </c>
      <c r="AK9" s="26" t="str">
        <f>+IF(ISNA(VLOOKUP(AK$3&amp;"  "&amp;$M9,$A$3:$I$109,2,0)),"",VLOOKUP(AK$3&amp;"  "&amp;$M9,$A$3:$I$109,2,0))</f>
        <v/>
      </c>
      <c r="AL9" s="26" t="str">
        <f>+IF(ISNA(VLOOKUP(AL$3&amp;"  "&amp;$M9,$A$3:$I$109,2,0)),"",VLOOKUP(AL$3&amp;"  "&amp;$M9,$A$3:$I$109,2,0))</f>
        <v/>
      </c>
      <c r="AM9" s="26" t="str">
        <f>+IF(ISNA(VLOOKUP(AM$3&amp;"  "&amp;$M9,$A$3:$I$109,2,0)),"",VLOOKUP(AM$3&amp;"  "&amp;$M9,$A$3:$I$109,2,0))</f>
        <v/>
      </c>
    </row>
    <row r="10" spans="1:39" ht="14.25" customHeight="1" x14ac:dyDescent="0.3">
      <c r="A10">
        <v>6</v>
      </c>
      <c r="B10" s="2" t="s">
        <v>1599</v>
      </c>
      <c r="C10" s="1">
        <v>9</v>
      </c>
      <c r="D10" t="s">
        <v>101</v>
      </c>
      <c r="E10" t="s">
        <v>856</v>
      </c>
      <c r="F10" t="s">
        <v>647</v>
      </c>
      <c r="G10" t="s">
        <v>1400</v>
      </c>
      <c r="H10" s="1" t="str">
        <f>+VLOOKUP($C11,MasterData!$B$4:$I$1003,5,"false")</f>
        <v>U15</v>
      </c>
      <c r="I10" s="3" t="str">
        <f>+VLOOKUP($C11,MasterData!$B$4:$I$1003,6,"false")</f>
        <v>B</v>
      </c>
      <c r="J10" s="22" t="e">
        <f>TEXT(SUMPRODUCT(--(G11=$G$5:$G$597),--(B11&gt;$B$11:$B$597))+1,0)</f>
        <v>#VALUE!</v>
      </c>
      <c r="K10" s="1" t="e">
        <f>+G11&amp;"  "&amp;J10</f>
        <v>#VALUE!</v>
      </c>
      <c r="M10" s="11" t="s">
        <v>365</v>
      </c>
      <c r="N10" s="27">
        <f>IF(N6="",1000,SUM(N4:N6))</f>
        <v>12</v>
      </c>
      <c r="O10" s="27">
        <f t="shared" ref="O10:AM10" si="0">IF(O6="",1000,SUM(O4:O6))</f>
        <v>1000</v>
      </c>
      <c r="P10" s="27">
        <f t="shared" si="0"/>
        <v>1000</v>
      </c>
      <c r="Q10" s="27">
        <f t="shared" si="0"/>
        <v>1000</v>
      </c>
      <c r="R10" s="27">
        <f t="shared" si="0"/>
        <v>1000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</row>
    <row r="11" spans="1:39" ht="14.25" customHeight="1" x14ac:dyDescent="0.3"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TEXT(SUMPRODUCT(--(#REF!=$G$5:$G$597),--(#REF!&gt;$B$11:$B$597))+1,0)</f>
        <v>#REF!</v>
      </c>
      <c r="K11" s="1" t="e">
        <f>+#REF!&amp;"  "&amp;J11</f>
        <v>#REF!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2</v>
      </c>
      <c r="Q11" s="28">
        <f>RANK(Q10,($N$10:$AM$10,$N$19:$AM$19,$N$28:$AM$28, $N$37:$AM$37),1)</f>
        <v>2</v>
      </c>
      <c r="R11" s="28">
        <f>RANK(R10,($N$10:$AM$10,$N$19:$AM$19,$N$28:$AM$28, $N$37:$AM$37),1)</f>
        <v>2</v>
      </c>
      <c r="S11" s="28">
        <f>RANK(S10,($N$10:$AM$10,$N$19:$AM$19,$N$28:$AM$28, $N$37:$AM$37),1)</f>
        <v>2</v>
      </c>
      <c r="T11" s="28">
        <f>RANK(T10,($N$10:$AM$10,$N$19:$AM$19,$N$28:$AM$28, $N$37:$AM$37),1)</f>
        <v>2</v>
      </c>
      <c r="U11" s="28">
        <f>RANK(U10,($N$10:$AM$10,$N$19:$AM$19,$N$28:$AM$28, $N$37:$AM$37),1)</f>
        <v>2</v>
      </c>
      <c r="V11" s="28">
        <f>RANK(V10,($N$10:$AM$10,$N$19:$AM$19,$N$28:$AM$28, $N$37:$AM$37),1)</f>
        <v>2</v>
      </c>
      <c r="W11" s="28">
        <f>RANK(W10,($N$10:$AM$10,$N$19:$AM$19,$N$28:$AM$28, $N$37:$AM$37),1)</f>
        <v>2</v>
      </c>
      <c r="X11" s="28">
        <f>RANK(X10,($N$10:$AM$10,$N$19:$AM$19,$N$28:$AM$28, $N$37:$AM$37),1)</f>
        <v>2</v>
      </c>
      <c r="Y11" s="28">
        <f>RANK(Y10,($N$10:$AM$10,$N$19:$AM$19,$N$28:$AM$28, $N$37:$AM$37),1)</f>
        <v>2</v>
      </c>
      <c r="Z11" s="28">
        <f>RANK(Z10,($N$10:$AM$10,$N$19:$AM$19,$N$28:$AM$28, $N$37:$AM$37),1)</f>
        <v>2</v>
      </c>
      <c r="AA11" s="28">
        <f>RANK(AA10,($N$10:$AM$10,$N$19:$AM$19,$N$28:$AM$28, $N$37:$AM$37),1)</f>
        <v>2</v>
      </c>
      <c r="AB11" s="28">
        <f>RANK(AB10,($N$10:$AM$10,$N$19:$AM$19,$N$28:$AM$28, $N$37:$AM$37),1)</f>
        <v>2</v>
      </c>
      <c r="AC11" s="28">
        <f>RANK(AC10,($N$10:$AM$10,$N$19:$AM$19,$N$28:$AM$28, $N$37:$AM$37),1)</f>
        <v>2</v>
      </c>
      <c r="AD11" s="28">
        <f>RANK(AD10,($N$10:$AM$10,$N$19:$AM$19,$N$28:$AM$28, $N$37:$AM$37),1)</f>
        <v>2</v>
      </c>
      <c r="AE11" s="28">
        <f>RANK(AE10,($N$10:$AM$10,$N$19:$AM$19,$N$28:$AM$28, $N$37:$AM$37),1)</f>
        <v>2</v>
      </c>
      <c r="AF11" s="28">
        <f>RANK(AF10,($N$10:$AM$10,$N$19:$AM$19,$N$28:$AM$28, $N$37:$AM$37),1)</f>
        <v>2</v>
      </c>
      <c r="AG11" s="28">
        <f>RANK(AG10,($N$10:$AM$10,$N$19:$AM$19,$N$28:$AM$28, $N$37:$AM$37),1)</f>
        <v>2</v>
      </c>
      <c r="AH11" s="28">
        <f>RANK(AH10,($N$10:$AM$10,$N$19:$AM$19,$N$28:$AM$28, $N$37:$AM$37),1)</f>
        <v>2</v>
      </c>
      <c r="AI11" s="28">
        <f>RANK(AI10,($N$10:$AM$10,$N$19:$AM$19,$N$28:$AM$28, $N$37:$AM$37),1)</f>
        <v>2</v>
      </c>
      <c r="AJ11" s="28">
        <f>RANK(AJ10,($N$10:$AM$10,$N$19:$AM$19,$N$28:$AM$28, $N$37:$AM$37),1)</f>
        <v>2</v>
      </c>
      <c r="AK11" s="28">
        <f>RANK(AK10,($N$10:$AM$10,$N$19:$AM$19,$N$28:$AM$28, $N$37:$AM$37),1)</f>
        <v>2</v>
      </c>
      <c r="AL11" s="28">
        <f>RANK(AL10,($N$10:$AM$10,$N$19:$AM$19,$N$28:$AM$28, $N$37:$AM$37),1)</f>
        <v>2</v>
      </c>
      <c r="AM11" s="28">
        <f>RANK(AM10,($N$10:$AM$10,$N$19:$AM$19,$N$28:$AM$28, $N$37:$AM$37),1)</f>
        <v>2</v>
      </c>
    </row>
    <row r="12" spans="1:39" ht="14.25" customHeight="1" x14ac:dyDescent="0.3">
      <c r="C12" s="48"/>
      <c r="D12" s="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2" t="e">
        <f>TEXT(SUMPRODUCT(--(G12=$G$5:$G$597),--(B12&gt;$B$11:$B$597))+1,0)</f>
        <v>#VALUE!</v>
      </c>
      <c r="K12" s="1" t="e">
        <f t="shared" ref="K5:K20" si="1">+G12&amp;"  "&amp;J12</f>
        <v>#VALUE!</v>
      </c>
    </row>
    <row r="13" spans="1:39" ht="14.25" customHeight="1" x14ac:dyDescent="0.3">
      <c r="C13" s="48"/>
      <c r="D13" s="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2" t="e">
        <f>TEXT(SUMPRODUCT(--(G13=$G$5:$G$597),--(B13&gt;$B$11:$B$597))+1,0)</f>
        <v>#VALUE!</v>
      </c>
      <c r="K13" s="1" t="e">
        <f t="shared" si="1"/>
        <v>#VALUE!</v>
      </c>
      <c r="M13">
        <v>4</v>
      </c>
      <c r="N13" s="26" t="str">
        <f>+IF(ISNA(VLOOKUP(N$3&amp;"  "&amp;$M13,$A$3:$I$109,2,0)),"",VLOOKUP(N$3&amp;"  "&amp;$M13,$A$3:$I$109,2,0))</f>
        <v/>
      </c>
      <c r="O13" s="26" t="str">
        <f>+IF(ISNA(VLOOKUP(O$3&amp;"  "&amp;$M13,$A$3:$I$109,2,0)),"",VLOOKUP(O$3&amp;"  "&amp;$M13,$A$3:$I$109,2,0))</f>
        <v/>
      </c>
      <c r="P13" s="26" t="str">
        <f>+IF(ISNA(VLOOKUP(P$3&amp;"  "&amp;$M13,$A$3:$I$109,2,0)),"",VLOOKUP(P$3&amp;"  "&amp;$M13,$A$3:$I$109,2,0))</f>
        <v/>
      </c>
      <c r="Q13" s="26" t="str">
        <f>+IF(ISNA(VLOOKUP(Q$3&amp;"  "&amp;$M13,$A$3:$I$109,2,0)),"",VLOOKUP(Q$3&amp;"  "&amp;$M13,$A$3:$I$109,2,0))</f>
        <v/>
      </c>
      <c r="R13" s="26" t="str">
        <f>+IF(ISNA(VLOOKUP(R$3&amp;"  "&amp;$M13,$A$3:$I$109,2,0)),"",VLOOKUP(R$3&amp;"  "&amp;$M13,$A$3:$I$109,2,0))</f>
        <v/>
      </c>
      <c r="S13" s="26" t="str">
        <f>+IF(ISNA(VLOOKUP(S$3&amp;"  "&amp;$M13,$A$3:$I$109,2,0)),"",VLOOKUP(S$3&amp;"  "&amp;$M13,$A$3:$I$109,2,0))</f>
        <v/>
      </c>
      <c r="T13" s="26" t="str">
        <f>+IF(ISNA(VLOOKUP(T$3&amp;"  "&amp;$M13,$A$3:$I$109,2,0)),"",VLOOKUP(T$3&amp;"  "&amp;$M13,$A$3:$I$109,2,0))</f>
        <v/>
      </c>
      <c r="U13" s="26" t="str">
        <f>+IF(ISNA(VLOOKUP(U$3&amp;"  "&amp;$M13,$A$3:$I$109,2,0)),"",VLOOKUP(U$3&amp;"  "&amp;$M13,$A$3:$I$109,2,0))</f>
        <v/>
      </c>
      <c r="V13" s="26" t="str">
        <f>+IF(ISNA(VLOOKUP(V$3&amp;"  "&amp;$M13,$A$3:$I$109,2,0)),"",VLOOKUP(V$3&amp;"  "&amp;$M13,$A$3:$I$109,2,0))</f>
        <v/>
      </c>
      <c r="W13" s="26" t="str">
        <f>+IF(ISNA(VLOOKUP(W$3&amp;"  "&amp;$M13,$A$3:$I$109,2,0)),"",VLOOKUP(W$3&amp;"  "&amp;$M13,$A$3:$I$109,2,0))</f>
        <v/>
      </c>
      <c r="X13" s="26" t="str">
        <f>+IF(ISNA(VLOOKUP(X$3&amp;"  "&amp;$M13,$A$3:$I$109,2,0)),"",VLOOKUP(X$3&amp;"  "&amp;$M13,$A$3:$I$109,2,0))</f>
        <v/>
      </c>
      <c r="Y13" s="26" t="str">
        <f>+IF(ISNA(VLOOKUP(Y$3&amp;"  "&amp;$M13,$A$3:$I$109,2,0)),"",VLOOKUP(Y$3&amp;"  "&amp;$M13,$A$3:$I$109,2,0))</f>
        <v/>
      </c>
      <c r="Z13" s="26" t="str">
        <f>+IF(ISNA(VLOOKUP(Z$3&amp;"  "&amp;$M13,$A$3:$I$109,2,0)),"",VLOOKUP(Z$3&amp;"  "&amp;$M13,$A$3:$I$109,2,0))</f>
        <v/>
      </c>
      <c r="AA13" s="26" t="str">
        <f>+IF(ISNA(VLOOKUP(AA$3&amp;"  "&amp;$M13,$A$3:$I$109,2,0)),"",VLOOKUP(AA$3&amp;"  "&amp;$M13,$A$3:$I$109,2,0))</f>
        <v/>
      </c>
      <c r="AB13" s="26" t="str">
        <f>+IF(ISNA(VLOOKUP(AB$3&amp;"  "&amp;$M13,$A$3:$I$109,2,0)),"",VLOOKUP(AB$3&amp;"  "&amp;$M13,$A$3:$I$109,2,0))</f>
        <v/>
      </c>
      <c r="AC13" s="26" t="str">
        <f>+IF(ISNA(VLOOKUP(AC$3&amp;"  "&amp;$M13,$A$3:$I$109,2,0)),"",VLOOKUP(AC$3&amp;"  "&amp;$M13,$A$3:$I$109,2,0))</f>
        <v/>
      </c>
      <c r="AD13" s="26" t="str">
        <f>+IF(ISNA(VLOOKUP(AD$3&amp;"  "&amp;$M13,$A$3:$I$109,2,0)),"",VLOOKUP(AD$3&amp;"  "&amp;$M13,$A$3:$I$109,2,0))</f>
        <v/>
      </c>
      <c r="AE13" s="26" t="str">
        <f>+IF(ISNA(VLOOKUP(AE$3&amp;"  "&amp;$M13,$A$3:$I$109,2,0)),"",VLOOKUP(AE$3&amp;"  "&amp;$M13,$A$3:$I$109,2,0))</f>
        <v/>
      </c>
      <c r="AF13" s="26" t="str">
        <f>+IF(ISNA(VLOOKUP(AF$3&amp;"  "&amp;$M13,$A$3:$I$109,2,0)),"",VLOOKUP(AF$3&amp;"  "&amp;$M13,$A$3:$I$109,2,0))</f>
        <v/>
      </c>
      <c r="AG13" s="26" t="str">
        <f>+IF(ISNA(VLOOKUP(AG$3&amp;"  "&amp;$M13,$A$3:$I$109,2,0)),"",VLOOKUP(AG$3&amp;"  "&amp;$M13,$A$3:$I$109,2,0))</f>
        <v/>
      </c>
      <c r="AH13" s="26" t="str">
        <f>+IF(ISNA(VLOOKUP(AH$3&amp;"  "&amp;$M13,$A$3:$I$109,2,0)),"",VLOOKUP(AH$3&amp;"  "&amp;$M13,$A$3:$I$109,2,0))</f>
        <v/>
      </c>
      <c r="AI13" s="26" t="str">
        <f>+IF(ISNA(VLOOKUP(AI$3&amp;"  "&amp;$M13,$A$3:$I$109,2,0)),"",VLOOKUP(AI$3&amp;"  "&amp;$M13,$A$3:$I$109,2,0))</f>
        <v/>
      </c>
      <c r="AJ13" s="26" t="str">
        <f>+IF(ISNA(VLOOKUP(AJ$3&amp;"  "&amp;$M13,$A$3:$I$109,2,0)),"",VLOOKUP(AJ$3&amp;"  "&amp;$M13,$A$3:$I$109,2,0))</f>
        <v/>
      </c>
      <c r="AK13" s="26" t="str">
        <f>+IF(ISNA(VLOOKUP(AK$3&amp;"  "&amp;$M13,$A$3:$I$109,2,0)),"",VLOOKUP(AK$3&amp;"  "&amp;$M13,$A$3:$I$109,2,0))</f>
        <v/>
      </c>
      <c r="AL13" s="26" t="str">
        <f>+IF(ISNA(VLOOKUP(AL$3&amp;"  "&amp;$M13,$A$3:$I$109,2,0)),"",VLOOKUP(AL$3&amp;"  "&amp;$M13,$A$3:$I$109,2,0))</f>
        <v/>
      </c>
      <c r="AM13" s="26" t="str">
        <f>+IF(ISNA(VLOOKUP(AM$3&amp;"  "&amp;$M13,$A$3:$I$109,2,0)),"",VLOOKUP(AM$3&amp;"  "&amp;$M13,$A$3:$I$109,2,0))</f>
        <v/>
      </c>
    </row>
    <row r="14" spans="1:39" ht="14.25" customHeight="1" x14ac:dyDescent="0.3">
      <c r="C14" s="48"/>
      <c r="D14" s="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2" t="e">
        <f>TEXT(SUMPRODUCT(--(G14=$G$5:$G$597),--(B14&gt;$B$11:$B$597))+1,0)</f>
        <v>#VALUE!</v>
      </c>
      <c r="K14" s="1" t="e">
        <f t="shared" si="1"/>
        <v>#VALUE!</v>
      </c>
      <c r="M14">
        <v>5</v>
      </c>
      <c r="N14" s="26" t="str">
        <f>+IF(ISNA(VLOOKUP(N$3&amp;"  "&amp;$M14,$A$3:$I$109,2,0)),"",VLOOKUP(N$3&amp;"  "&amp;$M14,$A$3:$I$109,2,0))</f>
        <v/>
      </c>
      <c r="O14" s="26" t="str">
        <f>+IF(ISNA(VLOOKUP(O$3&amp;"  "&amp;$M14,$A$3:$I$109,2,0)),"",VLOOKUP(O$3&amp;"  "&amp;$M14,$A$3:$I$109,2,0))</f>
        <v/>
      </c>
      <c r="P14" s="26" t="str">
        <f>+IF(ISNA(VLOOKUP(P$3&amp;"  "&amp;$M14,$A$3:$I$109,2,0)),"",VLOOKUP(P$3&amp;"  "&amp;$M14,$A$3:$I$109,2,0))</f>
        <v/>
      </c>
      <c r="Q14" s="26" t="str">
        <f>+IF(ISNA(VLOOKUP(Q$3&amp;"  "&amp;$M14,$A$3:$I$109,2,0)),"",VLOOKUP(Q$3&amp;"  "&amp;$M14,$A$3:$I$109,2,0))</f>
        <v/>
      </c>
      <c r="R14" s="26" t="str">
        <f>+IF(ISNA(VLOOKUP(R$3&amp;"  "&amp;$M14,$A$3:$I$109,2,0)),"",VLOOKUP(R$3&amp;"  "&amp;$M14,$A$3:$I$109,2,0))</f>
        <v/>
      </c>
      <c r="S14" s="26" t="str">
        <f>+IF(ISNA(VLOOKUP(S$3&amp;"  "&amp;$M14,$A$3:$I$109,2,0)),"",VLOOKUP(S$3&amp;"  "&amp;$M14,$A$3:$I$109,2,0))</f>
        <v/>
      </c>
      <c r="T14" s="26" t="str">
        <f>+IF(ISNA(VLOOKUP(T$3&amp;"  "&amp;$M14,$A$3:$I$109,2,0)),"",VLOOKUP(T$3&amp;"  "&amp;$M14,$A$3:$I$109,2,0))</f>
        <v/>
      </c>
      <c r="U14" s="26" t="str">
        <f>+IF(ISNA(VLOOKUP(U$3&amp;"  "&amp;$M14,$A$3:$I$109,2,0)),"",VLOOKUP(U$3&amp;"  "&amp;$M14,$A$3:$I$109,2,0))</f>
        <v/>
      </c>
      <c r="V14" s="26" t="str">
        <f>+IF(ISNA(VLOOKUP(V$3&amp;"  "&amp;$M14,$A$3:$I$109,2,0)),"",VLOOKUP(V$3&amp;"  "&amp;$M14,$A$3:$I$109,2,0))</f>
        <v/>
      </c>
      <c r="W14" s="26" t="str">
        <f>+IF(ISNA(VLOOKUP(W$3&amp;"  "&amp;$M14,$A$3:$I$109,2,0)),"",VLOOKUP(W$3&amp;"  "&amp;$M14,$A$3:$I$109,2,0))</f>
        <v/>
      </c>
      <c r="X14" s="26" t="str">
        <f>+IF(ISNA(VLOOKUP(X$3&amp;"  "&amp;$M14,$A$3:$I$109,2,0)),"",VLOOKUP(X$3&amp;"  "&amp;$M14,$A$3:$I$109,2,0))</f>
        <v/>
      </c>
      <c r="Y14" s="26" t="str">
        <f>+IF(ISNA(VLOOKUP(Y$3&amp;"  "&amp;$M14,$A$3:$I$109,2,0)),"",VLOOKUP(Y$3&amp;"  "&amp;$M14,$A$3:$I$109,2,0))</f>
        <v/>
      </c>
      <c r="Z14" s="26" t="str">
        <f>+IF(ISNA(VLOOKUP(Z$3&amp;"  "&amp;$M14,$A$3:$I$109,2,0)),"",VLOOKUP(Z$3&amp;"  "&amp;$M14,$A$3:$I$109,2,0))</f>
        <v/>
      </c>
      <c r="AA14" s="26" t="str">
        <f>+IF(ISNA(VLOOKUP(AA$3&amp;"  "&amp;$M14,$A$3:$I$109,2,0)),"",VLOOKUP(AA$3&amp;"  "&amp;$M14,$A$3:$I$109,2,0))</f>
        <v/>
      </c>
      <c r="AB14" s="26" t="str">
        <f>+IF(ISNA(VLOOKUP(AB$3&amp;"  "&amp;$M14,$A$3:$I$109,2,0)),"",VLOOKUP(AB$3&amp;"  "&amp;$M14,$A$3:$I$109,2,0))</f>
        <v/>
      </c>
      <c r="AC14" s="26" t="str">
        <f>+IF(ISNA(VLOOKUP(AC$3&amp;"  "&amp;$M14,$A$3:$I$109,2,0)),"",VLOOKUP(AC$3&amp;"  "&amp;$M14,$A$3:$I$109,2,0))</f>
        <v/>
      </c>
      <c r="AD14" s="26" t="str">
        <f>+IF(ISNA(VLOOKUP(AD$3&amp;"  "&amp;$M14,$A$3:$I$109,2,0)),"",VLOOKUP(AD$3&amp;"  "&amp;$M14,$A$3:$I$109,2,0))</f>
        <v/>
      </c>
      <c r="AE14" s="26" t="str">
        <f>+IF(ISNA(VLOOKUP(AE$3&amp;"  "&amp;$M14,$A$3:$I$109,2,0)),"",VLOOKUP(AE$3&amp;"  "&amp;$M14,$A$3:$I$109,2,0))</f>
        <v/>
      </c>
      <c r="AF14" s="26" t="str">
        <f>+IF(ISNA(VLOOKUP(AF$3&amp;"  "&amp;$M14,$A$3:$I$109,2,0)),"",VLOOKUP(AF$3&amp;"  "&amp;$M14,$A$3:$I$109,2,0))</f>
        <v/>
      </c>
      <c r="AG14" s="26" t="str">
        <f>+IF(ISNA(VLOOKUP(AG$3&amp;"  "&amp;$M14,$A$3:$I$109,2,0)),"",VLOOKUP(AG$3&amp;"  "&amp;$M14,$A$3:$I$109,2,0))</f>
        <v/>
      </c>
      <c r="AH14" s="26" t="str">
        <f>+IF(ISNA(VLOOKUP(AH$3&amp;"  "&amp;$M14,$A$3:$I$109,2,0)),"",VLOOKUP(AH$3&amp;"  "&amp;$M14,$A$3:$I$109,2,0))</f>
        <v/>
      </c>
      <c r="AI14" s="26" t="str">
        <f>+IF(ISNA(VLOOKUP(AI$3&amp;"  "&amp;$M14,$A$3:$I$109,2,0)),"",VLOOKUP(AI$3&amp;"  "&amp;$M14,$A$3:$I$109,2,0))</f>
        <v/>
      </c>
      <c r="AJ14" s="26" t="str">
        <f>+IF(ISNA(VLOOKUP(AJ$3&amp;"  "&amp;$M14,$A$3:$I$109,2,0)),"",VLOOKUP(AJ$3&amp;"  "&amp;$M14,$A$3:$I$109,2,0))</f>
        <v/>
      </c>
      <c r="AK14" s="26" t="str">
        <f>+IF(ISNA(VLOOKUP(AK$3&amp;"  "&amp;$M14,$A$3:$I$109,2,0)),"",VLOOKUP(AK$3&amp;"  "&amp;$M14,$A$3:$I$109,2,0))</f>
        <v/>
      </c>
      <c r="AL14" s="26" t="str">
        <f>+IF(ISNA(VLOOKUP(AL$3&amp;"  "&amp;$M14,$A$3:$I$109,2,0)),"",VLOOKUP(AL$3&amp;"  "&amp;$M14,$A$3:$I$109,2,0))</f>
        <v/>
      </c>
      <c r="AM14" s="26" t="str">
        <f>+IF(ISNA(VLOOKUP(AM$3&amp;"  "&amp;$M14,$A$3:$I$109,2,0)),"",VLOOKUP(AM$3&amp;"  "&amp;$M14,$A$3:$I$109,2,0))</f>
        <v/>
      </c>
    </row>
    <row r="15" spans="1:39" ht="14.25" customHeight="1" x14ac:dyDescent="0.3">
      <c r="C15" s="48"/>
      <c r="D15" s="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2" t="e">
        <f>TEXT(SUMPRODUCT(--(G15=$G$5:$G$597),--(B15&gt;$B$11:$B$597))+1,0)</f>
        <v>#VALUE!</v>
      </c>
      <c r="K15" s="1" t="e">
        <f t="shared" si="1"/>
        <v>#VALUE!</v>
      </c>
      <c r="M15">
        <v>6</v>
      </c>
      <c r="N15" s="26" t="str">
        <f>+IF(ISNA(VLOOKUP(N$3&amp;"  "&amp;$M15,$A$3:$I$109,2,0)),"",VLOOKUP(N$3&amp;"  "&amp;$M15,$A$3:$I$109,2,0))</f>
        <v/>
      </c>
      <c r="O15" s="26" t="str">
        <f>+IF(ISNA(VLOOKUP(O$3&amp;"  "&amp;$M15,$A$3:$I$109,2,0)),"",VLOOKUP(O$3&amp;"  "&amp;$M15,$A$3:$I$109,2,0))</f>
        <v/>
      </c>
      <c r="P15" s="26" t="str">
        <f>+IF(ISNA(VLOOKUP(P$3&amp;"  "&amp;$M15,$A$3:$I$109,2,0)),"",VLOOKUP(P$3&amp;"  "&amp;$M15,$A$3:$I$109,2,0))</f>
        <v/>
      </c>
      <c r="Q15" s="26" t="str">
        <f>+IF(ISNA(VLOOKUP(Q$3&amp;"  "&amp;$M15,$A$3:$I$109,2,0)),"",VLOOKUP(Q$3&amp;"  "&amp;$M15,$A$3:$I$109,2,0))</f>
        <v/>
      </c>
      <c r="R15" s="26" t="str">
        <f>+IF(ISNA(VLOOKUP(R$3&amp;"  "&amp;$M15,$A$3:$I$109,2,0)),"",VLOOKUP(R$3&amp;"  "&amp;$M15,$A$3:$I$109,2,0))</f>
        <v/>
      </c>
      <c r="S15" s="26" t="str">
        <f>+IF(ISNA(VLOOKUP(S$3&amp;"  "&amp;$M15,$A$3:$I$109,2,0)),"",VLOOKUP(S$3&amp;"  "&amp;$M15,$A$3:$I$109,2,0))</f>
        <v/>
      </c>
      <c r="T15" s="26" t="str">
        <f>+IF(ISNA(VLOOKUP(T$3&amp;"  "&amp;$M15,$A$3:$I$109,2,0)),"",VLOOKUP(T$3&amp;"  "&amp;$M15,$A$3:$I$109,2,0))</f>
        <v/>
      </c>
      <c r="U15" s="26" t="str">
        <f>+IF(ISNA(VLOOKUP(U$3&amp;"  "&amp;$M15,$A$3:$I$109,2,0)),"",VLOOKUP(U$3&amp;"  "&amp;$M15,$A$3:$I$109,2,0))</f>
        <v/>
      </c>
      <c r="V15" s="26" t="str">
        <f>+IF(ISNA(VLOOKUP(V$3&amp;"  "&amp;$M15,$A$3:$I$109,2,0)),"",VLOOKUP(V$3&amp;"  "&amp;$M15,$A$3:$I$109,2,0))</f>
        <v/>
      </c>
      <c r="W15" s="26" t="str">
        <f>+IF(ISNA(VLOOKUP(W$3&amp;"  "&amp;$M15,$A$3:$I$109,2,0)),"",VLOOKUP(W$3&amp;"  "&amp;$M15,$A$3:$I$109,2,0))</f>
        <v/>
      </c>
      <c r="X15" s="26" t="str">
        <f>+IF(ISNA(VLOOKUP(X$3&amp;"  "&amp;$M15,$A$3:$I$109,2,0)),"",VLOOKUP(X$3&amp;"  "&amp;$M15,$A$3:$I$109,2,0))</f>
        <v/>
      </c>
      <c r="Y15" s="26" t="str">
        <f>+IF(ISNA(VLOOKUP(Y$3&amp;"  "&amp;$M15,$A$3:$I$109,2,0)),"",VLOOKUP(Y$3&amp;"  "&amp;$M15,$A$3:$I$109,2,0))</f>
        <v/>
      </c>
      <c r="Z15" s="26" t="str">
        <f>+IF(ISNA(VLOOKUP(Z$3&amp;"  "&amp;$M15,$A$3:$I$109,2,0)),"",VLOOKUP(Z$3&amp;"  "&amp;$M15,$A$3:$I$109,2,0))</f>
        <v/>
      </c>
      <c r="AA15" s="26" t="str">
        <f>+IF(ISNA(VLOOKUP(AA$3&amp;"  "&amp;$M15,$A$3:$I$109,2,0)),"",VLOOKUP(AA$3&amp;"  "&amp;$M15,$A$3:$I$109,2,0))</f>
        <v/>
      </c>
      <c r="AB15" s="26" t="str">
        <f>+IF(ISNA(VLOOKUP(AB$3&amp;"  "&amp;$M15,$A$3:$I$109,2,0)),"",VLOOKUP(AB$3&amp;"  "&amp;$M15,$A$3:$I$109,2,0))</f>
        <v/>
      </c>
      <c r="AC15" s="26" t="str">
        <f>+IF(ISNA(VLOOKUP(AC$3&amp;"  "&amp;$M15,$A$3:$I$109,2,0)),"",VLOOKUP(AC$3&amp;"  "&amp;$M15,$A$3:$I$109,2,0))</f>
        <v/>
      </c>
      <c r="AD15" s="26" t="str">
        <f>+IF(ISNA(VLOOKUP(AD$3&amp;"  "&amp;$M15,$A$3:$I$109,2,0)),"",VLOOKUP(AD$3&amp;"  "&amp;$M15,$A$3:$I$109,2,0))</f>
        <v/>
      </c>
      <c r="AE15" s="26" t="str">
        <f>+IF(ISNA(VLOOKUP(AE$3&amp;"  "&amp;$M15,$A$3:$I$109,2,0)),"",VLOOKUP(AE$3&amp;"  "&amp;$M15,$A$3:$I$109,2,0))</f>
        <v/>
      </c>
      <c r="AF15" s="26" t="str">
        <f>+IF(ISNA(VLOOKUP(AF$3&amp;"  "&amp;$M15,$A$3:$I$109,2,0)),"",VLOOKUP(AF$3&amp;"  "&amp;$M15,$A$3:$I$109,2,0))</f>
        <v/>
      </c>
      <c r="AG15" s="26" t="str">
        <f>+IF(ISNA(VLOOKUP(AG$3&amp;"  "&amp;$M15,$A$3:$I$109,2,0)),"",VLOOKUP(AG$3&amp;"  "&amp;$M15,$A$3:$I$109,2,0))</f>
        <v/>
      </c>
      <c r="AH15" s="26" t="str">
        <f>+IF(ISNA(VLOOKUP(AH$3&amp;"  "&amp;$M15,$A$3:$I$109,2,0)),"",VLOOKUP(AH$3&amp;"  "&amp;$M15,$A$3:$I$109,2,0))</f>
        <v/>
      </c>
      <c r="AI15" s="26" t="str">
        <f>+IF(ISNA(VLOOKUP(AI$3&amp;"  "&amp;$M15,$A$3:$I$109,2,0)),"",VLOOKUP(AI$3&amp;"  "&amp;$M15,$A$3:$I$109,2,0))</f>
        <v/>
      </c>
      <c r="AJ15" s="26" t="str">
        <f>+IF(ISNA(VLOOKUP(AJ$3&amp;"  "&amp;$M15,$A$3:$I$109,2,0)),"",VLOOKUP(AJ$3&amp;"  "&amp;$M15,$A$3:$I$109,2,0))</f>
        <v/>
      </c>
      <c r="AK15" s="26" t="str">
        <f>+IF(ISNA(VLOOKUP(AK$3&amp;"  "&amp;$M15,$A$3:$I$109,2,0)),"",VLOOKUP(AK$3&amp;"  "&amp;$M15,$A$3:$I$109,2,0))</f>
        <v/>
      </c>
      <c r="AL15" s="26" t="str">
        <f>+IF(ISNA(VLOOKUP(AL$3&amp;"  "&amp;$M15,$A$3:$I$109,2,0)),"",VLOOKUP(AL$3&amp;"  "&amp;$M15,$A$3:$I$109,2,0))</f>
        <v/>
      </c>
      <c r="AM15" s="26" t="str">
        <f>+IF(ISNA(VLOOKUP(AM$3&amp;"  "&amp;$M15,$A$3:$I$109,2,0)),"",VLOOKUP(AM$3&amp;"  "&amp;$M15,$A$3:$I$109,2,0))</f>
        <v/>
      </c>
    </row>
    <row r="16" spans="1:39" ht="14.25" customHeight="1" x14ac:dyDescent="0.3">
      <c r="C16" s="48"/>
      <c r="D16" s="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2" t="e">
        <f>TEXT(SUMPRODUCT(--(G16=$G$5:$G$597),--(B16&gt;$B$11:$B$597))+1,0)</f>
        <v>#VALUE!</v>
      </c>
      <c r="K16" s="1" t="e">
        <f t="shared" si="1"/>
        <v>#VALUE!</v>
      </c>
      <c r="N16" s="26" t="str">
        <f>+IF(ISNA(VLOOKUP(N$3&amp;"  "&amp;$M16,$A$3:$I$109,2,0)),"",VLOOKUP(N$3&amp;"  "&amp;$M16,$A$3:$I$109,2,0))</f>
        <v/>
      </c>
      <c r="O16" s="26" t="str">
        <f>+IF(ISNA(VLOOKUP(O$3&amp;"  "&amp;$M16,$A$3:$I$109,2,0)),"",VLOOKUP(O$3&amp;"  "&amp;$M16,$A$3:$I$109,2,0))</f>
        <v/>
      </c>
      <c r="P16" s="26" t="str">
        <f>+IF(ISNA(VLOOKUP(P$3&amp;"  "&amp;$M16,$A$3:$I$109,2,0)),"",VLOOKUP(P$3&amp;"  "&amp;$M16,$A$3:$I$109,2,0))</f>
        <v/>
      </c>
      <c r="Q16" s="26" t="str">
        <f>+IF(ISNA(VLOOKUP(Q$3&amp;"  "&amp;$M16,$A$3:$I$109,2,0)),"",VLOOKUP(Q$3&amp;"  "&amp;$M16,$A$3:$I$109,2,0))</f>
        <v/>
      </c>
      <c r="R16" s="26" t="str">
        <f>+IF(ISNA(VLOOKUP(R$3&amp;"  "&amp;$M16,$A$3:$I$109,2,0)),"",VLOOKUP(R$3&amp;"  "&amp;$M16,$A$3:$I$109,2,0))</f>
        <v/>
      </c>
      <c r="S16" s="26" t="str">
        <f>+IF(ISNA(VLOOKUP(S$3&amp;"  "&amp;$M16,$A$3:$I$109,2,0)),"",VLOOKUP(S$3&amp;"  "&amp;$M16,$A$3:$I$109,2,0))</f>
        <v/>
      </c>
      <c r="T16" s="26" t="str">
        <f>+IF(ISNA(VLOOKUP(T$3&amp;"  "&amp;$M16,$A$3:$I$109,2,0)),"",VLOOKUP(T$3&amp;"  "&amp;$M16,$A$3:$I$109,2,0))</f>
        <v/>
      </c>
      <c r="U16" s="26" t="str">
        <f>+IF(ISNA(VLOOKUP(U$3&amp;"  "&amp;$M16,$A$3:$I$109,2,0)),"",VLOOKUP(U$3&amp;"  "&amp;$M16,$A$3:$I$109,2,0))</f>
        <v/>
      </c>
      <c r="V16" s="26" t="str">
        <f>+IF(ISNA(VLOOKUP(V$3&amp;"  "&amp;$M16,$A$3:$I$109,2,0)),"",VLOOKUP(V$3&amp;"  "&amp;$M16,$A$3:$I$109,2,0))</f>
        <v/>
      </c>
      <c r="W16" s="26" t="str">
        <f>+IF(ISNA(VLOOKUP(W$3&amp;"  "&amp;$M16,$A$3:$I$109,2,0)),"",VLOOKUP(W$3&amp;"  "&amp;$M16,$A$3:$I$109,2,0))</f>
        <v/>
      </c>
      <c r="X16" s="26" t="str">
        <f>+IF(ISNA(VLOOKUP(X$3&amp;"  "&amp;$M16,$A$3:$I$109,2,0)),"",VLOOKUP(X$3&amp;"  "&amp;$M16,$A$3:$I$109,2,0))</f>
        <v/>
      </c>
      <c r="Y16" s="26" t="str">
        <f>+IF(ISNA(VLOOKUP(Y$3&amp;"  "&amp;$M16,$A$3:$I$109,2,0)),"",VLOOKUP(Y$3&amp;"  "&amp;$M16,$A$3:$I$109,2,0))</f>
        <v/>
      </c>
      <c r="Z16" s="26" t="str">
        <f>+IF(ISNA(VLOOKUP(Z$3&amp;"  "&amp;$M16,$A$3:$I$109,2,0)),"",VLOOKUP(Z$3&amp;"  "&amp;$M16,$A$3:$I$109,2,0))</f>
        <v/>
      </c>
      <c r="AA16" s="26" t="str">
        <f>+IF(ISNA(VLOOKUP(AA$3&amp;"  "&amp;$M16,$A$3:$I$109,2,0)),"",VLOOKUP(AA$3&amp;"  "&amp;$M16,$A$3:$I$109,2,0))</f>
        <v/>
      </c>
      <c r="AB16" s="26" t="str">
        <f>+IF(ISNA(VLOOKUP(AB$3&amp;"  "&amp;$M16,$A$3:$I$109,2,0)),"",VLOOKUP(AB$3&amp;"  "&amp;$M16,$A$3:$I$109,2,0))</f>
        <v/>
      </c>
      <c r="AC16" s="26" t="str">
        <f>+IF(ISNA(VLOOKUP(AC$3&amp;"  "&amp;$M16,$A$3:$I$109,2,0)),"",VLOOKUP(AC$3&amp;"  "&amp;$M16,$A$3:$I$109,2,0))</f>
        <v/>
      </c>
      <c r="AD16" s="26" t="str">
        <f>+IF(ISNA(VLOOKUP(AD$3&amp;"  "&amp;$M16,$A$3:$I$109,2,0)),"",VLOOKUP(AD$3&amp;"  "&amp;$M16,$A$3:$I$109,2,0))</f>
        <v/>
      </c>
      <c r="AE16" s="26" t="str">
        <f>+IF(ISNA(VLOOKUP(AE$3&amp;"  "&amp;$M16,$A$3:$I$109,2,0)),"",VLOOKUP(AE$3&amp;"  "&amp;$M16,$A$3:$I$109,2,0))</f>
        <v/>
      </c>
      <c r="AF16" s="26" t="str">
        <f>+IF(ISNA(VLOOKUP(AF$3&amp;"  "&amp;$M16,$A$3:$I$109,2,0)),"",VLOOKUP(AF$3&amp;"  "&amp;$M16,$A$3:$I$109,2,0))</f>
        <v/>
      </c>
      <c r="AG16" s="26" t="str">
        <f>+IF(ISNA(VLOOKUP(AG$3&amp;"  "&amp;$M16,$A$3:$I$109,2,0)),"",VLOOKUP(AG$3&amp;"  "&amp;$M16,$A$3:$I$109,2,0))</f>
        <v/>
      </c>
      <c r="AH16" s="26" t="str">
        <f>+IF(ISNA(VLOOKUP(AH$3&amp;"  "&amp;$M16,$A$3:$I$109,2,0)),"",VLOOKUP(AH$3&amp;"  "&amp;$M16,$A$3:$I$109,2,0))</f>
        <v/>
      </c>
      <c r="AI16" s="26" t="str">
        <f>+IF(ISNA(VLOOKUP(AI$3&amp;"  "&amp;$M16,$A$3:$I$109,2,0)),"",VLOOKUP(AI$3&amp;"  "&amp;$M16,$A$3:$I$109,2,0))</f>
        <v/>
      </c>
      <c r="AJ16" s="26" t="str">
        <f>+IF(ISNA(VLOOKUP(AJ$3&amp;"  "&amp;$M16,$A$3:$I$109,2,0)),"",VLOOKUP(AJ$3&amp;"  "&amp;$M16,$A$3:$I$109,2,0))</f>
        <v/>
      </c>
      <c r="AK16" s="26" t="str">
        <f>+IF(ISNA(VLOOKUP(AK$3&amp;"  "&amp;$M16,$A$3:$I$109,2,0)),"",VLOOKUP(AK$3&amp;"  "&amp;$M16,$A$3:$I$109,2,0))</f>
        <v/>
      </c>
      <c r="AL16" s="26" t="str">
        <f>+IF(ISNA(VLOOKUP(AL$3&amp;"  "&amp;$M16,$A$3:$I$109,2,0)),"",VLOOKUP(AL$3&amp;"  "&amp;$M16,$A$3:$I$109,2,0))</f>
        <v/>
      </c>
      <c r="AM16" s="26" t="str">
        <f>+IF(ISNA(VLOOKUP(AM$3&amp;"  "&amp;$M16,$A$3:$I$109,2,0)),"",VLOOKUP(AM$3&amp;"  "&amp;$M16,$A$3:$I$109,2,0))</f>
        <v/>
      </c>
    </row>
    <row r="17" spans="3:39" ht="14.25" customHeight="1" x14ac:dyDescent="0.3">
      <c r="C17" s="48"/>
      <c r="D17" s="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2" t="e">
        <f>TEXT(SUMPRODUCT(--(G17=$G$5:$G$597),--(B17&gt;$B$11:$B$597))+1,0)</f>
        <v>#VALUE!</v>
      </c>
      <c r="K17" s="1" t="e">
        <f t="shared" si="1"/>
        <v>#VALUE!</v>
      </c>
      <c r="N17" s="26" t="str">
        <f>+IF(ISNA(VLOOKUP(N$3&amp;"  "&amp;$M17,$A$3:$I$109,2,0)),"",VLOOKUP(N$3&amp;"  "&amp;$M17,$A$3:$I$109,2,0))</f>
        <v/>
      </c>
      <c r="O17" s="26" t="str">
        <f>+IF(ISNA(VLOOKUP(O$3&amp;"  "&amp;$M17,$A$3:$I$109,2,0)),"",VLOOKUP(O$3&amp;"  "&amp;$M17,$A$3:$I$109,2,0))</f>
        <v/>
      </c>
      <c r="P17" s="26" t="str">
        <f>+IF(ISNA(VLOOKUP(P$3&amp;"  "&amp;$M17,$A$3:$I$109,2,0)),"",VLOOKUP(P$3&amp;"  "&amp;$M17,$A$3:$I$109,2,0))</f>
        <v/>
      </c>
      <c r="Q17" s="26" t="str">
        <f>+IF(ISNA(VLOOKUP(Q$3&amp;"  "&amp;$M17,$A$3:$I$109,2,0)),"",VLOOKUP(Q$3&amp;"  "&amp;$M17,$A$3:$I$109,2,0))</f>
        <v/>
      </c>
      <c r="R17" s="26" t="str">
        <f>+IF(ISNA(VLOOKUP(R$3&amp;"  "&amp;$M17,$A$3:$I$109,2,0)),"",VLOOKUP(R$3&amp;"  "&amp;$M17,$A$3:$I$109,2,0))</f>
        <v/>
      </c>
      <c r="S17" s="26" t="str">
        <f>+IF(ISNA(VLOOKUP(S$3&amp;"  "&amp;$M17,$A$3:$I$109,2,0)),"",VLOOKUP(S$3&amp;"  "&amp;$M17,$A$3:$I$109,2,0))</f>
        <v/>
      </c>
      <c r="T17" s="26" t="str">
        <f>+IF(ISNA(VLOOKUP(T$3&amp;"  "&amp;$M17,$A$3:$I$109,2,0)),"",VLOOKUP(T$3&amp;"  "&amp;$M17,$A$3:$I$109,2,0))</f>
        <v/>
      </c>
      <c r="U17" s="26" t="str">
        <f>+IF(ISNA(VLOOKUP(U$3&amp;"  "&amp;$M17,$A$3:$I$109,2,0)),"",VLOOKUP(U$3&amp;"  "&amp;$M17,$A$3:$I$109,2,0))</f>
        <v/>
      </c>
      <c r="V17" s="26" t="str">
        <f>+IF(ISNA(VLOOKUP(V$3&amp;"  "&amp;$M17,$A$3:$I$109,2,0)),"",VLOOKUP(V$3&amp;"  "&amp;$M17,$A$3:$I$109,2,0))</f>
        <v/>
      </c>
      <c r="W17" s="26" t="str">
        <f>+IF(ISNA(VLOOKUP(W$3&amp;"  "&amp;$M17,$A$3:$I$109,2,0)),"",VLOOKUP(W$3&amp;"  "&amp;$M17,$A$3:$I$109,2,0))</f>
        <v/>
      </c>
      <c r="X17" s="26" t="str">
        <f>+IF(ISNA(VLOOKUP(X$3&amp;"  "&amp;$M17,$A$3:$I$109,2,0)),"",VLOOKUP(X$3&amp;"  "&amp;$M17,$A$3:$I$109,2,0))</f>
        <v/>
      </c>
      <c r="Y17" s="26" t="str">
        <f>+IF(ISNA(VLOOKUP(Y$3&amp;"  "&amp;$M17,$A$3:$I$109,2,0)),"",VLOOKUP(Y$3&amp;"  "&amp;$M17,$A$3:$I$109,2,0))</f>
        <v/>
      </c>
      <c r="Z17" s="26" t="str">
        <f>+IF(ISNA(VLOOKUP(Z$3&amp;"  "&amp;$M17,$A$3:$I$109,2,0)),"",VLOOKUP(Z$3&amp;"  "&amp;$M17,$A$3:$I$109,2,0))</f>
        <v/>
      </c>
      <c r="AA17" s="26" t="str">
        <f>+IF(ISNA(VLOOKUP(AA$3&amp;"  "&amp;$M17,$A$3:$I$109,2,0)),"",VLOOKUP(AA$3&amp;"  "&amp;$M17,$A$3:$I$109,2,0))</f>
        <v/>
      </c>
      <c r="AB17" s="26" t="str">
        <f>+IF(ISNA(VLOOKUP(AB$3&amp;"  "&amp;$M17,$A$3:$I$109,2,0)),"",VLOOKUP(AB$3&amp;"  "&amp;$M17,$A$3:$I$109,2,0))</f>
        <v/>
      </c>
      <c r="AC17" s="26" t="str">
        <f>+IF(ISNA(VLOOKUP(AC$3&amp;"  "&amp;$M17,$A$3:$I$109,2,0)),"",VLOOKUP(AC$3&amp;"  "&amp;$M17,$A$3:$I$109,2,0))</f>
        <v/>
      </c>
      <c r="AD17" s="26" t="str">
        <f>+IF(ISNA(VLOOKUP(AD$3&amp;"  "&amp;$M17,$A$3:$I$109,2,0)),"",VLOOKUP(AD$3&amp;"  "&amp;$M17,$A$3:$I$109,2,0))</f>
        <v/>
      </c>
      <c r="AE17" s="26" t="str">
        <f>+IF(ISNA(VLOOKUP(AE$3&amp;"  "&amp;$M17,$A$3:$I$109,2,0)),"",VLOOKUP(AE$3&amp;"  "&amp;$M17,$A$3:$I$109,2,0))</f>
        <v/>
      </c>
      <c r="AF17" s="26" t="str">
        <f>+IF(ISNA(VLOOKUP(AF$3&amp;"  "&amp;$M17,$A$3:$I$109,2,0)),"",VLOOKUP(AF$3&amp;"  "&amp;$M17,$A$3:$I$109,2,0))</f>
        <v/>
      </c>
      <c r="AG17" s="26" t="str">
        <f>+IF(ISNA(VLOOKUP(AG$3&amp;"  "&amp;$M17,$A$3:$I$109,2,0)),"",VLOOKUP(AG$3&amp;"  "&amp;$M17,$A$3:$I$109,2,0))</f>
        <v/>
      </c>
      <c r="AH17" s="26" t="str">
        <f>+IF(ISNA(VLOOKUP(AH$3&amp;"  "&amp;$M17,$A$3:$I$109,2,0)),"",VLOOKUP(AH$3&amp;"  "&amp;$M17,$A$3:$I$109,2,0))</f>
        <v/>
      </c>
      <c r="AI17" s="26" t="str">
        <f>+IF(ISNA(VLOOKUP(AI$3&amp;"  "&amp;$M17,$A$3:$I$109,2,0)),"",VLOOKUP(AI$3&amp;"  "&amp;$M17,$A$3:$I$109,2,0))</f>
        <v/>
      </c>
      <c r="AJ17" s="26" t="str">
        <f>+IF(ISNA(VLOOKUP(AJ$3&amp;"  "&amp;$M17,$A$3:$I$109,2,0)),"",VLOOKUP(AJ$3&amp;"  "&amp;$M17,$A$3:$I$109,2,0))</f>
        <v/>
      </c>
      <c r="AK17" s="26" t="str">
        <f>+IF(ISNA(VLOOKUP(AK$3&amp;"  "&amp;$M17,$A$3:$I$109,2,0)),"",VLOOKUP(AK$3&amp;"  "&amp;$M17,$A$3:$I$109,2,0))</f>
        <v/>
      </c>
      <c r="AL17" s="26" t="str">
        <f>+IF(ISNA(VLOOKUP(AL$3&amp;"  "&amp;$M17,$A$3:$I$109,2,0)),"",VLOOKUP(AL$3&amp;"  "&amp;$M17,$A$3:$I$109,2,0))</f>
        <v/>
      </c>
      <c r="AM17" s="26" t="str">
        <f>+IF(ISNA(VLOOKUP(AM$3&amp;"  "&amp;$M17,$A$3:$I$109,2,0)),"",VLOOKUP(AM$3&amp;"  "&amp;$M17,$A$3:$I$109,2,0))</f>
        <v/>
      </c>
    </row>
    <row r="18" spans="3:39" ht="14.25" customHeight="1" x14ac:dyDescent="0.3">
      <c r="C18" s="48"/>
      <c r="D18" s="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2" t="e">
        <f>TEXT(SUMPRODUCT(--(G18=$G$5:$G$597),--(B18&gt;$B$11:$B$597))+1,0)</f>
        <v>#VALUE!</v>
      </c>
      <c r="K18" s="1" t="e">
        <f t="shared" si="1"/>
        <v>#VALUE!</v>
      </c>
      <c r="N18" s="26" t="str">
        <f>+IF(ISNA(VLOOKUP(N$3&amp;"  "&amp;$M18,$A$3:$I$109,2,0)),"",VLOOKUP(N$3&amp;"  "&amp;$M18,$A$3:$I$109,2,0))</f>
        <v/>
      </c>
      <c r="O18" s="26" t="str">
        <f>+IF(ISNA(VLOOKUP(O$3&amp;"  "&amp;$M18,$A$3:$I$109,2,0)),"",VLOOKUP(O$3&amp;"  "&amp;$M18,$A$3:$I$109,2,0))</f>
        <v/>
      </c>
      <c r="P18" s="26" t="str">
        <f>+IF(ISNA(VLOOKUP(P$3&amp;"  "&amp;$M18,$A$3:$I$109,2,0)),"",VLOOKUP(P$3&amp;"  "&amp;$M18,$A$3:$I$109,2,0))</f>
        <v/>
      </c>
      <c r="Q18" s="26" t="str">
        <f>+IF(ISNA(VLOOKUP(Q$3&amp;"  "&amp;$M18,$A$3:$I$109,2,0)),"",VLOOKUP(Q$3&amp;"  "&amp;$M18,$A$3:$I$109,2,0))</f>
        <v/>
      </c>
      <c r="R18" s="26" t="str">
        <f>+IF(ISNA(VLOOKUP(R$3&amp;"  "&amp;$M18,$A$3:$I$109,2,0)),"",VLOOKUP(R$3&amp;"  "&amp;$M18,$A$3:$I$109,2,0))</f>
        <v/>
      </c>
      <c r="S18" s="26" t="str">
        <f>+IF(ISNA(VLOOKUP(S$3&amp;"  "&amp;$M18,$A$3:$I$109,2,0)),"",VLOOKUP(S$3&amp;"  "&amp;$M18,$A$3:$I$109,2,0))</f>
        <v/>
      </c>
      <c r="T18" s="26" t="str">
        <f>+IF(ISNA(VLOOKUP(T$3&amp;"  "&amp;$M18,$A$3:$I$109,2,0)),"",VLOOKUP(T$3&amp;"  "&amp;$M18,$A$3:$I$109,2,0))</f>
        <v/>
      </c>
      <c r="U18" s="26" t="str">
        <f>+IF(ISNA(VLOOKUP(U$3&amp;"  "&amp;$M18,$A$3:$I$109,2,0)),"",VLOOKUP(U$3&amp;"  "&amp;$M18,$A$3:$I$109,2,0))</f>
        <v/>
      </c>
      <c r="V18" s="26" t="str">
        <f>+IF(ISNA(VLOOKUP(V$3&amp;"  "&amp;$M18,$A$3:$I$109,2,0)),"",VLOOKUP(V$3&amp;"  "&amp;$M18,$A$3:$I$109,2,0))</f>
        <v/>
      </c>
      <c r="W18" s="26" t="str">
        <f>+IF(ISNA(VLOOKUP(W$3&amp;"  "&amp;$M18,$A$3:$I$109,2,0)),"",VLOOKUP(W$3&amp;"  "&amp;$M18,$A$3:$I$109,2,0))</f>
        <v/>
      </c>
      <c r="X18" s="26" t="str">
        <f>+IF(ISNA(VLOOKUP(X$3&amp;"  "&amp;$M18,$A$3:$I$109,2,0)),"",VLOOKUP(X$3&amp;"  "&amp;$M18,$A$3:$I$109,2,0))</f>
        <v/>
      </c>
      <c r="Y18" s="26" t="str">
        <f>+IF(ISNA(VLOOKUP(Y$3&amp;"  "&amp;$M18,$A$3:$I$109,2,0)),"",VLOOKUP(Y$3&amp;"  "&amp;$M18,$A$3:$I$109,2,0))</f>
        <v/>
      </c>
      <c r="Z18" s="26" t="str">
        <f>+IF(ISNA(VLOOKUP(Z$3&amp;"  "&amp;$M18,$A$3:$I$109,2,0)),"",VLOOKUP(Z$3&amp;"  "&amp;$M18,$A$3:$I$109,2,0))</f>
        <v/>
      </c>
      <c r="AA18" s="26" t="str">
        <f>+IF(ISNA(VLOOKUP(AA$3&amp;"  "&amp;$M18,$A$3:$I$109,2,0)),"",VLOOKUP(AA$3&amp;"  "&amp;$M18,$A$3:$I$109,2,0))</f>
        <v/>
      </c>
      <c r="AB18" s="26" t="str">
        <f>+IF(ISNA(VLOOKUP(AB$3&amp;"  "&amp;$M18,$A$3:$I$109,2,0)),"",VLOOKUP(AB$3&amp;"  "&amp;$M18,$A$3:$I$109,2,0))</f>
        <v/>
      </c>
      <c r="AC18" s="26" t="str">
        <f>+IF(ISNA(VLOOKUP(AC$3&amp;"  "&amp;$M18,$A$3:$I$109,2,0)),"",VLOOKUP(AC$3&amp;"  "&amp;$M18,$A$3:$I$109,2,0))</f>
        <v/>
      </c>
      <c r="AD18" s="26" t="str">
        <f>+IF(ISNA(VLOOKUP(AD$3&amp;"  "&amp;$M18,$A$3:$I$109,2,0)),"",VLOOKUP(AD$3&amp;"  "&amp;$M18,$A$3:$I$109,2,0))</f>
        <v/>
      </c>
      <c r="AE18" s="26" t="str">
        <f>+IF(ISNA(VLOOKUP(AE$3&amp;"  "&amp;$M18,$A$3:$I$109,2,0)),"",VLOOKUP(AE$3&amp;"  "&amp;$M18,$A$3:$I$109,2,0))</f>
        <v/>
      </c>
      <c r="AF18" s="26" t="str">
        <f>+IF(ISNA(VLOOKUP(AF$3&amp;"  "&amp;$M18,$A$3:$I$109,2,0)),"",VLOOKUP(AF$3&amp;"  "&amp;$M18,$A$3:$I$109,2,0))</f>
        <v/>
      </c>
      <c r="AG18" s="26" t="str">
        <f>+IF(ISNA(VLOOKUP(AG$3&amp;"  "&amp;$M18,$A$3:$I$109,2,0)),"",VLOOKUP(AG$3&amp;"  "&amp;$M18,$A$3:$I$109,2,0))</f>
        <v/>
      </c>
      <c r="AH18" s="26" t="str">
        <f>+IF(ISNA(VLOOKUP(AH$3&amp;"  "&amp;$M18,$A$3:$I$109,2,0)),"",VLOOKUP(AH$3&amp;"  "&amp;$M18,$A$3:$I$109,2,0))</f>
        <v/>
      </c>
      <c r="AI18" s="26" t="str">
        <f>+IF(ISNA(VLOOKUP(AI$3&amp;"  "&amp;$M18,$A$3:$I$109,2,0)),"",VLOOKUP(AI$3&amp;"  "&amp;$M18,$A$3:$I$109,2,0))</f>
        <v/>
      </c>
      <c r="AJ18" s="26" t="str">
        <f>+IF(ISNA(VLOOKUP(AJ$3&amp;"  "&amp;$M18,$A$3:$I$109,2,0)),"",VLOOKUP(AJ$3&amp;"  "&amp;$M18,$A$3:$I$109,2,0))</f>
        <v/>
      </c>
      <c r="AK18" s="26" t="str">
        <f>+IF(ISNA(VLOOKUP(AK$3&amp;"  "&amp;$M18,$A$3:$I$109,2,0)),"",VLOOKUP(AK$3&amp;"  "&amp;$M18,$A$3:$I$109,2,0))</f>
        <v/>
      </c>
      <c r="AL18" s="26" t="str">
        <f>+IF(ISNA(VLOOKUP(AL$3&amp;"  "&amp;$M18,$A$3:$I$109,2,0)),"",VLOOKUP(AL$3&amp;"  "&amp;$M18,$A$3:$I$109,2,0))</f>
        <v/>
      </c>
      <c r="AM18" s="26" t="str">
        <f>+IF(ISNA(VLOOKUP(AM$3&amp;"  "&amp;$M18,$A$3:$I$109,2,0)),"",VLOOKUP(AM$3&amp;"  "&amp;$M18,$A$3:$I$109,2,0))</f>
        <v/>
      </c>
    </row>
    <row r="19" spans="3:39" ht="14.25" customHeight="1" x14ac:dyDescent="0.3">
      <c r="C19" s="48"/>
      <c r="D19" s="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2" t="e">
        <f>TEXT(SUMPRODUCT(--(G19=$G$5:$G$597),--(B19&gt;$B$11:$B$597))+1,0)</f>
        <v>#VALUE!</v>
      </c>
      <c r="K19" s="1" t="e">
        <f t="shared" si="1"/>
        <v>#VALUE!</v>
      </c>
      <c r="M19" s="11" t="s">
        <v>365</v>
      </c>
      <c r="N19" s="27">
        <f>IF(N15="",1000,SUM(N13:N15))</f>
        <v>1000</v>
      </c>
      <c r="O19" s="27">
        <f t="shared" ref="O19:AM19" si="2">IF(O15="",1000,SUM(O13:O15))</f>
        <v>1000</v>
      </c>
      <c r="P19" s="27">
        <f t="shared" si="2"/>
        <v>1000</v>
      </c>
      <c r="Q19" s="27">
        <f t="shared" si="2"/>
        <v>1000</v>
      </c>
      <c r="R19" s="27">
        <f t="shared" si="2"/>
        <v>1000</v>
      </c>
      <c r="S19" s="27">
        <f t="shared" si="2"/>
        <v>1000</v>
      </c>
      <c r="T19" s="27">
        <f t="shared" si="2"/>
        <v>1000</v>
      </c>
      <c r="U19" s="27">
        <f t="shared" si="2"/>
        <v>1000</v>
      </c>
      <c r="V19" s="27">
        <f t="shared" si="2"/>
        <v>1000</v>
      </c>
      <c r="W19" s="27">
        <f t="shared" si="2"/>
        <v>1000</v>
      </c>
      <c r="X19" s="27">
        <f t="shared" si="2"/>
        <v>1000</v>
      </c>
      <c r="Y19" s="27">
        <f t="shared" si="2"/>
        <v>1000</v>
      </c>
      <c r="Z19" s="27">
        <f t="shared" si="2"/>
        <v>1000</v>
      </c>
      <c r="AA19" s="27">
        <f t="shared" si="2"/>
        <v>1000</v>
      </c>
      <c r="AB19" s="27">
        <f t="shared" si="2"/>
        <v>1000</v>
      </c>
      <c r="AC19" s="27">
        <f t="shared" si="2"/>
        <v>1000</v>
      </c>
      <c r="AD19" s="27">
        <f t="shared" si="2"/>
        <v>1000</v>
      </c>
      <c r="AE19" s="27">
        <f t="shared" si="2"/>
        <v>1000</v>
      </c>
      <c r="AF19" s="27">
        <f t="shared" si="2"/>
        <v>1000</v>
      </c>
      <c r="AG19" s="27">
        <f t="shared" si="2"/>
        <v>1000</v>
      </c>
      <c r="AH19" s="27">
        <f t="shared" si="2"/>
        <v>1000</v>
      </c>
      <c r="AI19" s="27">
        <f t="shared" si="2"/>
        <v>1000</v>
      </c>
      <c r="AJ19" s="27">
        <f t="shared" si="2"/>
        <v>1000</v>
      </c>
      <c r="AK19" s="27">
        <f t="shared" si="2"/>
        <v>1000</v>
      </c>
      <c r="AL19" s="27">
        <f t="shared" si="2"/>
        <v>1000</v>
      </c>
      <c r="AM19" s="27">
        <f t="shared" si="2"/>
        <v>1000</v>
      </c>
    </row>
    <row r="20" spans="3:39" ht="14.25" customHeight="1" x14ac:dyDescent="0.3">
      <c r="C20" s="48"/>
      <c r="D20" s="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2" t="e">
        <f>TEXT(SUMPRODUCT(--(G20=$G$5:$G$597),--(B20&gt;$B$11:$B$597))+1,0)</f>
        <v>#VALUE!</v>
      </c>
      <c r="K20" s="1" t="e">
        <f t="shared" si="1"/>
        <v>#VALUE!</v>
      </c>
      <c r="M20" s="11" t="s">
        <v>155</v>
      </c>
      <c r="N20" s="28">
        <f>RANK(N19,($N$10:$AM$10,$N$19:$AM$19,$N$28:$AM$28, $N$37:$AM$37),1)</f>
        <v>2</v>
      </c>
      <c r="O20" s="28">
        <f>RANK(O19,($N$10:$AM$10,$N$19:$AM$19,$N$28:$AM$28, $N$37:$AM$37),1)</f>
        <v>2</v>
      </c>
      <c r="P20" s="28">
        <f>RANK(P19,($N$10:$AM$10,$N$19:$AM$19,$N$28:$AM$28, $N$37:$AM$37),1)</f>
        <v>2</v>
      </c>
      <c r="Q20" s="28">
        <f>RANK(Q19,($N$10:$AM$10,$N$19:$AM$19,$N$28:$AM$28, $N$37:$AM$37),1)</f>
        <v>2</v>
      </c>
      <c r="R20" s="28">
        <f>RANK(R19,($N$10:$AM$10,$N$19:$AM$19,$N$28:$AM$28, $N$37:$AM$37),1)</f>
        <v>2</v>
      </c>
      <c r="S20" s="28">
        <f>RANK(S19,($N$10:$AM$10,$N$19:$AM$19,$N$28:$AM$28, $N$37:$AM$37),1)</f>
        <v>2</v>
      </c>
      <c r="T20" s="28">
        <f>RANK(T19,($N$10:$AM$10,$N$19:$AM$19,$N$28:$AM$28, $N$37:$AM$37),1)</f>
        <v>2</v>
      </c>
      <c r="U20" s="28">
        <f>RANK(U19,($N$10:$AM$10,$N$19:$AM$19,$N$28:$AM$28, $N$37:$AM$37),1)</f>
        <v>2</v>
      </c>
      <c r="V20" s="28">
        <f>RANK(V19,($N$10:$AM$10,$N$19:$AM$19,$N$28:$AM$28, $N$37:$AM$37),1)</f>
        <v>2</v>
      </c>
      <c r="W20" s="28">
        <f>RANK(W19,($N$10:$AM$10,$N$19:$AM$19,$N$28:$AM$28, $N$37:$AM$37),1)</f>
        <v>2</v>
      </c>
      <c r="X20" s="28">
        <f>RANK(X19,($N$10:$AM$10,$N$19:$AM$19,$N$28:$AM$28, $N$37:$AM$37),1)</f>
        <v>2</v>
      </c>
      <c r="Y20" s="28">
        <f>RANK(Y19,($N$10:$AM$10,$N$19:$AM$19,$N$28:$AM$28, $N$37:$AM$37),1)</f>
        <v>2</v>
      </c>
      <c r="Z20" s="28">
        <f>RANK(Z19,($N$10:$AM$10,$N$19:$AM$19,$N$28:$AM$28, $N$37:$AM$37),1)</f>
        <v>2</v>
      </c>
      <c r="AA20" s="28">
        <f>RANK(AA19,($N$10:$AM$10,$N$19:$AM$19,$N$28:$AM$28, $N$37:$AM$37),1)</f>
        <v>2</v>
      </c>
      <c r="AB20" s="28">
        <f>RANK(AB19,($N$10:$AM$10,$N$19:$AM$19,$N$28:$AM$28, $N$37:$AM$37),1)</f>
        <v>2</v>
      </c>
      <c r="AC20" s="28">
        <f>RANK(AC19,($N$10:$AM$10,$N$19:$AM$19,$N$28:$AM$28, $N$37:$AM$37),1)</f>
        <v>2</v>
      </c>
      <c r="AD20" s="28">
        <f>RANK(AD19,($N$10:$AM$10,$N$19:$AM$19,$N$28:$AM$28, $N$37:$AM$37),1)</f>
        <v>2</v>
      </c>
      <c r="AE20" s="28">
        <f>RANK(AE19,($N$10:$AM$10,$N$19:$AM$19,$N$28:$AM$28, $N$37:$AM$37),1)</f>
        <v>2</v>
      </c>
      <c r="AF20" s="28">
        <f>RANK(AF19,($N$10:$AM$10,$N$19:$AM$19,$N$28:$AM$28, $N$37:$AM$37),1)</f>
        <v>2</v>
      </c>
      <c r="AG20" s="28">
        <f>RANK(AG19,($N$10:$AM$10,$N$19:$AM$19,$N$28:$AM$28, $N$37:$AM$37),1)</f>
        <v>2</v>
      </c>
      <c r="AH20" s="28">
        <f>RANK(AH19,($N$10:$AM$10,$N$19:$AM$19,$N$28:$AM$28, $N$37:$AM$37),1)</f>
        <v>2</v>
      </c>
      <c r="AI20" s="28">
        <f>RANK(AI19,($N$10:$AM$10,$N$19:$AM$19,$N$28:$AM$28, $N$37:$AM$37),1)</f>
        <v>2</v>
      </c>
      <c r="AJ20" s="28">
        <f>RANK(AJ19,($N$10:$AM$10,$N$19:$AM$19,$N$28:$AM$28, $N$37:$AM$37),1)</f>
        <v>2</v>
      </c>
      <c r="AK20" s="28">
        <f>RANK(AK19,($N$10:$AM$10,$N$19:$AM$19,$N$28:$AM$28, $N$37:$AM$37),1)</f>
        <v>2</v>
      </c>
      <c r="AL20" s="28">
        <f>RANK(AL19,($N$10:$AM$10,$N$19:$AM$19,$N$28:$AM$28, $N$37:$AM$37),1)</f>
        <v>2</v>
      </c>
      <c r="AM20" s="28">
        <f>RANK(AM19,($N$10:$AM$10,$N$19:$AM$19,$N$28:$AM$28, $N$37:$AM$37),1)</f>
        <v>2</v>
      </c>
    </row>
    <row r="21" spans="3:39" ht="14.25" customHeight="1" x14ac:dyDescent="0.3">
      <c r="C21" s="48"/>
      <c r="D21" s="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2" t="e">
        <f>TEXT(SUMPRODUCT(--(G21=$G$5:$G$597),--(B21&gt;$B$11:$B$597))+1,0)</f>
        <v>#VALUE!</v>
      </c>
      <c r="K21" s="1" t="e">
        <f t="shared" ref="K21:K33" si="3">+G21&amp;"  "&amp;J21</f>
        <v>#VALUE!</v>
      </c>
    </row>
    <row r="22" spans="3:39" ht="14.25" customHeight="1" x14ac:dyDescent="0.3">
      <c r="C22" s="48"/>
      <c r="D22" s="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2" t="e">
        <f>TEXT(SUMPRODUCT(--(G22=$G$5:$G$597),--(B22&gt;$B$11:$B$597))+1,0)</f>
        <v>#VALUE!</v>
      </c>
      <c r="K22" s="1" t="e">
        <f t="shared" si="3"/>
        <v>#VALUE!</v>
      </c>
      <c r="M22">
        <v>7</v>
      </c>
      <c r="N22" s="26" t="str">
        <f>+IF(ISNA(VLOOKUP(N$3&amp;"  "&amp;$M22,$A$3:$I$109,2,0)),"",VLOOKUP(N$3&amp;"  "&amp;$M22,$A$3:$I$109,2,0))</f>
        <v/>
      </c>
      <c r="O22" s="26" t="str">
        <f>+IF(ISNA(VLOOKUP(O$3&amp;"  "&amp;$M22,$A$3:$I$109,2,0)),"",VLOOKUP(O$3&amp;"  "&amp;$M22,$A$3:$I$109,2,0))</f>
        <v/>
      </c>
      <c r="P22" s="26" t="str">
        <f>+IF(ISNA(VLOOKUP(P$3&amp;"  "&amp;$M22,$A$3:$I$109,2,0)),"",VLOOKUP(P$3&amp;"  "&amp;$M22,$A$3:$I$109,2,0))</f>
        <v/>
      </c>
      <c r="Q22" s="26" t="str">
        <f>+IF(ISNA(VLOOKUP(Q$3&amp;"  "&amp;$M22,$A$3:$I$109,2,0)),"",VLOOKUP(Q$3&amp;"  "&amp;$M22,$A$3:$I$109,2,0))</f>
        <v/>
      </c>
      <c r="R22" s="26" t="str">
        <f>+IF(ISNA(VLOOKUP(R$3&amp;"  "&amp;$M22,$A$3:$I$109,2,0)),"",VLOOKUP(R$3&amp;"  "&amp;$M22,$A$3:$I$109,2,0))</f>
        <v/>
      </c>
      <c r="S22" s="26" t="str">
        <f>+IF(ISNA(VLOOKUP(S$3&amp;"  "&amp;$M22,$A$3:$I$109,2,0)),"",VLOOKUP(S$3&amp;"  "&amp;$M22,$A$3:$I$109,2,0))</f>
        <v/>
      </c>
      <c r="T22" s="26" t="str">
        <f>+IF(ISNA(VLOOKUP(T$3&amp;"  "&amp;$M22,$A$3:$I$109,2,0)),"",VLOOKUP(T$3&amp;"  "&amp;$M22,$A$3:$I$109,2,0))</f>
        <v/>
      </c>
      <c r="U22" s="26" t="str">
        <f>+IF(ISNA(VLOOKUP(U$3&amp;"  "&amp;$M22,$A$3:$I$109,2,0)),"",VLOOKUP(U$3&amp;"  "&amp;$M22,$A$3:$I$109,2,0))</f>
        <v/>
      </c>
      <c r="V22" s="26" t="str">
        <f>+IF(ISNA(VLOOKUP(V$3&amp;"  "&amp;$M22,$A$3:$I$109,2,0)),"",VLOOKUP(V$3&amp;"  "&amp;$M22,$A$3:$I$109,2,0))</f>
        <v/>
      </c>
      <c r="W22" s="26" t="str">
        <f>+IF(ISNA(VLOOKUP(W$3&amp;"  "&amp;$M22,$A$3:$I$109,2,0)),"",VLOOKUP(W$3&amp;"  "&amp;$M22,$A$3:$I$109,2,0))</f>
        <v/>
      </c>
      <c r="X22" s="26" t="str">
        <f>+IF(ISNA(VLOOKUP(X$3&amp;"  "&amp;$M22,$A$3:$I$109,2,0)),"",VLOOKUP(X$3&amp;"  "&amp;$M22,$A$3:$I$109,2,0))</f>
        <v/>
      </c>
      <c r="Y22" s="26" t="str">
        <f>+IF(ISNA(VLOOKUP(Y$3&amp;"  "&amp;$M22,$A$3:$I$109,2,0)),"",VLOOKUP(Y$3&amp;"  "&amp;$M22,$A$3:$I$109,2,0))</f>
        <v/>
      </c>
      <c r="Z22" s="26" t="str">
        <f>+IF(ISNA(VLOOKUP(Z$3&amp;"  "&amp;$M22,$A$3:$I$109,2,0)),"",VLOOKUP(Z$3&amp;"  "&amp;$M22,$A$3:$I$109,2,0))</f>
        <v/>
      </c>
      <c r="AA22" s="26" t="str">
        <f>+IF(ISNA(VLOOKUP(AA$3&amp;"  "&amp;$M22,$A$3:$I$109,2,0)),"",VLOOKUP(AA$3&amp;"  "&amp;$M22,$A$3:$I$109,2,0))</f>
        <v/>
      </c>
      <c r="AB22" s="26" t="str">
        <f>+IF(ISNA(VLOOKUP(AB$3&amp;"  "&amp;$M22,$A$3:$I$109,2,0)),"",VLOOKUP(AB$3&amp;"  "&amp;$M22,$A$3:$I$109,2,0))</f>
        <v/>
      </c>
      <c r="AC22" s="26" t="str">
        <f>+IF(ISNA(VLOOKUP(AC$3&amp;"  "&amp;$M22,$A$3:$I$109,2,0)),"",VLOOKUP(AC$3&amp;"  "&amp;$M22,$A$3:$I$109,2,0))</f>
        <v/>
      </c>
      <c r="AD22" s="26" t="str">
        <f>+IF(ISNA(VLOOKUP(AD$3&amp;"  "&amp;$M22,$A$3:$I$109,2,0)),"",VLOOKUP(AD$3&amp;"  "&amp;$M22,$A$3:$I$109,2,0))</f>
        <v/>
      </c>
      <c r="AE22" s="26" t="str">
        <f>+IF(ISNA(VLOOKUP(AE$3&amp;"  "&amp;$M22,$A$3:$I$109,2,0)),"",VLOOKUP(AE$3&amp;"  "&amp;$M22,$A$3:$I$109,2,0))</f>
        <v/>
      </c>
      <c r="AF22" s="26" t="str">
        <f>+IF(ISNA(VLOOKUP(AF$3&amp;"  "&amp;$M22,$A$3:$I$109,2,0)),"",VLOOKUP(AF$3&amp;"  "&amp;$M22,$A$3:$I$109,2,0))</f>
        <v/>
      </c>
      <c r="AG22" s="26" t="str">
        <f>+IF(ISNA(VLOOKUP(AG$3&amp;"  "&amp;$M22,$A$3:$I$109,2,0)),"",VLOOKUP(AG$3&amp;"  "&amp;$M22,$A$3:$I$109,2,0))</f>
        <v/>
      </c>
      <c r="AH22" s="26" t="str">
        <f>+IF(ISNA(VLOOKUP(AH$3&amp;"  "&amp;$M22,$A$3:$I$109,2,0)),"",VLOOKUP(AH$3&amp;"  "&amp;$M22,$A$3:$I$109,2,0))</f>
        <v/>
      </c>
      <c r="AI22" s="26" t="str">
        <f>+IF(ISNA(VLOOKUP(AI$3&amp;"  "&amp;$M22,$A$3:$I$109,2,0)),"",VLOOKUP(AI$3&amp;"  "&amp;$M22,$A$3:$I$109,2,0))</f>
        <v/>
      </c>
      <c r="AJ22" s="26" t="str">
        <f>+IF(ISNA(VLOOKUP(AJ$3&amp;"  "&amp;$M22,$A$3:$I$109,2,0)),"",VLOOKUP(AJ$3&amp;"  "&amp;$M22,$A$3:$I$109,2,0))</f>
        <v/>
      </c>
      <c r="AK22" s="26" t="str">
        <f>+IF(ISNA(VLOOKUP(AK$3&amp;"  "&amp;$M22,$A$3:$I$109,2,0)),"",VLOOKUP(AK$3&amp;"  "&amp;$M22,$A$3:$I$109,2,0))</f>
        <v/>
      </c>
      <c r="AL22" s="26" t="str">
        <f>+IF(ISNA(VLOOKUP(AL$3&amp;"  "&amp;$M22,$A$3:$I$109,2,0)),"",VLOOKUP(AL$3&amp;"  "&amp;$M22,$A$3:$I$109,2,0))</f>
        <v/>
      </c>
      <c r="AM22" s="26" t="str">
        <f>+IF(ISNA(VLOOKUP(AM$3&amp;"  "&amp;$M22,$A$3:$I$109,2,0)),"",VLOOKUP(AM$3&amp;"  "&amp;$M22,$A$3:$I$109,2,0))</f>
        <v/>
      </c>
    </row>
    <row r="23" spans="3:39" ht="14.25" customHeight="1" x14ac:dyDescent="0.3">
      <c r="C23" s="48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2" t="e">
        <f>TEXT(SUMPRODUCT(--(G23=$G$5:$G$597),--(B23&gt;$B$11:$B$597))+1,0)</f>
        <v>#VALUE!</v>
      </c>
      <c r="K23" s="1" t="e">
        <f t="shared" si="3"/>
        <v>#VALUE!</v>
      </c>
      <c r="M23">
        <v>8</v>
      </c>
      <c r="N23" s="26" t="str">
        <f>+IF(ISNA(VLOOKUP(N$3&amp;"  "&amp;$M23,$A$3:$I$109,2,0)),"",VLOOKUP(N$3&amp;"  "&amp;$M23,$A$3:$I$109,2,0))</f>
        <v/>
      </c>
      <c r="O23" s="26" t="str">
        <f>+IF(ISNA(VLOOKUP(O$3&amp;"  "&amp;$M23,$A$3:$I$109,2,0)),"",VLOOKUP(O$3&amp;"  "&amp;$M23,$A$3:$I$109,2,0))</f>
        <v/>
      </c>
      <c r="P23" s="26" t="str">
        <f>+IF(ISNA(VLOOKUP(P$3&amp;"  "&amp;$M23,$A$3:$I$109,2,0)),"",VLOOKUP(P$3&amp;"  "&amp;$M23,$A$3:$I$109,2,0))</f>
        <v/>
      </c>
      <c r="Q23" s="26" t="str">
        <f>+IF(ISNA(VLOOKUP(Q$3&amp;"  "&amp;$M23,$A$3:$I$109,2,0)),"",VLOOKUP(Q$3&amp;"  "&amp;$M23,$A$3:$I$109,2,0))</f>
        <v/>
      </c>
      <c r="R23" s="26" t="str">
        <f>+IF(ISNA(VLOOKUP(R$3&amp;"  "&amp;$M23,$A$3:$I$109,2,0)),"",VLOOKUP(R$3&amp;"  "&amp;$M23,$A$3:$I$109,2,0))</f>
        <v/>
      </c>
      <c r="S23" s="26" t="str">
        <f>+IF(ISNA(VLOOKUP(S$3&amp;"  "&amp;$M23,$A$3:$I$109,2,0)),"",VLOOKUP(S$3&amp;"  "&amp;$M23,$A$3:$I$109,2,0))</f>
        <v/>
      </c>
      <c r="T23" s="26" t="str">
        <f>+IF(ISNA(VLOOKUP(T$3&amp;"  "&amp;$M23,$A$3:$I$109,2,0)),"",VLOOKUP(T$3&amp;"  "&amp;$M23,$A$3:$I$109,2,0))</f>
        <v/>
      </c>
      <c r="U23" s="26" t="str">
        <f>+IF(ISNA(VLOOKUP(U$3&amp;"  "&amp;$M23,$A$3:$I$109,2,0)),"",VLOOKUP(U$3&amp;"  "&amp;$M23,$A$3:$I$109,2,0))</f>
        <v/>
      </c>
      <c r="V23" s="26" t="str">
        <f>+IF(ISNA(VLOOKUP(V$3&amp;"  "&amp;$M23,$A$3:$I$109,2,0)),"",VLOOKUP(V$3&amp;"  "&amp;$M23,$A$3:$I$109,2,0))</f>
        <v/>
      </c>
      <c r="W23" s="26" t="str">
        <f>+IF(ISNA(VLOOKUP(W$3&amp;"  "&amp;$M23,$A$3:$I$109,2,0)),"",VLOOKUP(W$3&amp;"  "&amp;$M23,$A$3:$I$109,2,0))</f>
        <v/>
      </c>
      <c r="X23" s="26" t="str">
        <f>+IF(ISNA(VLOOKUP(X$3&amp;"  "&amp;$M23,$A$3:$I$109,2,0)),"",VLOOKUP(X$3&amp;"  "&amp;$M23,$A$3:$I$109,2,0))</f>
        <v/>
      </c>
      <c r="Y23" s="26" t="str">
        <f>+IF(ISNA(VLOOKUP(Y$3&amp;"  "&amp;$M23,$A$3:$I$109,2,0)),"",VLOOKUP(Y$3&amp;"  "&amp;$M23,$A$3:$I$109,2,0))</f>
        <v/>
      </c>
      <c r="Z23" s="26" t="str">
        <f>+IF(ISNA(VLOOKUP(Z$3&amp;"  "&amp;$M23,$A$3:$I$109,2,0)),"",VLOOKUP(Z$3&amp;"  "&amp;$M23,$A$3:$I$109,2,0))</f>
        <v/>
      </c>
      <c r="AA23" s="26" t="str">
        <f>+IF(ISNA(VLOOKUP(AA$3&amp;"  "&amp;$M23,$A$3:$I$109,2,0)),"",VLOOKUP(AA$3&amp;"  "&amp;$M23,$A$3:$I$109,2,0))</f>
        <v/>
      </c>
      <c r="AB23" s="26" t="str">
        <f>+IF(ISNA(VLOOKUP(AB$3&amp;"  "&amp;$M23,$A$3:$I$109,2,0)),"",VLOOKUP(AB$3&amp;"  "&amp;$M23,$A$3:$I$109,2,0))</f>
        <v/>
      </c>
      <c r="AC23" s="26" t="str">
        <f>+IF(ISNA(VLOOKUP(AC$3&amp;"  "&amp;$M23,$A$3:$I$109,2,0)),"",VLOOKUP(AC$3&amp;"  "&amp;$M23,$A$3:$I$109,2,0))</f>
        <v/>
      </c>
      <c r="AD23" s="26" t="str">
        <f>+IF(ISNA(VLOOKUP(AD$3&amp;"  "&amp;$M23,$A$3:$I$109,2,0)),"",VLOOKUP(AD$3&amp;"  "&amp;$M23,$A$3:$I$109,2,0))</f>
        <v/>
      </c>
      <c r="AE23" s="26" t="str">
        <f>+IF(ISNA(VLOOKUP(AE$3&amp;"  "&amp;$M23,$A$3:$I$109,2,0)),"",VLOOKUP(AE$3&amp;"  "&amp;$M23,$A$3:$I$109,2,0))</f>
        <v/>
      </c>
      <c r="AF23" s="26" t="str">
        <f>+IF(ISNA(VLOOKUP(AF$3&amp;"  "&amp;$M23,$A$3:$I$109,2,0)),"",VLOOKUP(AF$3&amp;"  "&amp;$M23,$A$3:$I$109,2,0))</f>
        <v/>
      </c>
      <c r="AG23" s="26" t="str">
        <f>+IF(ISNA(VLOOKUP(AG$3&amp;"  "&amp;$M23,$A$3:$I$109,2,0)),"",VLOOKUP(AG$3&amp;"  "&amp;$M23,$A$3:$I$109,2,0))</f>
        <v/>
      </c>
      <c r="AH23" s="26" t="str">
        <f>+IF(ISNA(VLOOKUP(AH$3&amp;"  "&amp;$M23,$A$3:$I$109,2,0)),"",VLOOKUP(AH$3&amp;"  "&amp;$M23,$A$3:$I$109,2,0))</f>
        <v/>
      </c>
      <c r="AI23" s="26" t="str">
        <f>+IF(ISNA(VLOOKUP(AI$3&amp;"  "&amp;$M23,$A$3:$I$109,2,0)),"",VLOOKUP(AI$3&amp;"  "&amp;$M23,$A$3:$I$109,2,0))</f>
        <v/>
      </c>
      <c r="AJ23" s="26" t="str">
        <f>+IF(ISNA(VLOOKUP(AJ$3&amp;"  "&amp;$M23,$A$3:$I$109,2,0)),"",VLOOKUP(AJ$3&amp;"  "&amp;$M23,$A$3:$I$109,2,0))</f>
        <v/>
      </c>
      <c r="AK23" s="26" t="str">
        <f>+IF(ISNA(VLOOKUP(AK$3&amp;"  "&amp;$M23,$A$3:$I$109,2,0)),"",VLOOKUP(AK$3&amp;"  "&amp;$M23,$A$3:$I$109,2,0))</f>
        <v/>
      </c>
      <c r="AL23" s="26" t="str">
        <f>+IF(ISNA(VLOOKUP(AL$3&amp;"  "&amp;$M23,$A$3:$I$109,2,0)),"",VLOOKUP(AL$3&amp;"  "&amp;$M23,$A$3:$I$109,2,0))</f>
        <v/>
      </c>
      <c r="AM23" s="26" t="str">
        <f>+IF(ISNA(VLOOKUP(AM$3&amp;"  "&amp;$M23,$A$3:$I$109,2,0)),"",VLOOKUP(AM$3&amp;"  "&amp;$M23,$A$3:$I$109,2,0))</f>
        <v/>
      </c>
    </row>
    <row r="24" spans="3:39" ht="14.25" customHeight="1" x14ac:dyDescent="0.3">
      <c r="C24" s="48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2" t="e">
        <f>TEXT(SUMPRODUCT(--(G24=$G$5:$G$597),--(B24&gt;$B$11:$B$597))+1,0)</f>
        <v>#VALUE!</v>
      </c>
      <c r="K24" s="1" t="e">
        <f t="shared" si="3"/>
        <v>#VALUE!</v>
      </c>
      <c r="M24">
        <v>9</v>
      </c>
      <c r="N24" s="26" t="str">
        <f>+IF(ISNA(VLOOKUP(N$3&amp;"  "&amp;$M24,$A$3:$I$109,2,0)),"",VLOOKUP(N$3&amp;"  "&amp;$M24,$A$3:$I$109,2,0))</f>
        <v/>
      </c>
      <c r="O24" s="26" t="str">
        <f>+IF(ISNA(VLOOKUP(O$3&amp;"  "&amp;$M24,$A$3:$I$109,2,0)),"",VLOOKUP(O$3&amp;"  "&amp;$M24,$A$3:$I$109,2,0))</f>
        <v/>
      </c>
      <c r="P24" s="26" t="str">
        <f>+IF(ISNA(VLOOKUP(P$3&amp;"  "&amp;$M24,$A$3:$I$109,2,0)),"",VLOOKUP(P$3&amp;"  "&amp;$M24,$A$3:$I$109,2,0))</f>
        <v/>
      </c>
      <c r="Q24" s="26" t="str">
        <f>+IF(ISNA(VLOOKUP(Q$3&amp;"  "&amp;$M24,$A$3:$I$109,2,0)),"",VLOOKUP(Q$3&amp;"  "&amp;$M24,$A$3:$I$109,2,0))</f>
        <v/>
      </c>
      <c r="R24" s="26" t="str">
        <f>+IF(ISNA(VLOOKUP(R$3&amp;"  "&amp;$M24,$A$3:$I$109,2,0)),"",VLOOKUP(R$3&amp;"  "&amp;$M24,$A$3:$I$109,2,0))</f>
        <v/>
      </c>
      <c r="S24" s="26" t="str">
        <f>+IF(ISNA(VLOOKUP(S$3&amp;"  "&amp;$M24,$A$3:$I$109,2,0)),"",VLOOKUP(S$3&amp;"  "&amp;$M24,$A$3:$I$109,2,0))</f>
        <v/>
      </c>
      <c r="T24" s="26" t="str">
        <f>+IF(ISNA(VLOOKUP(T$3&amp;"  "&amp;$M24,$A$3:$I$109,2,0)),"",VLOOKUP(T$3&amp;"  "&amp;$M24,$A$3:$I$109,2,0))</f>
        <v/>
      </c>
      <c r="U24" s="26" t="str">
        <f>+IF(ISNA(VLOOKUP(U$3&amp;"  "&amp;$M24,$A$3:$I$109,2,0)),"",VLOOKUP(U$3&amp;"  "&amp;$M24,$A$3:$I$109,2,0))</f>
        <v/>
      </c>
      <c r="V24" s="26" t="str">
        <f>+IF(ISNA(VLOOKUP(V$3&amp;"  "&amp;$M24,$A$3:$I$109,2,0)),"",VLOOKUP(V$3&amp;"  "&amp;$M24,$A$3:$I$109,2,0))</f>
        <v/>
      </c>
      <c r="W24" s="26" t="str">
        <f>+IF(ISNA(VLOOKUP(W$3&amp;"  "&amp;$M24,$A$3:$I$109,2,0)),"",VLOOKUP(W$3&amp;"  "&amp;$M24,$A$3:$I$109,2,0))</f>
        <v/>
      </c>
      <c r="X24" s="26" t="str">
        <f>+IF(ISNA(VLOOKUP(X$3&amp;"  "&amp;$M24,$A$3:$I$109,2,0)),"",VLOOKUP(X$3&amp;"  "&amp;$M24,$A$3:$I$109,2,0))</f>
        <v/>
      </c>
      <c r="Y24" s="26" t="str">
        <f>+IF(ISNA(VLOOKUP(Y$3&amp;"  "&amp;$M24,$A$3:$I$109,2,0)),"",VLOOKUP(Y$3&amp;"  "&amp;$M24,$A$3:$I$109,2,0))</f>
        <v/>
      </c>
      <c r="Z24" s="26" t="str">
        <f>+IF(ISNA(VLOOKUP(Z$3&amp;"  "&amp;$M24,$A$3:$I$109,2,0)),"",VLOOKUP(Z$3&amp;"  "&amp;$M24,$A$3:$I$109,2,0))</f>
        <v/>
      </c>
      <c r="AA24" s="26" t="str">
        <f>+IF(ISNA(VLOOKUP(AA$3&amp;"  "&amp;$M24,$A$3:$I$109,2,0)),"",VLOOKUP(AA$3&amp;"  "&amp;$M24,$A$3:$I$109,2,0))</f>
        <v/>
      </c>
      <c r="AB24" s="26" t="str">
        <f>+IF(ISNA(VLOOKUP(AB$3&amp;"  "&amp;$M24,$A$3:$I$109,2,0)),"",VLOOKUP(AB$3&amp;"  "&amp;$M24,$A$3:$I$109,2,0))</f>
        <v/>
      </c>
      <c r="AC24" s="26" t="str">
        <f>+IF(ISNA(VLOOKUP(AC$3&amp;"  "&amp;$M24,$A$3:$I$109,2,0)),"",VLOOKUP(AC$3&amp;"  "&amp;$M24,$A$3:$I$109,2,0))</f>
        <v/>
      </c>
      <c r="AD24" s="26" t="str">
        <f>+IF(ISNA(VLOOKUP(AD$3&amp;"  "&amp;$M24,$A$3:$I$109,2,0)),"",VLOOKUP(AD$3&amp;"  "&amp;$M24,$A$3:$I$109,2,0))</f>
        <v/>
      </c>
      <c r="AE24" s="26" t="str">
        <f>+IF(ISNA(VLOOKUP(AE$3&amp;"  "&amp;$M24,$A$3:$I$109,2,0)),"",VLOOKUP(AE$3&amp;"  "&amp;$M24,$A$3:$I$109,2,0))</f>
        <v/>
      </c>
      <c r="AF24" s="26" t="str">
        <f>+IF(ISNA(VLOOKUP(AF$3&amp;"  "&amp;$M24,$A$3:$I$109,2,0)),"",VLOOKUP(AF$3&amp;"  "&amp;$M24,$A$3:$I$109,2,0))</f>
        <v/>
      </c>
      <c r="AG24" s="26" t="str">
        <f>+IF(ISNA(VLOOKUP(AG$3&amp;"  "&amp;$M24,$A$3:$I$109,2,0)),"",VLOOKUP(AG$3&amp;"  "&amp;$M24,$A$3:$I$109,2,0))</f>
        <v/>
      </c>
      <c r="AH24" s="26" t="str">
        <f>+IF(ISNA(VLOOKUP(AH$3&amp;"  "&amp;$M24,$A$3:$I$109,2,0)),"",VLOOKUP(AH$3&amp;"  "&amp;$M24,$A$3:$I$109,2,0))</f>
        <v/>
      </c>
      <c r="AI24" s="26" t="str">
        <f>+IF(ISNA(VLOOKUP(AI$3&amp;"  "&amp;$M24,$A$3:$I$109,2,0)),"",VLOOKUP(AI$3&amp;"  "&amp;$M24,$A$3:$I$109,2,0))</f>
        <v/>
      </c>
      <c r="AJ24" s="26" t="str">
        <f>+IF(ISNA(VLOOKUP(AJ$3&amp;"  "&amp;$M24,$A$3:$I$109,2,0)),"",VLOOKUP(AJ$3&amp;"  "&amp;$M24,$A$3:$I$109,2,0))</f>
        <v/>
      </c>
      <c r="AK24" s="26" t="str">
        <f>+IF(ISNA(VLOOKUP(AK$3&amp;"  "&amp;$M24,$A$3:$I$109,2,0)),"",VLOOKUP(AK$3&amp;"  "&amp;$M24,$A$3:$I$109,2,0))</f>
        <v/>
      </c>
      <c r="AL24" s="26" t="str">
        <f>+IF(ISNA(VLOOKUP(AL$3&amp;"  "&amp;$M24,$A$3:$I$109,2,0)),"",VLOOKUP(AL$3&amp;"  "&amp;$M24,$A$3:$I$109,2,0))</f>
        <v/>
      </c>
      <c r="AM24" s="26" t="str">
        <f>+IF(ISNA(VLOOKUP(AM$3&amp;"  "&amp;$M24,$A$3:$I$109,2,0)),"",VLOOKUP(AM$3&amp;"  "&amp;$M24,$A$3:$I$109,2,0))</f>
        <v/>
      </c>
    </row>
    <row r="25" spans="3:39" ht="14.25" customHeight="1" x14ac:dyDescent="0.3">
      <c r="C25" s="48"/>
      <c r="D25" s="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2" t="e">
        <f>TEXT(SUMPRODUCT(--(G25=$G$5:$G$597),--(B25&gt;$B$11:$B$597))+1,0)</f>
        <v>#VALUE!</v>
      </c>
      <c r="K25" s="1" t="e">
        <f t="shared" si="3"/>
        <v>#VALUE!</v>
      </c>
      <c r="N25" s="26" t="str">
        <f>+IF(ISNA(VLOOKUP(N$3&amp;"  "&amp;$M25,$A$3:$I$109,2,0)),"",VLOOKUP(N$3&amp;"  "&amp;$M25,$A$3:$I$109,2,0))</f>
        <v/>
      </c>
      <c r="O25" s="26" t="str">
        <f>+IF(ISNA(VLOOKUP(O$3&amp;"  "&amp;$M25,$A$3:$I$109,2,0)),"",VLOOKUP(O$3&amp;"  "&amp;$M25,$A$3:$I$109,2,0))</f>
        <v/>
      </c>
      <c r="P25" s="26" t="str">
        <f>+IF(ISNA(VLOOKUP(P$3&amp;"  "&amp;$M25,$A$3:$I$109,2,0)),"",VLOOKUP(P$3&amp;"  "&amp;$M25,$A$3:$I$109,2,0))</f>
        <v/>
      </c>
      <c r="Q25" s="26" t="str">
        <f>+IF(ISNA(VLOOKUP(Q$3&amp;"  "&amp;$M25,$A$3:$I$109,2,0)),"",VLOOKUP(Q$3&amp;"  "&amp;$M25,$A$3:$I$109,2,0))</f>
        <v/>
      </c>
      <c r="R25" s="26" t="str">
        <f>+IF(ISNA(VLOOKUP(R$3&amp;"  "&amp;$M25,$A$3:$I$109,2,0)),"",VLOOKUP(R$3&amp;"  "&amp;$M25,$A$3:$I$109,2,0))</f>
        <v/>
      </c>
      <c r="S25" s="26" t="str">
        <f>+IF(ISNA(VLOOKUP(S$3&amp;"  "&amp;$M25,$A$3:$I$109,2,0)),"",VLOOKUP(S$3&amp;"  "&amp;$M25,$A$3:$I$109,2,0))</f>
        <v/>
      </c>
      <c r="T25" s="26" t="str">
        <f>+IF(ISNA(VLOOKUP(T$3&amp;"  "&amp;$M25,$A$3:$I$109,2,0)),"",VLOOKUP(T$3&amp;"  "&amp;$M25,$A$3:$I$109,2,0))</f>
        <v/>
      </c>
      <c r="U25" s="26" t="str">
        <f>+IF(ISNA(VLOOKUP(U$3&amp;"  "&amp;$M25,$A$3:$I$109,2,0)),"",VLOOKUP(U$3&amp;"  "&amp;$M25,$A$3:$I$109,2,0))</f>
        <v/>
      </c>
      <c r="V25" s="26" t="str">
        <f>+IF(ISNA(VLOOKUP(V$3&amp;"  "&amp;$M25,$A$3:$I$109,2,0)),"",VLOOKUP(V$3&amp;"  "&amp;$M25,$A$3:$I$109,2,0))</f>
        <v/>
      </c>
      <c r="W25" s="26" t="str">
        <f>+IF(ISNA(VLOOKUP(W$3&amp;"  "&amp;$M25,$A$3:$I$109,2,0)),"",VLOOKUP(W$3&amp;"  "&amp;$M25,$A$3:$I$109,2,0))</f>
        <v/>
      </c>
      <c r="X25" s="26" t="str">
        <f>+IF(ISNA(VLOOKUP(X$3&amp;"  "&amp;$M25,$A$3:$I$109,2,0)),"",VLOOKUP(X$3&amp;"  "&amp;$M25,$A$3:$I$109,2,0))</f>
        <v/>
      </c>
      <c r="Y25" s="26" t="str">
        <f>+IF(ISNA(VLOOKUP(Y$3&amp;"  "&amp;$M25,$A$3:$I$109,2,0)),"",VLOOKUP(Y$3&amp;"  "&amp;$M25,$A$3:$I$109,2,0))</f>
        <v/>
      </c>
      <c r="Z25" s="26" t="str">
        <f>+IF(ISNA(VLOOKUP(Z$3&amp;"  "&amp;$M25,$A$3:$I$109,2,0)),"",VLOOKUP(Z$3&amp;"  "&amp;$M25,$A$3:$I$109,2,0))</f>
        <v/>
      </c>
      <c r="AA25" s="26" t="str">
        <f>+IF(ISNA(VLOOKUP(AA$3&amp;"  "&amp;$M25,$A$3:$I$109,2,0)),"",VLOOKUP(AA$3&amp;"  "&amp;$M25,$A$3:$I$109,2,0))</f>
        <v/>
      </c>
      <c r="AB25" s="26" t="str">
        <f>+IF(ISNA(VLOOKUP(AB$3&amp;"  "&amp;$M25,$A$3:$I$109,2,0)),"",VLOOKUP(AB$3&amp;"  "&amp;$M25,$A$3:$I$109,2,0))</f>
        <v/>
      </c>
      <c r="AC25" s="26" t="str">
        <f>+IF(ISNA(VLOOKUP(AC$3&amp;"  "&amp;$M25,$A$3:$I$109,2,0)),"",VLOOKUP(AC$3&amp;"  "&amp;$M25,$A$3:$I$109,2,0))</f>
        <v/>
      </c>
      <c r="AD25" s="26" t="str">
        <f>+IF(ISNA(VLOOKUP(AD$3&amp;"  "&amp;$M25,$A$3:$I$109,2,0)),"",VLOOKUP(AD$3&amp;"  "&amp;$M25,$A$3:$I$109,2,0))</f>
        <v/>
      </c>
      <c r="AE25" s="26" t="str">
        <f>+IF(ISNA(VLOOKUP(AE$3&amp;"  "&amp;$M25,$A$3:$I$109,2,0)),"",VLOOKUP(AE$3&amp;"  "&amp;$M25,$A$3:$I$109,2,0))</f>
        <v/>
      </c>
      <c r="AF25" s="26" t="str">
        <f>+IF(ISNA(VLOOKUP(AF$3&amp;"  "&amp;$M25,$A$3:$I$109,2,0)),"",VLOOKUP(AF$3&amp;"  "&amp;$M25,$A$3:$I$109,2,0))</f>
        <v/>
      </c>
      <c r="AG25" s="26" t="str">
        <f>+IF(ISNA(VLOOKUP(AG$3&amp;"  "&amp;$M25,$A$3:$I$109,2,0)),"",VLOOKUP(AG$3&amp;"  "&amp;$M25,$A$3:$I$109,2,0))</f>
        <v/>
      </c>
      <c r="AH25" s="26" t="str">
        <f>+IF(ISNA(VLOOKUP(AH$3&amp;"  "&amp;$M25,$A$3:$I$109,2,0)),"",VLOOKUP(AH$3&amp;"  "&amp;$M25,$A$3:$I$109,2,0))</f>
        <v/>
      </c>
      <c r="AI25" s="26" t="str">
        <f>+IF(ISNA(VLOOKUP(AI$3&amp;"  "&amp;$M25,$A$3:$I$109,2,0)),"",VLOOKUP(AI$3&amp;"  "&amp;$M25,$A$3:$I$109,2,0))</f>
        <v/>
      </c>
      <c r="AJ25" s="26" t="str">
        <f>+IF(ISNA(VLOOKUP(AJ$3&amp;"  "&amp;$M25,$A$3:$I$109,2,0)),"",VLOOKUP(AJ$3&amp;"  "&amp;$M25,$A$3:$I$109,2,0))</f>
        <v/>
      </c>
      <c r="AK25" s="26" t="str">
        <f>+IF(ISNA(VLOOKUP(AK$3&amp;"  "&amp;$M25,$A$3:$I$109,2,0)),"",VLOOKUP(AK$3&amp;"  "&amp;$M25,$A$3:$I$109,2,0))</f>
        <v/>
      </c>
      <c r="AL25" s="26" t="str">
        <f>+IF(ISNA(VLOOKUP(AL$3&amp;"  "&amp;$M25,$A$3:$I$109,2,0)),"",VLOOKUP(AL$3&amp;"  "&amp;$M25,$A$3:$I$109,2,0))</f>
        <v/>
      </c>
      <c r="AM25" s="26" t="str">
        <f>+IF(ISNA(VLOOKUP(AM$3&amp;"  "&amp;$M25,$A$3:$I$109,2,0)),"",VLOOKUP(AM$3&amp;"  "&amp;$M25,$A$3:$I$109,2,0))</f>
        <v/>
      </c>
    </row>
    <row r="26" spans="3:39" ht="14.25" customHeight="1" x14ac:dyDescent="0.3">
      <c r="C26" s="48"/>
      <c r="D26" s="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2" t="e">
        <f>TEXT(SUMPRODUCT(--(G26=$G$5:$G$597),--(B26&gt;$B$11:$B$597))+1,0)</f>
        <v>#VALUE!</v>
      </c>
      <c r="K26" s="1" t="e">
        <f t="shared" si="3"/>
        <v>#VALUE!</v>
      </c>
      <c r="N26" s="26" t="str">
        <f>+IF(ISNA(VLOOKUP(N$3&amp;"  "&amp;$M26,$A$3:$I$109,2,0)),"",VLOOKUP(N$3&amp;"  "&amp;$M26,$A$3:$I$109,2,0))</f>
        <v/>
      </c>
      <c r="O26" s="26" t="str">
        <f>+IF(ISNA(VLOOKUP(O$3&amp;"  "&amp;$M26,$A$3:$I$109,2,0)),"",VLOOKUP(O$3&amp;"  "&amp;$M26,$A$3:$I$109,2,0))</f>
        <v/>
      </c>
      <c r="P26" s="26" t="str">
        <f>+IF(ISNA(VLOOKUP(P$3&amp;"  "&amp;$M26,$A$3:$I$109,2,0)),"",VLOOKUP(P$3&amp;"  "&amp;$M26,$A$3:$I$109,2,0))</f>
        <v/>
      </c>
      <c r="Q26" s="26" t="str">
        <f>+IF(ISNA(VLOOKUP(Q$3&amp;"  "&amp;$M26,$A$3:$I$109,2,0)),"",VLOOKUP(Q$3&amp;"  "&amp;$M26,$A$3:$I$109,2,0))</f>
        <v/>
      </c>
      <c r="R26" s="26" t="str">
        <f>+IF(ISNA(VLOOKUP(R$3&amp;"  "&amp;$M26,$A$3:$I$109,2,0)),"",VLOOKUP(R$3&amp;"  "&amp;$M26,$A$3:$I$109,2,0))</f>
        <v/>
      </c>
      <c r="S26" s="26" t="str">
        <f>+IF(ISNA(VLOOKUP(S$3&amp;"  "&amp;$M26,$A$3:$I$109,2,0)),"",VLOOKUP(S$3&amp;"  "&amp;$M26,$A$3:$I$109,2,0))</f>
        <v/>
      </c>
      <c r="T26" s="26" t="str">
        <f>+IF(ISNA(VLOOKUP(T$3&amp;"  "&amp;$M26,$A$3:$I$109,2,0)),"",VLOOKUP(T$3&amp;"  "&amp;$M26,$A$3:$I$109,2,0))</f>
        <v/>
      </c>
      <c r="U26" s="26" t="str">
        <f>+IF(ISNA(VLOOKUP(U$3&amp;"  "&amp;$M26,$A$3:$I$109,2,0)),"",VLOOKUP(U$3&amp;"  "&amp;$M26,$A$3:$I$109,2,0))</f>
        <v/>
      </c>
      <c r="V26" s="26" t="str">
        <f>+IF(ISNA(VLOOKUP(V$3&amp;"  "&amp;$M26,$A$3:$I$109,2,0)),"",VLOOKUP(V$3&amp;"  "&amp;$M26,$A$3:$I$109,2,0))</f>
        <v/>
      </c>
      <c r="W26" s="26" t="str">
        <f>+IF(ISNA(VLOOKUP(W$3&amp;"  "&amp;$M26,$A$3:$I$109,2,0)),"",VLOOKUP(W$3&amp;"  "&amp;$M26,$A$3:$I$109,2,0))</f>
        <v/>
      </c>
      <c r="X26" s="26" t="str">
        <f>+IF(ISNA(VLOOKUP(X$3&amp;"  "&amp;$M26,$A$3:$I$109,2,0)),"",VLOOKUP(X$3&amp;"  "&amp;$M26,$A$3:$I$109,2,0))</f>
        <v/>
      </c>
      <c r="Y26" s="26" t="str">
        <f>+IF(ISNA(VLOOKUP(Y$3&amp;"  "&amp;$M26,$A$3:$I$109,2,0)),"",VLOOKUP(Y$3&amp;"  "&amp;$M26,$A$3:$I$109,2,0))</f>
        <v/>
      </c>
      <c r="Z26" s="26" t="str">
        <f>+IF(ISNA(VLOOKUP(Z$3&amp;"  "&amp;$M26,$A$3:$I$109,2,0)),"",VLOOKUP(Z$3&amp;"  "&amp;$M26,$A$3:$I$109,2,0))</f>
        <v/>
      </c>
      <c r="AA26" s="26" t="str">
        <f>+IF(ISNA(VLOOKUP(AA$3&amp;"  "&amp;$M26,$A$3:$I$109,2,0)),"",VLOOKUP(AA$3&amp;"  "&amp;$M26,$A$3:$I$109,2,0))</f>
        <v/>
      </c>
      <c r="AB26" s="26" t="str">
        <f>+IF(ISNA(VLOOKUP(AB$3&amp;"  "&amp;$M26,$A$3:$I$109,2,0)),"",VLOOKUP(AB$3&amp;"  "&amp;$M26,$A$3:$I$109,2,0))</f>
        <v/>
      </c>
      <c r="AC26" s="26" t="str">
        <f>+IF(ISNA(VLOOKUP(AC$3&amp;"  "&amp;$M26,$A$3:$I$109,2,0)),"",VLOOKUP(AC$3&amp;"  "&amp;$M26,$A$3:$I$109,2,0))</f>
        <v/>
      </c>
      <c r="AD26" s="26" t="str">
        <f>+IF(ISNA(VLOOKUP(AD$3&amp;"  "&amp;$M26,$A$3:$I$109,2,0)),"",VLOOKUP(AD$3&amp;"  "&amp;$M26,$A$3:$I$109,2,0))</f>
        <v/>
      </c>
      <c r="AE26" s="26" t="str">
        <f>+IF(ISNA(VLOOKUP(AE$3&amp;"  "&amp;$M26,$A$3:$I$109,2,0)),"",VLOOKUP(AE$3&amp;"  "&amp;$M26,$A$3:$I$109,2,0))</f>
        <v/>
      </c>
      <c r="AF26" s="26" t="str">
        <f>+IF(ISNA(VLOOKUP(AF$3&amp;"  "&amp;$M26,$A$3:$I$109,2,0)),"",VLOOKUP(AF$3&amp;"  "&amp;$M26,$A$3:$I$109,2,0))</f>
        <v/>
      </c>
      <c r="AG26" s="26" t="str">
        <f>+IF(ISNA(VLOOKUP(AG$3&amp;"  "&amp;$M26,$A$3:$I$109,2,0)),"",VLOOKUP(AG$3&amp;"  "&amp;$M26,$A$3:$I$109,2,0))</f>
        <v/>
      </c>
      <c r="AH26" s="26" t="str">
        <f>+IF(ISNA(VLOOKUP(AH$3&amp;"  "&amp;$M26,$A$3:$I$109,2,0)),"",VLOOKUP(AH$3&amp;"  "&amp;$M26,$A$3:$I$109,2,0))</f>
        <v/>
      </c>
      <c r="AI26" s="26" t="str">
        <f>+IF(ISNA(VLOOKUP(AI$3&amp;"  "&amp;$M26,$A$3:$I$109,2,0)),"",VLOOKUP(AI$3&amp;"  "&amp;$M26,$A$3:$I$109,2,0))</f>
        <v/>
      </c>
      <c r="AJ26" s="26" t="str">
        <f>+IF(ISNA(VLOOKUP(AJ$3&amp;"  "&amp;$M26,$A$3:$I$109,2,0)),"",VLOOKUP(AJ$3&amp;"  "&amp;$M26,$A$3:$I$109,2,0))</f>
        <v/>
      </c>
      <c r="AK26" s="26" t="str">
        <f>+IF(ISNA(VLOOKUP(AK$3&amp;"  "&amp;$M26,$A$3:$I$109,2,0)),"",VLOOKUP(AK$3&amp;"  "&amp;$M26,$A$3:$I$109,2,0))</f>
        <v/>
      </c>
      <c r="AL26" s="26" t="str">
        <f>+IF(ISNA(VLOOKUP(AL$3&amp;"  "&amp;$M26,$A$3:$I$109,2,0)),"",VLOOKUP(AL$3&amp;"  "&amp;$M26,$A$3:$I$109,2,0))</f>
        <v/>
      </c>
      <c r="AM26" s="26" t="str">
        <f>+IF(ISNA(VLOOKUP(AM$3&amp;"  "&amp;$M26,$A$3:$I$109,2,0)),"",VLOOKUP(AM$3&amp;"  "&amp;$M26,$A$3:$I$109,2,0))</f>
        <v/>
      </c>
    </row>
    <row r="27" spans="3:39" ht="14.25" customHeight="1" x14ac:dyDescent="0.3">
      <c r="C27" s="48"/>
      <c r="D27" s="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2" t="e">
        <f>TEXT(SUMPRODUCT(--(G27=$G$5:$G$597),--(B27&gt;$B$11:$B$597))+1,0)</f>
        <v>#VALUE!</v>
      </c>
      <c r="K27" s="1" t="e">
        <f t="shared" si="3"/>
        <v>#VALUE!</v>
      </c>
      <c r="N27" s="26" t="str">
        <f>+IF(ISNA(VLOOKUP(N$3&amp;"  "&amp;$M27,$A$3:$I$109,2,0)),"",VLOOKUP(N$3&amp;"  "&amp;$M27,$A$3:$I$109,2,0))</f>
        <v/>
      </c>
      <c r="O27" s="26" t="str">
        <f>+IF(ISNA(VLOOKUP(O$3&amp;"  "&amp;$M27,$A$3:$I$109,2,0)),"",VLOOKUP(O$3&amp;"  "&amp;$M27,$A$3:$I$109,2,0))</f>
        <v/>
      </c>
      <c r="P27" s="26" t="str">
        <f>+IF(ISNA(VLOOKUP(P$3&amp;"  "&amp;$M27,$A$3:$I$109,2,0)),"",VLOOKUP(P$3&amp;"  "&amp;$M27,$A$3:$I$109,2,0))</f>
        <v/>
      </c>
      <c r="Q27" s="26" t="str">
        <f>+IF(ISNA(VLOOKUP(Q$3&amp;"  "&amp;$M27,$A$3:$I$109,2,0)),"",VLOOKUP(Q$3&amp;"  "&amp;$M27,$A$3:$I$109,2,0))</f>
        <v/>
      </c>
      <c r="R27" s="26" t="str">
        <f>+IF(ISNA(VLOOKUP(R$3&amp;"  "&amp;$M27,$A$3:$I$109,2,0)),"",VLOOKUP(R$3&amp;"  "&amp;$M27,$A$3:$I$109,2,0))</f>
        <v/>
      </c>
      <c r="S27" s="26" t="str">
        <f>+IF(ISNA(VLOOKUP(S$3&amp;"  "&amp;$M27,$A$3:$I$109,2,0)),"",VLOOKUP(S$3&amp;"  "&amp;$M27,$A$3:$I$109,2,0))</f>
        <v/>
      </c>
      <c r="T27" s="26" t="str">
        <f>+IF(ISNA(VLOOKUP(T$3&amp;"  "&amp;$M27,$A$3:$I$109,2,0)),"",VLOOKUP(T$3&amp;"  "&amp;$M27,$A$3:$I$109,2,0))</f>
        <v/>
      </c>
      <c r="U27" s="26" t="str">
        <f>+IF(ISNA(VLOOKUP(U$3&amp;"  "&amp;$M27,$A$3:$I$109,2,0)),"",VLOOKUP(U$3&amp;"  "&amp;$M27,$A$3:$I$109,2,0))</f>
        <v/>
      </c>
      <c r="V27" s="26" t="str">
        <f>+IF(ISNA(VLOOKUP(V$3&amp;"  "&amp;$M27,$A$3:$I$109,2,0)),"",VLOOKUP(V$3&amp;"  "&amp;$M27,$A$3:$I$109,2,0))</f>
        <v/>
      </c>
      <c r="W27" s="26" t="str">
        <f>+IF(ISNA(VLOOKUP(W$3&amp;"  "&amp;$M27,$A$3:$I$109,2,0)),"",VLOOKUP(W$3&amp;"  "&amp;$M27,$A$3:$I$109,2,0))</f>
        <v/>
      </c>
      <c r="X27" s="26" t="str">
        <f>+IF(ISNA(VLOOKUP(X$3&amp;"  "&amp;$M27,$A$3:$I$109,2,0)),"",VLOOKUP(X$3&amp;"  "&amp;$M27,$A$3:$I$109,2,0))</f>
        <v/>
      </c>
      <c r="Y27" s="26" t="str">
        <f>+IF(ISNA(VLOOKUP(Y$3&amp;"  "&amp;$M27,$A$3:$I$109,2,0)),"",VLOOKUP(Y$3&amp;"  "&amp;$M27,$A$3:$I$109,2,0))</f>
        <v/>
      </c>
      <c r="Z27" s="26" t="str">
        <f>+IF(ISNA(VLOOKUP(Z$3&amp;"  "&amp;$M27,$A$3:$I$109,2,0)),"",VLOOKUP(Z$3&amp;"  "&amp;$M27,$A$3:$I$109,2,0))</f>
        <v/>
      </c>
      <c r="AA27" s="26" t="str">
        <f>+IF(ISNA(VLOOKUP(AA$3&amp;"  "&amp;$M27,$A$3:$I$109,2,0)),"",VLOOKUP(AA$3&amp;"  "&amp;$M27,$A$3:$I$109,2,0))</f>
        <v/>
      </c>
      <c r="AB27" s="26" t="str">
        <f>+IF(ISNA(VLOOKUP(AB$3&amp;"  "&amp;$M27,$A$3:$I$109,2,0)),"",VLOOKUP(AB$3&amp;"  "&amp;$M27,$A$3:$I$109,2,0))</f>
        <v/>
      </c>
      <c r="AC27" s="26" t="str">
        <f>+IF(ISNA(VLOOKUP(AC$3&amp;"  "&amp;$M27,$A$3:$I$109,2,0)),"",VLOOKUP(AC$3&amp;"  "&amp;$M27,$A$3:$I$109,2,0))</f>
        <v/>
      </c>
      <c r="AD27" s="26" t="str">
        <f>+IF(ISNA(VLOOKUP(AD$3&amp;"  "&amp;$M27,$A$3:$I$109,2,0)),"",VLOOKUP(AD$3&amp;"  "&amp;$M27,$A$3:$I$109,2,0))</f>
        <v/>
      </c>
      <c r="AE27" s="26" t="str">
        <f>+IF(ISNA(VLOOKUP(AE$3&amp;"  "&amp;$M27,$A$3:$I$109,2,0)),"",VLOOKUP(AE$3&amp;"  "&amp;$M27,$A$3:$I$109,2,0))</f>
        <v/>
      </c>
      <c r="AF27" s="26" t="str">
        <f>+IF(ISNA(VLOOKUP(AF$3&amp;"  "&amp;$M27,$A$3:$I$109,2,0)),"",VLOOKUP(AF$3&amp;"  "&amp;$M27,$A$3:$I$109,2,0))</f>
        <v/>
      </c>
      <c r="AG27" s="26" t="str">
        <f>+IF(ISNA(VLOOKUP(AG$3&amp;"  "&amp;$M27,$A$3:$I$109,2,0)),"",VLOOKUP(AG$3&amp;"  "&amp;$M27,$A$3:$I$109,2,0))</f>
        <v/>
      </c>
      <c r="AH27" s="26" t="str">
        <f>+IF(ISNA(VLOOKUP(AH$3&amp;"  "&amp;$M27,$A$3:$I$109,2,0)),"",VLOOKUP(AH$3&amp;"  "&amp;$M27,$A$3:$I$109,2,0))</f>
        <v/>
      </c>
      <c r="AI27" s="26" t="str">
        <f>+IF(ISNA(VLOOKUP(AI$3&amp;"  "&amp;$M27,$A$3:$I$109,2,0)),"",VLOOKUP(AI$3&amp;"  "&amp;$M27,$A$3:$I$109,2,0))</f>
        <v/>
      </c>
      <c r="AJ27" s="26" t="str">
        <f>+IF(ISNA(VLOOKUP(AJ$3&amp;"  "&amp;$M27,$A$3:$I$109,2,0)),"",VLOOKUP(AJ$3&amp;"  "&amp;$M27,$A$3:$I$109,2,0))</f>
        <v/>
      </c>
      <c r="AK27" s="26" t="str">
        <f>+IF(ISNA(VLOOKUP(AK$3&amp;"  "&amp;$M27,$A$3:$I$109,2,0)),"",VLOOKUP(AK$3&amp;"  "&amp;$M27,$A$3:$I$109,2,0))</f>
        <v/>
      </c>
      <c r="AL27" s="26" t="str">
        <f>+IF(ISNA(VLOOKUP(AL$3&amp;"  "&amp;$M27,$A$3:$I$109,2,0)),"",VLOOKUP(AL$3&amp;"  "&amp;$M27,$A$3:$I$109,2,0))</f>
        <v/>
      </c>
      <c r="AM27" s="26" t="str">
        <f>+IF(ISNA(VLOOKUP(AM$3&amp;"  "&amp;$M27,$A$3:$I$109,2,0)),"",VLOOKUP(AM$3&amp;"  "&amp;$M27,$A$3:$I$109,2,0))</f>
        <v/>
      </c>
    </row>
    <row r="28" spans="3:39" ht="14.25" customHeight="1" x14ac:dyDescent="0.3">
      <c r="C28" s="48"/>
      <c r="D28" s="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2" t="e">
        <f>TEXT(SUMPRODUCT(--(G28=$G$5:$G$597),--(B28&gt;$B$11:$B$597))+1,0)</f>
        <v>#VALUE!</v>
      </c>
      <c r="K28" s="1" t="e">
        <f t="shared" si="3"/>
        <v>#VALUE!</v>
      </c>
      <c r="M28" s="11" t="s">
        <v>365</v>
      </c>
      <c r="N28" s="27">
        <f>IF(N24="",1000,SUM(N22:N24))</f>
        <v>1000</v>
      </c>
      <c r="O28" s="27">
        <f t="shared" ref="O28:AM28" si="4">IF(O24="",1000,SUM(O22:O24))</f>
        <v>1000</v>
      </c>
      <c r="P28" s="27">
        <f t="shared" si="4"/>
        <v>1000</v>
      </c>
      <c r="Q28" s="27">
        <f t="shared" si="4"/>
        <v>1000</v>
      </c>
      <c r="R28" s="27">
        <f t="shared" si="4"/>
        <v>1000</v>
      </c>
      <c r="S28" s="27">
        <f t="shared" si="4"/>
        <v>1000</v>
      </c>
      <c r="T28" s="27">
        <f t="shared" si="4"/>
        <v>1000</v>
      </c>
      <c r="U28" s="27">
        <f t="shared" si="4"/>
        <v>1000</v>
      </c>
      <c r="V28" s="27">
        <f t="shared" si="4"/>
        <v>1000</v>
      </c>
      <c r="W28" s="27">
        <f t="shared" si="4"/>
        <v>1000</v>
      </c>
      <c r="X28" s="27">
        <f t="shared" si="4"/>
        <v>1000</v>
      </c>
      <c r="Y28" s="27">
        <f t="shared" si="4"/>
        <v>1000</v>
      </c>
      <c r="Z28" s="27">
        <f t="shared" si="4"/>
        <v>1000</v>
      </c>
      <c r="AA28" s="27">
        <f t="shared" si="4"/>
        <v>1000</v>
      </c>
      <c r="AB28" s="27">
        <f t="shared" si="4"/>
        <v>1000</v>
      </c>
      <c r="AC28" s="27">
        <f t="shared" si="4"/>
        <v>1000</v>
      </c>
      <c r="AD28" s="27">
        <f t="shared" si="4"/>
        <v>1000</v>
      </c>
      <c r="AE28" s="27">
        <f t="shared" si="4"/>
        <v>1000</v>
      </c>
      <c r="AF28" s="27">
        <f t="shared" si="4"/>
        <v>1000</v>
      </c>
      <c r="AG28" s="27">
        <f t="shared" si="4"/>
        <v>1000</v>
      </c>
      <c r="AH28" s="27">
        <f t="shared" si="4"/>
        <v>1000</v>
      </c>
      <c r="AI28" s="27">
        <f t="shared" si="4"/>
        <v>1000</v>
      </c>
      <c r="AJ28" s="27">
        <f t="shared" si="4"/>
        <v>1000</v>
      </c>
      <c r="AK28" s="27">
        <f t="shared" si="4"/>
        <v>1000</v>
      </c>
      <c r="AL28" s="27">
        <f t="shared" si="4"/>
        <v>1000</v>
      </c>
      <c r="AM28" s="27">
        <f t="shared" si="4"/>
        <v>1000</v>
      </c>
    </row>
    <row r="29" spans="3:39" ht="14.25" customHeight="1" x14ac:dyDescent="0.3">
      <c r="C29" s="48"/>
      <c r="D29" s="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2" t="e">
        <f>TEXT(SUMPRODUCT(--(G29=$G$5:$G$597),--(B29&gt;$B$11:$B$597))+1,0)</f>
        <v>#VALUE!</v>
      </c>
      <c r="K29" s="1" t="e">
        <f t="shared" si="3"/>
        <v>#VALUE!</v>
      </c>
      <c r="M29" s="11" t="s">
        <v>155</v>
      </c>
      <c r="N29" s="28">
        <f>RANK(N28,($N$10:$AM$10,$N$19:$AM$19,$N$28:$AM$28, $N$37:$AM$37),1)</f>
        <v>2</v>
      </c>
      <c r="O29" s="28">
        <f>RANK(O28,($N$10:$AM$10,$N$19:$AM$19,$N$28:$AM$28, $N$37:$AM$37),1)</f>
        <v>2</v>
      </c>
      <c r="P29" s="28">
        <f>RANK(P28,($N$10:$AM$10,$N$19:$AM$19,$N$28:$AM$28, $N$37:$AM$37),1)</f>
        <v>2</v>
      </c>
      <c r="Q29" s="28">
        <f>RANK(Q28,($N$10:$AM$10,$N$19:$AM$19,$N$28:$AM$28, $N$37:$AM$37),1)</f>
        <v>2</v>
      </c>
      <c r="R29" s="28">
        <f>RANK(R28,($N$10:$AM$10,$N$19:$AM$19,$N$28:$AM$28, $N$37:$AM$37),1)</f>
        <v>2</v>
      </c>
      <c r="S29" s="28">
        <f>RANK(S28,($N$10:$AM$10,$N$19:$AM$19,$N$28:$AM$28, $N$37:$AM$37),1)</f>
        <v>2</v>
      </c>
      <c r="T29" s="28">
        <f>RANK(T28,($N$10:$AM$10,$N$19:$AM$19,$N$28:$AM$28, $N$37:$AM$37),1)</f>
        <v>2</v>
      </c>
      <c r="U29" s="28">
        <f>RANK(U28,($N$10:$AM$10,$N$19:$AM$19,$N$28:$AM$28, $N$37:$AM$37),1)</f>
        <v>2</v>
      </c>
      <c r="V29" s="28">
        <f>RANK(V28,($N$10:$AM$10,$N$19:$AM$19,$N$28:$AM$28, $N$37:$AM$37),1)</f>
        <v>2</v>
      </c>
      <c r="W29" s="28">
        <f>RANK(W28,($N$10:$AM$10,$N$19:$AM$19,$N$28:$AM$28, $N$37:$AM$37),1)</f>
        <v>2</v>
      </c>
      <c r="X29" s="28">
        <f>RANK(X28,($N$10:$AM$10,$N$19:$AM$19,$N$28:$AM$28, $N$37:$AM$37),1)</f>
        <v>2</v>
      </c>
      <c r="Y29" s="28">
        <f>RANK(Y28,($N$10:$AM$10,$N$19:$AM$19,$N$28:$AM$28, $N$37:$AM$37),1)</f>
        <v>2</v>
      </c>
      <c r="Z29" s="28">
        <f>RANK(Z28,($N$10:$AM$10,$N$19:$AM$19,$N$28:$AM$28, $N$37:$AM$37),1)</f>
        <v>2</v>
      </c>
      <c r="AA29" s="28">
        <f>RANK(AA28,($N$10:$AM$10,$N$19:$AM$19,$N$28:$AM$28, $N$37:$AM$37),1)</f>
        <v>2</v>
      </c>
      <c r="AB29" s="28">
        <f>RANK(AB28,($N$10:$AM$10,$N$19:$AM$19,$N$28:$AM$28, $N$37:$AM$37),1)</f>
        <v>2</v>
      </c>
      <c r="AC29" s="28">
        <f>RANK(AC28,($N$10:$AM$10,$N$19:$AM$19,$N$28:$AM$28, $N$37:$AM$37),1)</f>
        <v>2</v>
      </c>
      <c r="AD29" s="28">
        <f>RANK(AD28,($N$10:$AM$10,$N$19:$AM$19,$N$28:$AM$28, $N$37:$AM$37),1)</f>
        <v>2</v>
      </c>
      <c r="AE29" s="28">
        <f>RANK(AE28,($N$10:$AM$10,$N$19:$AM$19,$N$28:$AM$28, $N$37:$AM$37),1)</f>
        <v>2</v>
      </c>
      <c r="AF29" s="28">
        <f>RANK(AF28,($N$10:$AM$10,$N$19:$AM$19,$N$28:$AM$28, $N$37:$AM$37),1)</f>
        <v>2</v>
      </c>
      <c r="AG29" s="28">
        <f>RANK(AG28,($N$10:$AM$10,$N$19:$AM$19,$N$28:$AM$28, $N$37:$AM$37),1)</f>
        <v>2</v>
      </c>
      <c r="AH29" s="28">
        <f>RANK(AH28,($N$10:$AM$10,$N$19:$AM$19,$N$28:$AM$28, $N$37:$AM$37),1)</f>
        <v>2</v>
      </c>
      <c r="AI29" s="28">
        <f>RANK(AI28,($N$10:$AM$10,$N$19:$AM$19,$N$28:$AM$28, $N$37:$AM$37),1)</f>
        <v>2</v>
      </c>
      <c r="AJ29" s="28">
        <f>RANK(AJ28,($N$10:$AM$10,$N$19:$AM$19,$N$28:$AM$28, $N$37:$AM$37),1)</f>
        <v>2</v>
      </c>
      <c r="AK29" s="28">
        <f>RANK(AK28,($N$10:$AM$10,$N$19:$AM$19,$N$28:$AM$28, $N$37:$AM$37),1)</f>
        <v>2</v>
      </c>
      <c r="AL29" s="28">
        <f>RANK(AL28,($N$10:$AM$10,$N$19:$AM$19,$N$28:$AM$28, $N$37:$AM$37),1)</f>
        <v>2</v>
      </c>
      <c r="AM29" s="28">
        <f>RANK(AM28,($N$10:$AM$10,$N$19:$AM$19,$N$28:$AM$28, $N$37:$AM$37),1)</f>
        <v>2</v>
      </c>
    </row>
    <row r="30" spans="3:39" ht="14.25" customHeight="1" x14ac:dyDescent="0.3">
      <c r="C30" s="48"/>
      <c r="D30" s="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2" t="e">
        <f>TEXT(SUMPRODUCT(--(G30=$G$5:$G$597),--(B30&gt;$B$11:$B$597))+1,0)</f>
        <v>#VALUE!</v>
      </c>
      <c r="K30" s="1" t="e">
        <f t="shared" si="3"/>
        <v>#VALUE!</v>
      </c>
    </row>
    <row r="31" spans="3:39" ht="14.25" customHeight="1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e">
        <f>TEXT(SUMPRODUCT(--(G31=$G$5:$G$597),--(B31&gt;$B$11:$B$597))+1,0)</f>
        <v>#VALUE!</v>
      </c>
      <c r="K31" s="1" t="e">
        <f t="shared" si="3"/>
        <v>#VALUE!</v>
      </c>
      <c r="M31">
        <v>10</v>
      </c>
      <c r="N31" s="26" t="str">
        <f>+IF(ISNA(VLOOKUP(N$3&amp;"  "&amp;$M31,$A$3:$I$109,2,0)),"",VLOOKUP(N$3&amp;"  "&amp;$M31,$A$3:$I$109,2,0))</f>
        <v/>
      </c>
      <c r="O31" s="26" t="str">
        <f>+IF(ISNA(VLOOKUP(O$3&amp;"  "&amp;$M31,$A$3:$I$109,2,0)),"",VLOOKUP(O$3&amp;"  "&amp;$M31,$A$3:$I$109,2,0))</f>
        <v/>
      </c>
      <c r="P31" s="26" t="str">
        <f>+IF(ISNA(VLOOKUP(P$3&amp;"  "&amp;$M31,$A$3:$I$109,2,0)),"",VLOOKUP(P$3&amp;"  "&amp;$M31,$A$3:$I$109,2,0))</f>
        <v/>
      </c>
      <c r="Q31" s="26" t="str">
        <f>+IF(ISNA(VLOOKUP(Q$3&amp;"  "&amp;$M31,$A$3:$I$109,2,0)),"",VLOOKUP(Q$3&amp;"  "&amp;$M31,$A$3:$I$109,2,0))</f>
        <v/>
      </c>
      <c r="R31" s="26" t="str">
        <f>+IF(ISNA(VLOOKUP(R$3&amp;"  "&amp;$M31,$A$3:$I$109,2,0)),"",VLOOKUP(R$3&amp;"  "&amp;$M31,$A$3:$I$109,2,0))</f>
        <v/>
      </c>
      <c r="S31" s="26" t="str">
        <f>+IF(ISNA(VLOOKUP(S$3&amp;"  "&amp;$M31,$A$3:$I$109,2,0)),"",VLOOKUP(S$3&amp;"  "&amp;$M31,$A$3:$I$109,2,0))</f>
        <v/>
      </c>
      <c r="T31" s="26" t="str">
        <f>+IF(ISNA(VLOOKUP(T$3&amp;"  "&amp;$M31,$A$3:$I$109,2,0)),"",VLOOKUP(T$3&amp;"  "&amp;$M31,$A$3:$I$109,2,0))</f>
        <v/>
      </c>
      <c r="U31" s="26" t="str">
        <f>+IF(ISNA(VLOOKUP(U$3&amp;"  "&amp;$M31,$A$3:$I$109,2,0)),"",VLOOKUP(U$3&amp;"  "&amp;$M31,$A$3:$I$109,2,0))</f>
        <v/>
      </c>
      <c r="V31" s="26" t="str">
        <f>+IF(ISNA(VLOOKUP(V$3&amp;"  "&amp;$M31,$A$3:$I$109,2,0)),"",VLOOKUP(V$3&amp;"  "&amp;$M31,$A$3:$I$109,2,0))</f>
        <v/>
      </c>
      <c r="W31" s="26" t="str">
        <f>+IF(ISNA(VLOOKUP(W$3&amp;"  "&amp;$M31,$A$3:$I$109,2,0)),"",VLOOKUP(W$3&amp;"  "&amp;$M31,$A$3:$I$109,2,0))</f>
        <v/>
      </c>
      <c r="X31" s="26" t="str">
        <f>+IF(ISNA(VLOOKUP(X$3&amp;"  "&amp;$M31,$A$3:$I$109,2,0)),"",VLOOKUP(X$3&amp;"  "&amp;$M31,$A$3:$I$109,2,0))</f>
        <v/>
      </c>
      <c r="Y31" s="26" t="str">
        <f>+IF(ISNA(VLOOKUP(Y$3&amp;"  "&amp;$M31,$A$3:$I$109,2,0)),"",VLOOKUP(Y$3&amp;"  "&amp;$M31,$A$3:$I$109,2,0))</f>
        <v/>
      </c>
      <c r="Z31" s="26" t="str">
        <f>+IF(ISNA(VLOOKUP(Z$3&amp;"  "&amp;$M31,$A$3:$I$109,2,0)),"",VLOOKUP(Z$3&amp;"  "&amp;$M31,$A$3:$I$109,2,0))</f>
        <v/>
      </c>
      <c r="AA31" s="26" t="str">
        <f>+IF(ISNA(VLOOKUP(AA$3&amp;"  "&amp;$M31,$A$3:$I$109,2,0)),"",VLOOKUP(AA$3&amp;"  "&amp;$M31,$A$3:$I$109,2,0))</f>
        <v/>
      </c>
      <c r="AB31" s="26" t="str">
        <f>+IF(ISNA(VLOOKUP(AB$3&amp;"  "&amp;$M31,$A$3:$I$109,2,0)),"",VLOOKUP(AB$3&amp;"  "&amp;$M31,$A$3:$I$109,2,0))</f>
        <v/>
      </c>
      <c r="AC31" s="26" t="str">
        <f>+IF(ISNA(VLOOKUP(AC$3&amp;"  "&amp;$M31,$A$3:$I$109,2,0)),"",VLOOKUP(AC$3&amp;"  "&amp;$M31,$A$3:$I$109,2,0))</f>
        <v/>
      </c>
      <c r="AD31" s="26" t="str">
        <f>+IF(ISNA(VLOOKUP(AD$3&amp;"  "&amp;$M31,$A$3:$I$109,2,0)),"",VLOOKUP(AD$3&amp;"  "&amp;$M31,$A$3:$I$109,2,0))</f>
        <v/>
      </c>
      <c r="AE31" s="26" t="str">
        <f>+IF(ISNA(VLOOKUP(AE$3&amp;"  "&amp;$M31,$A$3:$I$109,2,0)),"",VLOOKUP(AE$3&amp;"  "&amp;$M31,$A$3:$I$109,2,0))</f>
        <v/>
      </c>
      <c r="AF31" s="26" t="str">
        <f>+IF(ISNA(VLOOKUP(AF$3&amp;"  "&amp;$M31,$A$3:$I$109,2,0)),"",VLOOKUP(AF$3&amp;"  "&amp;$M31,$A$3:$I$109,2,0))</f>
        <v/>
      </c>
      <c r="AG31" s="26" t="str">
        <f>+IF(ISNA(VLOOKUP(AG$3&amp;"  "&amp;$M31,$A$3:$I$109,2,0)),"",VLOOKUP(AG$3&amp;"  "&amp;$M31,$A$3:$I$109,2,0))</f>
        <v/>
      </c>
      <c r="AH31" s="26" t="str">
        <f>+IF(ISNA(VLOOKUP(AH$3&amp;"  "&amp;$M31,$A$3:$I$109,2,0)),"",VLOOKUP(AH$3&amp;"  "&amp;$M31,$A$3:$I$109,2,0))</f>
        <v/>
      </c>
      <c r="AI31" s="26" t="str">
        <f>+IF(ISNA(VLOOKUP(AI$3&amp;"  "&amp;$M31,$A$3:$I$109,2,0)),"",VLOOKUP(AI$3&amp;"  "&amp;$M31,$A$3:$I$109,2,0))</f>
        <v/>
      </c>
      <c r="AJ31" s="26" t="str">
        <f>+IF(ISNA(VLOOKUP(AJ$3&amp;"  "&amp;$M31,$A$3:$I$109,2,0)),"",VLOOKUP(AJ$3&amp;"  "&amp;$M31,$A$3:$I$109,2,0))</f>
        <v/>
      </c>
      <c r="AK31" s="26" t="str">
        <f>+IF(ISNA(VLOOKUP(AK$3&amp;"  "&amp;$M31,$A$3:$I$109,2,0)),"",VLOOKUP(AK$3&amp;"  "&amp;$M31,$A$3:$I$109,2,0))</f>
        <v/>
      </c>
      <c r="AL31" s="26" t="str">
        <f>+IF(ISNA(VLOOKUP(AL$3&amp;"  "&amp;$M31,$A$3:$I$109,2,0)),"",VLOOKUP(AL$3&amp;"  "&amp;$M31,$A$3:$I$109,2,0))</f>
        <v/>
      </c>
      <c r="AM31" s="26" t="str">
        <f>+IF(ISNA(VLOOKUP(AM$3&amp;"  "&amp;$M31,$A$3:$I$109,2,0)),"",VLOOKUP(AM$3&amp;"  "&amp;$M31,$A$3:$I$109,2,0))</f>
        <v/>
      </c>
    </row>
    <row r="32" spans="3:39" ht="14.25" customHeight="1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e">
        <f>TEXT(SUMPRODUCT(--(G32=$G$5:$G$597),--(B32&gt;$B$11:$B$597))+1,0)</f>
        <v>#VALUE!</v>
      </c>
      <c r="K32" s="1" t="e">
        <f t="shared" si="3"/>
        <v>#VALUE!</v>
      </c>
      <c r="M32">
        <v>11</v>
      </c>
      <c r="N32" s="26" t="str">
        <f>+IF(ISNA(VLOOKUP(N$3&amp;"  "&amp;$M32,$A$3:$I$109,2,0)),"",VLOOKUP(N$3&amp;"  "&amp;$M32,$A$3:$I$109,2,0))</f>
        <v/>
      </c>
      <c r="O32" s="26" t="str">
        <f>+IF(ISNA(VLOOKUP(O$3&amp;"  "&amp;$M32,$A$3:$I$109,2,0)),"",VLOOKUP(O$3&amp;"  "&amp;$M32,$A$3:$I$109,2,0))</f>
        <v/>
      </c>
      <c r="P32" s="26" t="str">
        <f>+IF(ISNA(VLOOKUP(P$3&amp;"  "&amp;$M32,$A$3:$I$109,2,0)),"",VLOOKUP(P$3&amp;"  "&amp;$M32,$A$3:$I$109,2,0))</f>
        <v/>
      </c>
      <c r="Q32" s="26" t="str">
        <f>+IF(ISNA(VLOOKUP(Q$3&amp;"  "&amp;$M32,$A$3:$I$109,2,0)),"",VLOOKUP(Q$3&amp;"  "&amp;$M32,$A$3:$I$109,2,0))</f>
        <v/>
      </c>
      <c r="R32" s="26" t="str">
        <f>+IF(ISNA(VLOOKUP(R$3&amp;"  "&amp;$M32,$A$3:$I$109,2,0)),"",VLOOKUP(R$3&amp;"  "&amp;$M32,$A$3:$I$109,2,0))</f>
        <v/>
      </c>
      <c r="S32" s="26" t="str">
        <f>+IF(ISNA(VLOOKUP(S$3&amp;"  "&amp;$M32,$A$3:$I$109,2,0)),"",VLOOKUP(S$3&amp;"  "&amp;$M32,$A$3:$I$109,2,0))</f>
        <v/>
      </c>
      <c r="T32" s="26" t="str">
        <f>+IF(ISNA(VLOOKUP(T$3&amp;"  "&amp;$M32,$A$3:$I$109,2,0)),"",VLOOKUP(T$3&amp;"  "&amp;$M32,$A$3:$I$109,2,0))</f>
        <v/>
      </c>
      <c r="U32" s="26" t="str">
        <f>+IF(ISNA(VLOOKUP(U$3&amp;"  "&amp;$M32,$A$3:$I$109,2,0)),"",VLOOKUP(U$3&amp;"  "&amp;$M32,$A$3:$I$109,2,0))</f>
        <v/>
      </c>
      <c r="V32" s="26" t="str">
        <f>+IF(ISNA(VLOOKUP(V$3&amp;"  "&amp;$M32,$A$3:$I$109,2,0)),"",VLOOKUP(V$3&amp;"  "&amp;$M32,$A$3:$I$109,2,0))</f>
        <v/>
      </c>
      <c r="W32" s="26" t="str">
        <f>+IF(ISNA(VLOOKUP(W$3&amp;"  "&amp;$M32,$A$3:$I$109,2,0)),"",VLOOKUP(W$3&amp;"  "&amp;$M32,$A$3:$I$109,2,0))</f>
        <v/>
      </c>
      <c r="X32" s="26" t="str">
        <f>+IF(ISNA(VLOOKUP(X$3&amp;"  "&amp;$M32,$A$3:$I$109,2,0)),"",VLOOKUP(X$3&amp;"  "&amp;$M32,$A$3:$I$109,2,0))</f>
        <v/>
      </c>
      <c r="Y32" s="26" t="str">
        <f>+IF(ISNA(VLOOKUP(Y$3&amp;"  "&amp;$M32,$A$3:$I$109,2,0)),"",VLOOKUP(Y$3&amp;"  "&amp;$M32,$A$3:$I$109,2,0))</f>
        <v/>
      </c>
      <c r="Z32" s="26" t="str">
        <f>+IF(ISNA(VLOOKUP(Z$3&amp;"  "&amp;$M32,$A$3:$I$109,2,0)),"",VLOOKUP(Z$3&amp;"  "&amp;$M32,$A$3:$I$109,2,0))</f>
        <v/>
      </c>
      <c r="AA32" s="26" t="str">
        <f>+IF(ISNA(VLOOKUP(AA$3&amp;"  "&amp;$M32,$A$3:$I$109,2,0)),"",VLOOKUP(AA$3&amp;"  "&amp;$M32,$A$3:$I$109,2,0))</f>
        <v/>
      </c>
      <c r="AB32" s="26" t="str">
        <f>+IF(ISNA(VLOOKUP(AB$3&amp;"  "&amp;$M32,$A$3:$I$109,2,0)),"",VLOOKUP(AB$3&amp;"  "&amp;$M32,$A$3:$I$109,2,0))</f>
        <v/>
      </c>
      <c r="AC32" s="26" t="str">
        <f>+IF(ISNA(VLOOKUP(AC$3&amp;"  "&amp;$M32,$A$3:$I$109,2,0)),"",VLOOKUP(AC$3&amp;"  "&amp;$M32,$A$3:$I$109,2,0))</f>
        <v/>
      </c>
      <c r="AD32" s="26" t="str">
        <f>+IF(ISNA(VLOOKUP(AD$3&amp;"  "&amp;$M32,$A$3:$I$109,2,0)),"",VLOOKUP(AD$3&amp;"  "&amp;$M32,$A$3:$I$109,2,0))</f>
        <v/>
      </c>
      <c r="AE32" s="26" t="str">
        <f>+IF(ISNA(VLOOKUP(AE$3&amp;"  "&amp;$M32,$A$3:$I$109,2,0)),"",VLOOKUP(AE$3&amp;"  "&amp;$M32,$A$3:$I$109,2,0))</f>
        <v/>
      </c>
      <c r="AF32" s="26" t="str">
        <f>+IF(ISNA(VLOOKUP(AF$3&amp;"  "&amp;$M32,$A$3:$I$109,2,0)),"",VLOOKUP(AF$3&amp;"  "&amp;$M32,$A$3:$I$109,2,0))</f>
        <v/>
      </c>
      <c r="AG32" s="26" t="str">
        <f>+IF(ISNA(VLOOKUP(AG$3&amp;"  "&amp;$M32,$A$3:$I$109,2,0)),"",VLOOKUP(AG$3&amp;"  "&amp;$M32,$A$3:$I$109,2,0))</f>
        <v/>
      </c>
      <c r="AH32" s="26" t="str">
        <f>+IF(ISNA(VLOOKUP(AH$3&amp;"  "&amp;$M32,$A$3:$I$109,2,0)),"",VLOOKUP(AH$3&amp;"  "&amp;$M32,$A$3:$I$109,2,0))</f>
        <v/>
      </c>
      <c r="AI32" s="26" t="str">
        <f>+IF(ISNA(VLOOKUP(AI$3&amp;"  "&amp;$M32,$A$3:$I$109,2,0)),"",VLOOKUP(AI$3&amp;"  "&amp;$M32,$A$3:$I$109,2,0))</f>
        <v/>
      </c>
      <c r="AJ32" s="26" t="str">
        <f>+IF(ISNA(VLOOKUP(AJ$3&amp;"  "&amp;$M32,$A$3:$I$109,2,0)),"",VLOOKUP(AJ$3&amp;"  "&amp;$M32,$A$3:$I$109,2,0))</f>
        <v/>
      </c>
      <c r="AK32" s="26" t="str">
        <f>+IF(ISNA(VLOOKUP(AK$3&amp;"  "&amp;$M32,$A$3:$I$109,2,0)),"",VLOOKUP(AK$3&amp;"  "&amp;$M32,$A$3:$I$109,2,0))</f>
        <v/>
      </c>
      <c r="AL32" s="26" t="str">
        <f>+IF(ISNA(VLOOKUP(AL$3&amp;"  "&amp;$M32,$A$3:$I$109,2,0)),"",VLOOKUP(AL$3&amp;"  "&amp;$M32,$A$3:$I$109,2,0))</f>
        <v/>
      </c>
      <c r="AM32" s="26" t="str">
        <f>+IF(ISNA(VLOOKUP(AM$3&amp;"  "&amp;$M32,$A$3:$I$109,2,0)),"",VLOOKUP(AM$3&amp;"  "&amp;$M32,$A$3:$I$109,2,0))</f>
        <v/>
      </c>
    </row>
    <row r="33" spans="3:39" ht="14.25" customHeight="1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e">
        <f>TEXT(SUMPRODUCT(--(G33=$G$5:$G$597),--(B33&gt;$B$11:$B$597))+1,0)</f>
        <v>#VALUE!</v>
      </c>
      <c r="K33" s="1" t="e">
        <f t="shared" si="3"/>
        <v>#VALUE!</v>
      </c>
      <c r="M33">
        <v>12</v>
      </c>
      <c r="N33" s="26" t="str">
        <f>+IF(ISNA(VLOOKUP(N$3&amp;"  "&amp;$M33,$A$3:$I$109,2,0)),"",VLOOKUP(N$3&amp;"  "&amp;$M33,$A$3:$I$109,2,0))</f>
        <v/>
      </c>
      <c r="O33" s="26" t="str">
        <f>+IF(ISNA(VLOOKUP(O$3&amp;"  "&amp;$M33,$A$3:$I$109,2,0)),"",VLOOKUP(O$3&amp;"  "&amp;$M33,$A$3:$I$109,2,0))</f>
        <v/>
      </c>
      <c r="P33" s="26" t="str">
        <f>+IF(ISNA(VLOOKUP(P$3&amp;"  "&amp;$M33,$A$3:$I$109,2,0)),"",VLOOKUP(P$3&amp;"  "&amp;$M33,$A$3:$I$109,2,0))</f>
        <v/>
      </c>
      <c r="Q33" s="26" t="str">
        <f>+IF(ISNA(VLOOKUP(Q$3&amp;"  "&amp;$M33,$A$3:$I$109,2,0)),"",VLOOKUP(Q$3&amp;"  "&amp;$M33,$A$3:$I$109,2,0))</f>
        <v/>
      </c>
      <c r="R33" s="26" t="str">
        <f>+IF(ISNA(VLOOKUP(R$3&amp;"  "&amp;$M33,$A$3:$I$109,2,0)),"",VLOOKUP(R$3&amp;"  "&amp;$M33,$A$3:$I$109,2,0))</f>
        <v/>
      </c>
      <c r="S33" s="26" t="str">
        <f>+IF(ISNA(VLOOKUP(S$3&amp;"  "&amp;$M33,$A$3:$I$109,2,0)),"",VLOOKUP(S$3&amp;"  "&amp;$M33,$A$3:$I$109,2,0))</f>
        <v/>
      </c>
      <c r="T33" s="26" t="str">
        <f>+IF(ISNA(VLOOKUP(T$3&amp;"  "&amp;$M33,$A$3:$I$109,2,0)),"",VLOOKUP(T$3&amp;"  "&amp;$M33,$A$3:$I$109,2,0))</f>
        <v/>
      </c>
      <c r="U33" s="26" t="str">
        <f>+IF(ISNA(VLOOKUP(U$3&amp;"  "&amp;$M33,$A$3:$I$109,2,0)),"",VLOOKUP(U$3&amp;"  "&amp;$M33,$A$3:$I$109,2,0))</f>
        <v/>
      </c>
      <c r="V33" s="26" t="str">
        <f>+IF(ISNA(VLOOKUP(V$3&amp;"  "&amp;$M33,$A$3:$I$109,2,0)),"",VLOOKUP(V$3&amp;"  "&amp;$M33,$A$3:$I$109,2,0))</f>
        <v/>
      </c>
      <c r="W33" s="26" t="str">
        <f>+IF(ISNA(VLOOKUP(W$3&amp;"  "&amp;$M33,$A$3:$I$109,2,0)),"",VLOOKUP(W$3&amp;"  "&amp;$M33,$A$3:$I$109,2,0))</f>
        <v/>
      </c>
      <c r="X33" s="26" t="str">
        <f>+IF(ISNA(VLOOKUP(X$3&amp;"  "&amp;$M33,$A$3:$I$109,2,0)),"",VLOOKUP(X$3&amp;"  "&amp;$M33,$A$3:$I$109,2,0))</f>
        <v/>
      </c>
      <c r="Y33" s="26" t="str">
        <f>+IF(ISNA(VLOOKUP(Y$3&amp;"  "&amp;$M33,$A$3:$I$109,2,0)),"",VLOOKUP(Y$3&amp;"  "&amp;$M33,$A$3:$I$109,2,0))</f>
        <v/>
      </c>
      <c r="Z33" s="26" t="str">
        <f>+IF(ISNA(VLOOKUP(Z$3&amp;"  "&amp;$M33,$A$3:$I$109,2,0)),"",VLOOKUP(Z$3&amp;"  "&amp;$M33,$A$3:$I$109,2,0))</f>
        <v/>
      </c>
      <c r="AA33" s="26" t="str">
        <f>+IF(ISNA(VLOOKUP(AA$3&amp;"  "&amp;$M33,$A$3:$I$109,2,0)),"",VLOOKUP(AA$3&amp;"  "&amp;$M33,$A$3:$I$109,2,0))</f>
        <v/>
      </c>
      <c r="AB33" s="26" t="str">
        <f>+IF(ISNA(VLOOKUP(AB$3&amp;"  "&amp;$M33,$A$3:$I$109,2,0)),"",VLOOKUP(AB$3&amp;"  "&amp;$M33,$A$3:$I$109,2,0))</f>
        <v/>
      </c>
      <c r="AC33" s="26" t="str">
        <f>+IF(ISNA(VLOOKUP(AC$3&amp;"  "&amp;$M33,$A$3:$I$109,2,0)),"",VLOOKUP(AC$3&amp;"  "&amp;$M33,$A$3:$I$109,2,0))</f>
        <v/>
      </c>
      <c r="AD33" s="26" t="str">
        <f>+IF(ISNA(VLOOKUP(AD$3&amp;"  "&amp;$M33,$A$3:$I$109,2,0)),"",VLOOKUP(AD$3&amp;"  "&amp;$M33,$A$3:$I$109,2,0))</f>
        <v/>
      </c>
      <c r="AE33" s="26" t="str">
        <f>+IF(ISNA(VLOOKUP(AE$3&amp;"  "&amp;$M33,$A$3:$I$109,2,0)),"",VLOOKUP(AE$3&amp;"  "&amp;$M33,$A$3:$I$109,2,0))</f>
        <v/>
      </c>
      <c r="AF33" s="26" t="str">
        <f>+IF(ISNA(VLOOKUP(AF$3&amp;"  "&amp;$M33,$A$3:$I$109,2,0)),"",VLOOKUP(AF$3&amp;"  "&amp;$M33,$A$3:$I$109,2,0))</f>
        <v/>
      </c>
      <c r="AG33" s="26" t="str">
        <f>+IF(ISNA(VLOOKUP(AG$3&amp;"  "&amp;$M33,$A$3:$I$109,2,0)),"",VLOOKUP(AG$3&amp;"  "&amp;$M33,$A$3:$I$109,2,0))</f>
        <v/>
      </c>
      <c r="AH33" s="26" t="str">
        <f>+IF(ISNA(VLOOKUP(AH$3&amp;"  "&amp;$M33,$A$3:$I$109,2,0)),"",VLOOKUP(AH$3&amp;"  "&amp;$M33,$A$3:$I$109,2,0))</f>
        <v/>
      </c>
      <c r="AI33" s="26" t="str">
        <f>+IF(ISNA(VLOOKUP(AI$3&amp;"  "&amp;$M33,$A$3:$I$109,2,0)),"",VLOOKUP(AI$3&amp;"  "&amp;$M33,$A$3:$I$109,2,0))</f>
        <v/>
      </c>
      <c r="AJ33" s="26" t="str">
        <f>+IF(ISNA(VLOOKUP(AJ$3&amp;"  "&amp;$M33,$A$3:$I$109,2,0)),"",VLOOKUP(AJ$3&amp;"  "&amp;$M33,$A$3:$I$109,2,0))</f>
        <v/>
      </c>
      <c r="AK33" s="26" t="str">
        <f>+IF(ISNA(VLOOKUP(AK$3&amp;"  "&amp;$M33,$A$3:$I$109,2,0)),"",VLOOKUP(AK$3&amp;"  "&amp;$M33,$A$3:$I$109,2,0))</f>
        <v/>
      </c>
      <c r="AL33" s="26" t="str">
        <f>+IF(ISNA(VLOOKUP(AL$3&amp;"  "&amp;$M33,$A$3:$I$109,2,0)),"",VLOOKUP(AL$3&amp;"  "&amp;$M33,$A$3:$I$109,2,0))</f>
        <v/>
      </c>
      <c r="AM33" s="26" t="str">
        <f>+IF(ISNA(VLOOKUP(AM$3&amp;"  "&amp;$M33,$A$3:$I$109,2,0)),"",VLOOKUP(AM$3&amp;"  "&amp;$M33,$A$3:$I$109,2,0))</f>
        <v/>
      </c>
    </row>
    <row r="34" spans="3:39" ht="14.25" customHeight="1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e">
        <f>TEXT(SUMPRODUCT(--(G34=$G$5:$G$597),--(B34&gt;$B$11:$B$597))+1,0)</f>
        <v>#VALUE!</v>
      </c>
      <c r="K34" s="1" t="e">
        <f t="shared" ref="K34:K50" si="5">+G34&amp;"  "&amp;J34</f>
        <v>#VALUE!</v>
      </c>
      <c r="N34" s="26" t="str">
        <f>+IF(ISNA(VLOOKUP(N$3&amp;"  "&amp;$M34,$A$3:$I$109,2,0)),"",VLOOKUP(N$3&amp;"  "&amp;$M34,$A$3:$I$109,2,0))</f>
        <v/>
      </c>
      <c r="O34" s="26" t="str">
        <f>+IF(ISNA(VLOOKUP(O$3&amp;"  "&amp;$M34,$A$3:$I$109,2,0)),"",VLOOKUP(O$3&amp;"  "&amp;$M34,$A$3:$I$109,2,0))</f>
        <v/>
      </c>
      <c r="P34" s="26" t="str">
        <f>+IF(ISNA(VLOOKUP(P$3&amp;"  "&amp;$M34,$A$3:$I$109,2,0)),"",VLOOKUP(P$3&amp;"  "&amp;$M34,$A$3:$I$109,2,0))</f>
        <v/>
      </c>
      <c r="Q34" s="26" t="str">
        <f>+IF(ISNA(VLOOKUP(Q$3&amp;"  "&amp;$M34,$A$3:$I$109,2,0)),"",VLOOKUP(Q$3&amp;"  "&amp;$M34,$A$3:$I$109,2,0))</f>
        <v/>
      </c>
      <c r="R34" s="26" t="str">
        <f>+IF(ISNA(VLOOKUP(R$3&amp;"  "&amp;$M34,$A$3:$I$109,2,0)),"",VLOOKUP(R$3&amp;"  "&amp;$M34,$A$3:$I$109,2,0))</f>
        <v/>
      </c>
      <c r="S34" s="26" t="str">
        <f>+IF(ISNA(VLOOKUP(S$3&amp;"  "&amp;$M34,$A$3:$I$109,2,0)),"",VLOOKUP(S$3&amp;"  "&amp;$M34,$A$3:$I$109,2,0))</f>
        <v/>
      </c>
      <c r="T34" s="26" t="str">
        <f>+IF(ISNA(VLOOKUP(T$3&amp;"  "&amp;$M34,$A$3:$I$109,2,0)),"",VLOOKUP(T$3&amp;"  "&amp;$M34,$A$3:$I$109,2,0))</f>
        <v/>
      </c>
      <c r="U34" s="26" t="str">
        <f>+IF(ISNA(VLOOKUP(U$3&amp;"  "&amp;$M34,$A$3:$I$109,2,0)),"",VLOOKUP(U$3&amp;"  "&amp;$M34,$A$3:$I$109,2,0))</f>
        <v/>
      </c>
      <c r="V34" s="26" t="str">
        <f>+IF(ISNA(VLOOKUP(V$3&amp;"  "&amp;$M34,$A$3:$I$109,2,0)),"",VLOOKUP(V$3&amp;"  "&amp;$M34,$A$3:$I$109,2,0))</f>
        <v/>
      </c>
      <c r="W34" s="26" t="str">
        <f>+IF(ISNA(VLOOKUP(W$3&amp;"  "&amp;$M34,$A$3:$I$109,2,0)),"",VLOOKUP(W$3&amp;"  "&amp;$M34,$A$3:$I$109,2,0))</f>
        <v/>
      </c>
      <c r="X34" s="26" t="str">
        <f>+IF(ISNA(VLOOKUP(X$3&amp;"  "&amp;$M34,$A$3:$I$109,2,0)),"",VLOOKUP(X$3&amp;"  "&amp;$M34,$A$3:$I$109,2,0))</f>
        <v/>
      </c>
      <c r="Y34" s="26" t="str">
        <f>+IF(ISNA(VLOOKUP(Y$3&amp;"  "&amp;$M34,$A$3:$I$109,2,0)),"",VLOOKUP(Y$3&amp;"  "&amp;$M34,$A$3:$I$109,2,0))</f>
        <v/>
      </c>
      <c r="Z34" s="26" t="str">
        <f>+IF(ISNA(VLOOKUP(Z$3&amp;"  "&amp;$M34,$A$3:$I$109,2,0)),"",VLOOKUP(Z$3&amp;"  "&amp;$M34,$A$3:$I$109,2,0))</f>
        <v/>
      </c>
      <c r="AA34" s="26" t="str">
        <f>+IF(ISNA(VLOOKUP(AA$3&amp;"  "&amp;$M34,$A$3:$I$109,2,0)),"",VLOOKUP(AA$3&amp;"  "&amp;$M34,$A$3:$I$109,2,0))</f>
        <v/>
      </c>
      <c r="AB34" s="26" t="str">
        <f>+IF(ISNA(VLOOKUP(AB$3&amp;"  "&amp;$M34,$A$3:$I$109,2,0)),"",VLOOKUP(AB$3&amp;"  "&amp;$M34,$A$3:$I$109,2,0))</f>
        <v/>
      </c>
      <c r="AC34" s="26" t="str">
        <f>+IF(ISNA(VLOOKUP(AC$3&amp;"  "&amp;$M34,$A$3:$I$109,2,0)),"",VLOOKUP(AC$3&amp;"  "&amp;$M34,$A$3:$I$109,2,0))</f>
        <v/>
      </c>
      <c r="AD34" s="26" t="str">
        <f>+IF(ISNA(VLOOKUP(AD$3&amp;"  "&amp;$M34,$A$3:$I$109,2,0)),"",VLOOKUP(AD$3&amp;"  "&amp;$M34,$A$3:$I$109,2,0))</f>
        <v/>
      </c>
      <c r="AE34" s="26" t="str">
        <f>+IF(ISNA(VLOOKUP(AE$3&amp;"  "&amp;$M34,$A$3:$I$109,2,0)),"",VLOOKUP(AE$3&amp;"  "&amp;$M34,$A$3:$I$109,2,0))</f>
        <v/>
      </c>
      <c r="AF34" s="26" t="str">
        <f>+IF(ISNA(VLOOKUP(AF$3&amp;"  "&amp;$M34,$A$3:$I$109,2,0)),"",VLOOKUP(AF$3&amp;"  "&amp;$M34,$A$3:$I$109,2,0))</f>
        <v/>
      </c>
      <c r="AG34" s="26" t="str">
        <f>+IF(ISNA(VLOOKUP(AG$3&amp;"  "&amp;$M34,$A$3:$I$109,2,0)),"",VLOOKUP(AG$3&amp;"  "&amp;$M34,$A$3:$I$109,2,0))</f>
        <v/>
      </c>
      <c r="AH34" s="26" t="str">
        <f>+IF(ISNA(VLOOKUP(AH$3&amp;"  "&amp;$M34,$A$3:$I$109,2,0)),"",VLOOKUP(AH$3&amp;"  "&amp;$M34,$A$3:$I$109,2,0))</f>
        <v/>
      </c>
      <c r="AI34" s="26" t="str">
        <f>+IF(ISNA(VLOOKUP(AI$3&amp;"  "&amp;$M34,$A$3:$I$109,2,0)),"",VLOOKUP(AI$3&amp;"  "&amp;$M34,$A$3:$I$109,2,0))</f>
        <v/>
      </c>
      <c r="AJ34" s="26" t="str">
        <f>+IF(ISNA(VLOOKUP(AJ$3&amp;"  "&amp;$M34,$A$3:$I$109,2,0)),"",VLOOKUP(AJ$3&amp;"  "&amp;$M34,$A$3:$I$109,2,0))</f>
        <v/>
      </c>
      <c r="AK34" s="26" t="str">
        <f>+IF(ISNA(VLOOKUP(AK$3&amp;"  "&amp;$M34,$A$3:$I$109,2,0)),"",VLOOKUP(AK$3&amp;"  "&amp;$M34,$A$3:$I$109,2,0))</f>
        <v/>
      </c>
      <c r="AL34" s="26" t="str">
        <f>+IF(ISNA(VLOOKUP(AL$3&amp;"  "&amp;$M34,$A$3:$I$109,2,0)),"",VLOOKUP(AL$3&amp;"  "&amp;$M34,$A$3:$I$109,2,0))</f>
        <v/>
      </c>
      <c r="AM34" s="26" t="str">
        <f>+IF(ISNA(VLOOKUP(AM$3&amp;"  "&amp;$M34,$A$3:$I$109,2,0)),"",VLOOKUP(AM$3&amp;"  "&amp;$M34,$A$3:$I$109,2,0))</f>
        <v/>
      </c>
    </row>
    <row r="35" spans="3:39" ht="14.25" customHeight="1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>TEXT(SUMPRODUCT(--(G35=$G$5:$G$597),--(B35&gt;$B$11:$B$597))+1,0)</f>
        <v>#VALUE!</v>
      </c>
      <c r="K35" s="1" t="e">
        <f t="shared" si="5"/>
        <v>#VALUE!</v>
      </c>
      <c r="N35" s="26" t="str">
        <f>+IF(ISNA(VLOOKUP(N$3&amp;"  "&amp;$M35,$A$3:$I$109,2,0)),"",VLOOKUP(N$3&amp;"  "&amp;$M35,$A$3:$I$109,2,0))</f>
        <v/>
      </c>
      <c r="O35" s="26" t="str">
        <f>+IF(ISNA(VLOOKUP(O$3&amp;"  "&amp;$M35,$A$3:$I$109,2,0)),"",VLOOKUP(O$3&amp;"  "&amp;$M35,$A$3:$I$109,2,0))</f>
        <v/>
      </c>
      <c r="P35" s="26" t="str">
        <f>+IF(ISNA(VLOOKUP(P$3&amp;"  "&amp;$M35,$A$3:$I$109,2,0)),"",VLOOKUP(P$3&amp;"  "&amp;$M35,$A$3:$I$109,2,0))</f>
        <v/>
      </c>
      <c r="Q35" s="26" t="str">
        <f>+IF(ISNA(VLOOKUP(Q$3&amp;"  "&amp;$M35,$A$3:$I$109,2,0)),"",VLOOKUP(Q$3&amp;"  "&amp;$M35,$A$3:$I$109,2,0))</f>
        <v/>
      </c>
      <c r="R35" s="26" t="str">
        <f>+IF(ISNA(VLOOKUP(R$3&amp;"  "&amp;$M35,$A$3:$I$109,2,0)),"",VLOOKUP(R$3&amp;"  "&amp;$M35,$A$3:$I$109,2,0))</f>
        <v/>
      </c>
      <c r="S35" s="26" t="str">
        <f>+IF(ISNA(VLOOKUP(S$3&amp;"  "&amp;$M35,$A$3:$I$109,2,0)),"",VLOOKUP(S$3&amp;"  "&amp;$M35,$A$3:$I$109,2,0))</f>
        <v/>
      </c>
      <c r="T35" s="26" t="str">
        <f>+IF(ISNA(VLOOKUP(T$3&amp;"  "&amp;$M35,$A$3:$I$109,2,0)),"",VLOOKUP(T$3&amp;"  "&amp;$M35,$A$3:$I$109,2,0))</f>
        <v/>
      </c>
      <c r="U35" s="26" t="str">
        <f>+IF(ISNA(VLOOKUP(U$3&amp;"  "&amp;$M35,$A$3:$I$109,2,0)),"",VLOOKUP(U$3&amp;"  "&amp;$M35,$A$3:$I$109,2,0))</f>
        <v/>
      </c>
      <c r="V35" s="26" t="str">
        <f>+IF(ISNA(VLOOKUP(V$3&amp;"  "&amp;$M35,$A$3:$I$109,2,0)),"",VLOOKUP(V$3&amp;"  "&amp;$M35,$A$3:$I$109,2,0))</f>
        <v/>
      </c>
      <c r="W35" s="26" t="str">
        <f>+IF(ISNA(VLOOKUP(W$3&amp;"  "&amp;$M35,$A$3:$I$109,2,0)),"",VLOOKUP(W$3&amp;"  "&amp;$M35,$A$3:$I$109,2,0))</f>
        <v/>
      </c>
      <c r="X35" s="26" t="str">
        <f>+IF(ISNA(VLOOKUP(X$3&amp;"  "&amp;$M35,$A$3:$I$109,2,0)),"",VLOOKUP(X$3&amp;"  "&amp;$M35,$A$3:$I$109,2,0))</f>
        <v/>
      </c>
      <c r="Y35" s="26" t="str">
        <f>+IF(ISNA(VLOOKUP(Y$3&amp;"  "&amp;$M35,$A$3:$I$109,2,0)),"",VLOOKUP(Y$3&amp;"  "&amp;$M35,$A$3:$I$109,2,0))</f>
        <v/>
      </c>
      <c r="Z35" s="26" t="str">
        <f>+IF(ISNA(VLOOKUP(Z$3&amp;"  "&amp;$M35,$A$3:$I$109,2,0)),"",VLOOKUP(Z$3&amp;"  "&amp;$M35,$A$3:$I$109,2,0))</f>
        <v/>
      </c>
      <c r="AA35" s="26" t="str">
        <f>+IF(ISNA(VLOOKUP(AA$3&amp;"  "&amp;$M35,$A$3:$I$109,2,0)),"",VLOOKUP(AA$3&amp;"  "&amp;$M35,$A$3:$I$109,2,0))</f>
        <v/>
      </c>
      <c r="AB35" s="26" t="str">
        <f>+IF(ISNA(VLOOKUP(AB$3&amp;"  "&amp;$M35,$A$3:$I$109,2,0)),"",VLOOKUP(AB$3&amp;"  "&amp;$M35,$A$3:$I$109,2,0))</f>
        <v/>
      </c>
      <c r="AC35" s="26" t="str">
        <f>+IF(ISNA(VLOOKUP(AC$3&amp;"  "&amp;$M35,$A$3:$I$109,2,0)),"",VLOOKUP(AC$3&amp;"  "&amp;$M35,$A$3:$I$109,2,0))</f>
        <v/>
      </c>
      <c r="AD35" s="26" t="str">
        <f>+IF(ISNA(VLOOKUP(AD$3&amp;"  "&amp;$M35,$A$3:$I$109,2,0)),"",VLOOKUP(AD$3&amp;"  "&amp;$M35,$A$3:$I$109,2,0))</f>
        <v/>
      </c>
      <c r="AE35" s="26" t="str">
        <f>+IF(ISNA(VLOOKUP(AE$3&amp;"  "&amp;$M35,$A$3:$I$109,2,0)),"",VLOOKUP(AE$3&amp;"  "&amp;$M35,$A$3:$I$109,2,0))</f>
        <v/>
      </c>
      <c r="AF35" s="26" t="str">
        <f>+IF(ISNA(VLOOKUP(AF$3&amp;"  "&amp;$M35,$A$3:$I$109,2,0)),"",VLOOKUP(AF$3&amp;"  "&amp;$M35,$A$3:$I$109,2,0))</f>
        <v/>
      </c>
      <c r="AG35" s="26" t="str">
        <f>+IF(ISNA(VLOOKUP(AG$3&amp;"  "&amp;$M35,$A$3:$I$109,2,0)),"",VLOOKUP(AG$3&amp;"  "&amp;$M35,$A$3:$I$109,2,0))</f>
        <v/>
      </c>
      <c r="AH35" s="26" t="str">
        <f>+IF(ISNA(VLOOKUP(AH$3&amp;"  "&amp;$M35,$A$3:$I$109,2,0)),"",VLOOKUP(AH$3&amp;"  "&amp;$M35,$A$3:$I$109,2,0))</f>
        <v/>
      </c>
      <c r="AI35" s="26" t="str">
        <f>+IF(ISNA(VLOOKUP(AI$3&amp;"  "&amp;$M35,$A$3:$I$109,2,0)),"",VLOOKUP(AI$3&amp;"  "&amp;$M35,$A$3:$I$109,2,0))</f>
        <v/>
      </c>
      <c r="AJ35" s="26" t="str">
        <f>+IF(ISNA(VLOOKUP(AJ$3&amp;"  "&amp;$M35,$A$3:$I$109,2,0)),"",VLOOKUP(AJ$3&amp;"  "&amp;$M35,$A$3:$I$109,2,0))</f>
        <v/>
      </c>
      <c r="AK35" s="26" t="str">
        <f>+IF(ISNA(VLOOKUP(AK$3&amp;"  "&amp;$M35,$A$3:$I$109,2,0)),"",VLOOKUP(AK$3&amp;"  "&amp;$M35,$A$3:$I$109,2,0))</f>
        <v/>
      </c>
      <c r="AL35" s="26" t="str">
        <f>+IF(ISNA(VLOOKUP(AL$3&amp;"  "&amp;$M35,$A$3:$I$109,2,0)),"",VLOOKUP(AL$3&amp;"  "&amp;$M35,$A$3:$I$109,2,0))</f>
        <v/>
      </c>
      <c r="AM35" s="26" t="str">
        <f>+IF(ISNA(VLOOKUP(AM$3&amp;"  "&amp;$M35,$A$3:$I$109,2,0)),"",VLOOKUP(AM$3&amp;"  "&amp;$M35,$A$3:$I$109,2,0))</f>
        <v/>
      </c>
    </row>
    <row r="36" spans="3:39" ht="14.25" customHeight="1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>TEXT(SUMPRODUCT(--(G36=$G$5:$G$597),--(B36&gt;$B$11:$B$597))+1,0)</f>
        <v>#VALUE!</v>
      </c>
      <c r="K36" s="1" t="e">
        <f t="shared" si="5"/>
        <v>#VALUE!</v>
      </c>
      <c r="N36" s="26" t="str">
        <f>+IF(ISNA(VLOOKUP(N$3&amp;"  "&amp;$M36,$A$3:$I$109,2,0)),"",VLOOKUP(N$3&amp;"  "&amp;$M36,$A$3:$I$109,2,0))</f>
        <v/>
      </c>
      <c r="O36" s="26" t="str">
        <f>+IF(ISNA(VLOOKUP(O$3&amp;"  "&amp;$M36,$A$3:$I$109,2,0)),"",VLOOKUP(O$3&amp;"  "&amp;$M36,$A$3:$I$109,2,0))</f>
        <v/>
      </c>
      <c r="P36" s="26" t="str">
        <f>+IF(ISNA(VLOOKUP(P$3&amp;"  "&amp;$M36,$A$3:$I$109,2,0)),"",VLOOKUP(P$3&amp;"  "&amp;$M36,$A$3:$I$109,2,0))</f>
        <v/>
      </c>
      <c r="Q36" s="26" t="str">
        <f>+IF(ISNA(VLOOKUP(Q$3&amp;"  "&amp;$M36,$A$3:$I$109,2,0)),"",VLOOKUP(Q$3&amp;"  "&amp;$M36,$A$3:$I$109,2,0))</f>
        <v/>
      </c>
      <c r="R36" s="26" t="str">
        <f>+IF(ISNA(VLOOKUP(R$3&amp;"  "&amp;$M36,$A$3:$I$109,2,0)),"",VLOOKUP(R$3&amp;"  "&amp;$M36,$A$3:$I$109,2,0))</f>
        <v/>
      </c>
      <c r="S36" s="26" t="str">
        <f>+IF(ISNA(VLOOKUP(S$3&amp;"  "&amp;$M36,$A$3:$I$109,2,0)),"",VLOOKUP(S$3&amp;"  "&amp;$M36,$A$3:$I$109,2,0))</f>
        <v/>
      </c>
      <c r="T36" s="26" t="str">
        <f>+IF(ISNA(VLOOKUP(T$3&amp;"  "&amp;$M36,$A$3:$I$109,2,0)),"",VLOOKUP(T$3&amp;"  "&amp;$M36,$A$3:$I$109,2,0))</f>
        <v/>
      </c>
      <c r="U36" s="26" t="str">
        <f>+IF(ISNA(VLOOKUP(U$3&amp;"  "&amp;$M36,$A$3:$I$109,2,0)),"",VLOOKUP(U$3&amp;"  "&amp;$M36,$A$3:$I$109,2,0))</f>
        <v/>
      </c>
      <c r="V36" s="26" t="str">
        <f>+IF(ISNA(VLOOKUP(V$3&amp;"  "&amp;$M36,$A$3:$I$109,2,0)),"",VLOOKUP(V$3&amp;"  "&amp;$M36,$A$3:$I$109,2,0))</f>
        <v/>
      </c>
      <c r="W36" s="26" t="str">
        <f>+IF(ISNA(VLOOKUP(W$3&amp;"  "&amp;$M36,$A$3:$I$109,2,0)),"",VLOOKUP(W$3&amp;"  "&amp;$M36,$A$3:$I$109,2,0))</f>
        <v/>
      </c>
      <c r="X36" s="26" t="str">
        <f>+IF(ISNA(VLOOKUP(X$3&amp;"  "&amp;$M36,$A$3:$I$109,2,0)),"",VLOOKUP(X$3&amp;"  "&amp;$M36,$A$3:$I$109,2,0))</f>
        <v/>
      </c>
      <c r="Y36" s="26" t="str">
        <f>+IF(ISNA(VLOOKUP(Y$3&amp;"  "&amp;$M36,$A$3:$I$109,2,0)),"",VLOOKUP(Y$3&amp;"  "&amp;$M36,$A$3:$I$109,2,0))</f>
        <v/>
      </c>
      <c r="Z36" s="26" t="str">
        <f>+IF(ISNA(VLOOKUP(Z$3&amp;"  "&amp;$M36,$A$3:$I$109,2,0)),"",VLOOKUP(Z$3&amp;"  "&amp;$M36,$A$3:$I$109,2,0))</f>
        <v/>
      </c>
      <c r="AA36" s="26" t="str">
        <f>+IF(ISNA(VLOOKUP(AA$3&amp;"  "&amp;$M36,$A$3:$I$109,2,0)),"",VLOOKUP(AA$3&amp;"  "&amp;$M36,$A$3:$I$109,2,0))</f>
        <v/>
      </c>
      <c r="AB36" s="26" t="str">
        <f>+IF(ISNA(VLOOKUP(AB$3&amp;"  "&amp;$M36,$A$3:$I$109,2,0)),"",VLOOKUP(AB$3&amp;"  "&amp;$M36,$A$3:$I$109,2,0))</f>
        <v/>
      </c>
      <c r="AC36" s="26" t="str">
        <f>+IF(ISNA(VLOOKUP(AC$3&amp;"  "&amp;$M36,$A$3:$I$109,2,0)),"",VLOOKUP(AC$3&amp;"  "&amp;$M36,$A$3:$I$109,2,0))</f>
        <v/>
      </c>
      <c r="AD36" s="26" t="str">
        <f>+IF(ISNA(VLOOKUP(AD$3&amp;"  "&amp;$M36,$A$3:$I$109,2,0)),"",VLOOKUP(AD$3&amp;"  "&amp;$M36,$A$3:$I$109,2,0))</f>
        <v/>
      </c>
      <c r="AE36" s="26" t="str">
        <f>+IF(ISNA(VLOOKUP(AE$3&amp;"  "&amp;$M36,$A$3:$I$109,2,0)),"",VLOOKUP(AE$3&amp;"  "&amp;$M36,$A$3:$I$109,2,0))</f>
        <v/>
      </c>
      <c r="AF36" s="26" t="str">
        <f>+IF(ISNA(VLOOKUP(AF$3&amp;"  "&amp;$M36,$A$3:$I$109,2,0)),"",VLOOKUP(AF$3&amp;"  "&amp;$M36,$A$3:$I$109,2,0))</f>
        <v/>
      </c>
      <c r="AG36" s="26" t="str">
        <f>+IF(ISNA(VLOOKUP(AG$3&amp;"  "&amp;$M36,$A$3:$I$109,2,0)),"",VLOOKUP(AG$3&amp;"  "&amp;$M36,$A$3:$I$109,2,0))</f>
        <v/>
      </c>
      <c r="AH36" s="26" t="str">
        <f>+IF(ISNA(VLOOKUP(AH$3&amp;"  "&amp;$M36,$A$3:$I$109,2,0)),"",VLOOKUP(AH$3&amp;"  "&amp;$M36,$A$3:$I$109,2,0))</f>
        <v/>
      </c>
      <c r="AI36" s="26" t="str">
        <f>+IF(ISNA(VLOOKUP(AI$3&amp;"  "&amp;$M36,$A$3:$I$109,2,0)),"",VLOOKUP(AI$3&amp;"  "&amp;$M36,$A$3:$I$109,2,0))</f>
        <v/>
      </c>
      <c r="AJ36" s="26" t="str">
        <f>+IF(ISNA(VLOOKUP(AJ$3&amp;"  "&amp;$M36,$A$3:$I$109,2,0)),"",VLOOKUP(AJ$3&amp;"  "&amp;$M36,$A$3:$I$109,2,0))</f>
        <v/>
      </c>
      <c r="AK36" s="26" t="str">
        <f>+IF(ISNA(VLOOKUP(AK$3&amp;"  "&amp;$M36,$A$3:$I$109,2,0)),"",VLOOKUP(AK$3&amp;"  "&amp;$M36,$A$3:$I$109,2,0))</f>
        <v/>
      </c>
      <c r="AL36" s="26" t="str">
        <f>+IF(ISNA(VLOOKUP(AL$3&amp;"  "&amp;$M36,$A$3:$I$109,2,0)),"",VLOOKUP(AL$3&amp;"  "&amp;$M36,$A$3:$I$109,2,0))</f>
        <v/>
      </c>
      <c r="AM36" s="26" t="str">
        <f>+IF(ISNA(VLOOKUP(AM$3&amp;"  "&amp;$M36,$A$3:$I$109,2,0)),"",VLOOKUP(AM$3&amp;"  "&amp;$M36,$A$3:$I$109,2,0))</f>
        <v/>
      </c>
    </row>
    <row r="37" spans="3:39" ht="14.25" customHeight="1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e">
        <f>TEXT(SUMPRODUCT(--(G37=$G$5:$G$597),--(B37&gt;$B$11:$B$597))+1,0)</f>
        <v>#VALUE!</v>
      </c>
      <c r="K37" s="1" t="e">
        <f t="shared" si="5"/>
        <v>#VALUE!</v>
      </c>
      <c r="M37" s="11" t="s">
        <v>365</v>
      </c>
      <c r="N37" s="27">
        <f>IF(N33="",1000,SUM(N31:N33))</f>
        <v>1000</v>
      </c>
      <c r="O37" s="27">
        <f t="shared" ref="O37:AM37" si="6">IF(O33="",1000,SUM(O31:O33))</f>
        <v>1000</v>
      </c>
      <c r="P37" s="27">
        <f t="shared" si="6"/>
        <v>1000</v>
      </c>
      <c r="Q37" s="27">
        <f t="shared" si="6"/>
        <v>1000</v>
      </c>
      <c r="R37" s="27">
        <f t="shared" si="6"/>
        <v>1000</v>
      </c>
      <c r="S37" s="27">
        <f t="shared" si="6"/>
        <v>1000</v>
      </c>
      <c r="T37" s="27">
        <f t="shared" si="6"/>
        <v>1000</v>
      </c>
      <c r="U37" s="27">
        <f t="shared" si="6"/>
        <v>1000</v>
      </c>
      <c r="V37" s="27">
        <f t="shared" si="6"/>
        <v>1000</v>
      </c>
      <c r="W37" s="27">
        <f t="shared" si="6"/>
        <v>1000</v>
      </c>
      <c r="X37" s="27">
        <f t="shared" si="6"/>
        <v>1000</v>
      </c>
      <c r="Y37" s="27">
        <f t="shared" si="6"/>
        <v>1000</v>
      </c>
      <c r="Z37" s="27">
        <f t="shared" si="6"/>
        <v>1000</v>
      </c>
      <c r="AA37" s="27">
        <f t="shared" si="6"/>
        <v>1000</v>
      </c>
      <c r="AB37" s="27">
        <f t="shared" si="6"/>
        <v>1000</v>
      </c>
      <c r="AC37" s="27">
        <f t="shared" si="6"/>
        <v>1000</v>
      </c>
      <c r="AD37" s="27">
        <f t="shared" si="6"/>
        <v>1000</v>
      </c>
      <c r="AE37" s="27">
        <f t="shared" si="6"/>
        <v>1000</v>
      </c>
      <c r="AF37" s="27">
        <f t="shared" si="6"/>
        <v>1000</v>
      </c>
      <c r="AG37" s="27">
        <f t="shared" si="6"/>
        <v>1000</v>
      </c>
      <c r="AH37" s="27">
        <f t="shared" si="6"/>
        <v>1000</v>
      </c>
      <c r="AI37" s="27">
        <f t="shared" si="6"/>
        <v>1000</v>
      </c>
      <c r="AJ37" s="27">
        <f t="shared" si="6"/>
        <v>1000</v>
      </c>
      <c r="AK37" s="27">
        <f t="shared" si="6"/>
        <v>1000</v>
      </c>
      <c r="AL37" s="27">
        <f t="shared" si="6"/>
        <v>1000</v>
      </c>
      <c r="AM37" s="27">
        <f t="shared" si="6"/>
        <v>1000</v>
      </c>
    </row>
    <row r="38" spans="3:39" ht="14.25" customHeight="1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>TEXT(SUMPRODUCT(--(G38=$G$5:$G$597),--(B38&gt;$B$11:$B$597))+1,0)</f>
        <v>#VALUE!</v>
      </c>
      <c r="K38" s="1" t="e">
        <f t="shared" si="5"/>
        <v>#VALUE!</v>
      </c>
      <c r="M38" s="11" t="s">
        <v>155</v>
      </c>
      <c r="N38" s="28">
        <f>RANK(N37,($N$10:$AM$10,$N$19:$AM$19,$N$28:$AM$28, $N$37:$AM$37),1)</f>
        <v>2</v>
      </c>
      <c r="O38" s="28">
        <f>RANK(O37,($N$10:$AM$10,$N$19:$AM$19,$N$28:$AM$28, $N$37:$AM$37),1)</f>
        <v>2</v>
      </c>
      <c r="P38" s="28">
        <f>RANK(P37,($N$10:$AM$10,$N$19:$AM$19,$N$28:$AM$28, $N$37:$AM$37),1)</f>
        <v>2</v>
      </c>
      <c r="Q38" s="28">
        <f>RANK(Q37,($N$10:$AM$10,$N$19:$AM$19,$N$28:$AM$28, $N$37:$AM$37),1)</f>
        <v>2</v>
      </c>
      <c r="R38" s="28">
        <f>RANK(R37,($N$10:$AM$10,$N$19:$AM$19,$N$28:$AM$28, $N$37:$AM$37),1)</f>
        <v>2</v>
      </c>
      <c r="S38" s="28">
        <f>RANK(S37,($N$10:$AM$10,$N$19:$AM$19,$N$28:$AM$28, $N$37:$AM$37),1)</f>
        <v>2</v>
      </c>
      <c r="T38" s="28">
        <f>RANK(T37,($N$10:$AM$10,$N$19:$AM$19,$N$28:$AM$28, $N$37:$AM$37),1)</f>
        <v>2</v>
      </c>
      <c r="U38" s="28">
        <f>RANK(U37,($N$10:$AM$10,$N$19:$AM$19,$N$28:$AM$28, $N$37:$AM$37),1)</f>
        <v>2</v>
      </c>
      <c r="V38" s="28">
        <f>RANK(V37,($N$10:$AM$10,$N$19:$AM$19,$N$28:$AM$28, $N$37:$AM$37),1)</f>
        <v>2</v>
      </c>
      <c r="W38" s="28">
        <f>RANK(W37,($N$10:$AM$10,$N$19:$AM$19,$N$28:$AM$28, $N$37:$AM$37),1)</f>
        <v>2</v>
      </c>
      <c r="X38" s="28">
        <f>RANK(X37,($N$10:$AM$10,$N$19:$AM$19,$N$28:$AM$28, $N$37:$AM$37),1)</f>
        <v>2</v>
      </c>
      <c r="Y38" s="28">
        <f>RANK(Y37,($N$10:$AM$10,$N$19:$AM$19,$N$28:$AM$28, $N$37:$AM$37),1)</f>
        <v>2</v>
      </c>
      <c r="Z38" s="28">
        <f>RANK(Z37,($N$10:$AM$10,$N$19:$AM$19,$N$28:$AM$28, $N$37:$AM$37),1)</f>
        <v>2</v>
      </c>
      <c r="AA38" s="28">
        <f>RANK(AA37,($N$10:$AM$10,$N$19:$AM$19,$N$28:$AM$28, $N$37:$AM$37),1)</f>
        <v>2</v>
      </c>
      <c r="AB38" s="28">
        <f>RANK(AB37,($N$10:$AM$10,$N$19:$AM$19,$N$28:$AM$28, $N$37:$AM$37),1)</f>
        <v>2</v>
      </c>
      <c r="AC38" s="28">
        <f>RANK(AC37,($N$10:$AM$10,$N$19:$AM$19,$N$28:$AM$28, $N$37:$AM$37),1)</f>
        <v>2</v>
      </c>
      <c r="AD38" s="28">
        <f>RANK(AD37,($N$10:$AM$10,$N$19:$AM$19,$N$28:$AM$28, $N$37:$AM$37),1)</f>
        <v>2</v>
      </c>
      <c r="AE38" s="28">
        <f>RANK(AE37,($N$10:$AM$10,$N$19:$AM$19,$N$28:$AM$28, $N$37:$AM$37),1)</f>
        <v>2</v>
      </c>
      <c r="AF38" s="28">
        <f>RANK(AF37,($N$10:$AM$10,$N$19:$AM$19,$N$28:$AM$28, $N$37:$AM$37),1)</f>
        <v>2</v>
      </c>
      <c r="AG38" s="28">
        <f>RANK(AG37,($N$10:$AM$10,$N$19:$AM$19,$N$28:$AM$28, $N$37:$AM$37),1)</f>
        <v>2</v>
      </c>
      <c r="AH38" s="28">
        <f>RANK(AH37,($N$10:$AM$10,$N$19:$AM$19,$N$28:$AM$28, $N$37:$AM$37),1)</f>
        <v>2</v>
      </c>
      <c r="AI38" s="28">
        <f>RANK(AI37,($N$10:$AM$10,$N$19:$AM$19,$N$28:$AM$28, $N$37:$AM$37),1)</f>
        <v>2</v>
      </c>
      <c r="AJ38" s="28">
        <f>RANK(AJ37,($N$10:$AM$10,$N$19:$AM$19,$N$28:$AM$28, $N$37:$AM$37),1)</f>
        <v>2</v>
      </c>
      <c r="AK38" s="28">
        <f>RANK(AK37,($N$10:$AM$10,$N$19:$AM$19,$N$28:$AM$28, $N$37:$AM$37),1)</f>
        <v>2</v>
      </c>
      <c r="AL38" s="28">
        <f>RANK(AL37,($N$10:$AM$10,$N$19:$AM$19,$N$28:$AM$28, $N$37:$AM$37),1)</f>
        <v>2</v>
      </c>
      <c r="AM38" s="28">
        <f>RANK(AM37,($N$10:$AM$10,$N$19:$AM$19,$N$28:$AM$28, $N$37:$AM$37),1)</f>
        <v>2</v>
      </c>
    </row>
    <row r="39" spans="3:39" ht="14.25" customHeight="1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>TEXT(SUMPRODUCT(--(G39=$G$5:$G$597),--(B39&gt;$B$11:$B$597))+1,0)</f>
        <v>#VALUE!</v>
      </c>
      <c r="K39" s="1" t="e">
        <f t="shared" si="5"/>
        <v>#VALUE!</v>
      </c>
    </row>
    <row r="40" spans="3:39" ht="14.25" customHeight="1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>TEXT(SUMPRODUCT(--(G40=$G$5:$G$597),--(B40&gt;$B$11:$B$597))+1,0)</f>
        <v>#VALUE!</v>
      </c>
      <c r="K40" s="1" t="e">
        <f t="shared" si="5"/>
        <v>#VALUE!</v>
      </c>
    </row>
    <row r="41" spans="3:39" ht="14.25" customHeight="1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>TEXT(SUMPRODUCT(--(G41=$G$5:$G$597),--(B41&gt;$B$11:$B$597))+1,0)</f>
        <v>#VALUE!</v>
      </c>
      <c r="K41" s="1" t="e">
        <f t="shared" si="5"/>
        <v>#VALUE!</v>
      </c>
    </row>
    <row r="42" spans="3:39" ht="14.25" customHeight="1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e">
        <f>TEXT(SUMPRODUCT(--(G42=$G$5:$G$597),--(B42&gt;$B$11:$B$597))+1,0)</f>
        <v>#VALUE!</v>
      </c>
      <c r="K42" s="1" t="e">
        <f t="shared" si="5"/>
        <v>#VALUE!</v>
      </c>
    </row>
    <row r="43" spans="3:39" ht="14.25" customHeight="1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e">
        <f>TEXT(SUMPRODUCT(--(G43=$G$5:$G$597),--(B43&gt;$B$11:$B$597))+1,0)</f>
        <v>#VALUE!</v>
      </c>
      <c r="K43" s="1" t="e">
        <f t="shared" si="5"/>
        <v>#VALUE!</v>
      </c>
    </row>
    <row r="44" spans="3:39" ht="14.25" customHeight="1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e">
        <f>TEXT(SUMPRODUCT(--(G44=$G$5:$G$597),--(B44&gt;$B$11:$B$597))+1,0)</f>
        <v>#VALUE!</v>
      </c>
      <c r="K44" s="1" t="e">
        <f t="shared" si="5"/>
        <v>#VALUE!</v>
      </c>
    </row>
    <row r="45" spans="3:39" ht="14.25" customHeight="1" x14ac:dyDescent="0.3">
      <c r="C45" s="48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2" t="e">
        <f>TEXT(SUMPRODUCT(--(G45=$G$5:$G$597),--(B45&gt;$B$11:$B$597))+1,0)</f>
        <v>#VALUE!</v>
      </c>
      <c r="K45" s="1" t="e">
        <f t="shared" si="5"/>
        <v>#VALUE!</v>
      </c>
    </row>
    <row r="46" spans="3:39" ht="14.25" customHeight="1" x14ac:dyDescent="0.3">
      <c r="C46" s="48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2" t="e">
        <f>TEXT(SUMPRODUCT(--(G46=$G$5:$G$597),--(B46&gt;$B$11:$B$597))+1,0)</f>
        <v>#VALUE!</v>
      </c>
      <c r="K46" s="1" t="e">
        <f t="shared" si="5"/>
        <v>#VALUE!</v>
      </c>
    </row>
    <row r="47" spans="3:39" ht="14.25" customHeight="1" x14ac:dyDescent="0.3">
      <c r="D47" s="20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2" t="e">
        <f>TEXT(SUMPRODUCT(--(G47=$G$5:$G$597),--(B47&gt;$B$11:$B$597))+1,0)</f>
        <v>#VALUE!</v>
      </c>
      <c r="K47" s="1" t="e">
        <f t="shared" si="5"/>
        <v>#VALUE!</v>
      </c>
    </row>
    <row r="48" spans="3:39" ht="14.25" customHeight="1" x14ac:dyDescent="0.3">
      <c r="D48" s="20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2" t="e">
        <f>TEXT(SUMPRODUCT(--(G48=$G$5:$G$597),--(B48&gt;$B$11:$B$597))+1,0)</f>
        <v>#VALUE!</v>
      </c>
      <c r="K48" s="1" t="e">
        <f t="shared" si="5"/>
        <v>#VALUE!</v>
      </c>
    </row>
    <row r="49" spans="4:11" ht="14.25" customHeight="1" x14ac:dyDescent="0.3">
      <c r="D49" s="20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2" t="e">
        <f>TEXT(SUMPRODUCT(--(G49=$G$5:$G$597),--(B49&gt;$B$11:$B$597))+1,0)</f>
        <v>#VALUE!</v>
      </c>
      <c r="K49" s="1" t="e">
        <f t="shared" si="5"/>
        <v>#VALUE!</v>
      </c>
    </row>
    <row r="50" spans="4:11" ht="14.25" customHeight="1" x14ac:dyDescent="0.3">
      <c r="D50" s="20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2" t="e">
        <f>TEXT(SUMPRODUCT(--(G50=$G$5:$G$597),--(B50&gt;$B$11:$B$597))+1,0)</f>
        <v>#VALUE!</v>
      </c>
      <c r="K50" s="1" t="e">
        <f t="shared" si="5"/>
        <v>#VALUE!</v>
      </c>
    </row>
    <row r="51" spans="4:11" ht="14.25" customHeight="1" x14ac:dyDescent="0.3">
      <c r="D51" s="20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2" t="e">
        <f>TEXT(SUMPRODUCT(--(G51=$G$5:$G$597),--(B51&gt;$B$11:$B$597))+1,0)</f>
        <v>#VALUE!</v>
      </c>
      <c r="K51" s="1" t="e">
        <f t="shared" ref="K51" si="7">+G51&amp;"  "&amp;J51</f>
        <v>#VALUE!</v>
      </c>
    </row>
    <row r="52" spans="4:11" ht="14.25" customHeight="1" x14ac:dyDescent="0.3">
      <c r="D52" s="20"/>
      <c r="E52" s="1"/>
      <c r="F52" s="1"/>
      <c r="G52" s="1"/>
      <c r="H52" s="1"/>
      <c r="I52" s="3"/>
      <c r="J52" s="22"/>
      <c r="K52" s="1"/>
    </row>
    <row r="53" spans="4:11" ht="14.25" customHeight="1" x14ac:dyDescent="0.3">
      <c r="D53" s="20"/>
      <c r="E53" s="1"/>
      <c r="F53" s="1"/>
      <c r="G53" s="1"/>
      <c r="H53" s="1"/>
      <c r="I53" s="3"/>
      <c r="J53" s="22"/>
      <c r="K53" s="1"/>
    </row>
    <row r="54" spans="4:11" ht="14.25" customHeight="1" x14ac:dyDescent="0.3">
      <c r="D54" s="20"/>
      <c r="E54" s="1"/>
      <c r="F54" s="1"/>
      <c r="G54" s="1"/>
      <c r="H54" s="1"/>
      <c r="I54" s="3"/>
      <c r="J54" s="22"/>
      <c r="K54" s="1"/>
    </row>
    <row r="55" spans="4:11" ht="14.25" customHeight="1" x14ac:dyDescent="0.3">
      <c r="D55" s="20"/>
      <c r="E55" s="1"/>
      <c r="F55" s="1"/>
      <c r="G55" s="1"/>
      <c r="H55" s="1"/>
      <c r="I55" s="3"/>
      <c r="J55" s="22"/>
      <c r="K55" s="1"/>
    </row>
    <row r="56" spans="4:11" ht="14.25" customHeight="1" x14ac:dyDescent="0.3">
      <c r="D56" s="20"/>
      <c r="E56" s="1"/>
      <c r="F56" s="1"/>
      <c r="G56" s="1"/>
      <c r="H56" s="1"/>
      <c r="I56" s="3"/>
      <c r="J56" s="22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145</v>
      </c>
    </row>
    <row r="101" spans="2:14" ht="14.25" customHeight="1" x14ac:dyDescent="0.3">
      <c r="E101" s="1"/>
      <c r="F101" s="1"/>
      <c r="G101" s="1"/>
      <c r="H101" s="1"/>
      <c r="I101" s="3"/>
      <c r="N101" t="s">
        <v>150</v>
      </c>
    </row>
    <row r="102" spans="2:14" ht="14.25" customHeight="1" x14ac:dyDescent="0.3">
      <c r="E102" s="1"/>
      <c r="F102" s="1"/>
      <c r="G102" s="1"/>
      <c r="H102" s="1"/>
      <c r="I102" s="3"/>
      <c r="N102" t="s">
        <v>147</v>
      </c>
    </row>
    <row r="103" spans="2:14" ht="14.25" customHeight="1" x14ac:dyDescent="0.3">
      <c r="E103" s="1"/>
      <c r="F103" s="1"/>
      <c r="G103" s="1"/>
      <c r="H103" s="1"/>
      <c r="I103" s="3"/>
      <c r="N103" t="s">
        <v>653</v>
      </c>
    </row>
    <row r="104" spans="2:14" x14ac:dyDescent="0.3">
      <c r="N104" t="s">
        <v>146</v>
      </c>
    </row>
    <row r="105" spans="2:14" x14ac:dyDescent="0.3">
      <c r="N105" t="s">
        <v>607</v>
      </c>
    </row>
    <row r="106" spans="2:14" x14ac:dyDescent="0.3">
      <c r="N106" t="s">
        <v>579</v>
      </c>
    </row>
    <row r="107" spans="2:14" ht="14.25" customHeight="1" x14ac:dyDescent="0.3">
      <c r="B107" s="6" t="s">
        <v>155</v>
      </c>
      <c r="C107" s="6" t="s">
        <v>157</v>
      </c>
      <c r="D107" s="5" t="s">
        <v>144</v>
      </c>
      <c r="N107" t="s">
        <v>554</v>
      </c>
    </row>
    <row r="108" spans="2:14" ht="14.25" customHeight="1" x14ac:dyDescent="0.3">
      <c r="B108" s="3">
        <v>1</v>
      </c>
      <c r="C108" s="3">
        <v>97</v>
      </c>
      <c r="D108" t="s">
        <v>1024</v>
      </c>
      <c r="N108" t="s">
        <v>339</v>
      </c>
    </row>
    <row r="109" spans="2:14" ht="14.25" customHeight="1" x14ac:dyDescent="0.3">
      <c r="B109" s="3">
        <f>+B108+1</f>
        <v>2</v>
      </c>
      <c r="C109" s="3">
        <v>107</v>
      </c>
      <c r="D109" t="s">
        <v>1025</v>
      </c>
      <c r="N109" t="s">
        <v>336</v>
      </c>
    </row>
    <row r="110" spans="2:14" ht="14.25" customHeight="1" x14ac:dyDescent="0.3">
      <c r="B110" s="3">
        <f t="shared" ref="B110:B173" si="8">+B109+1</f>
        <v>3</v>
      </c>
      <c r="C110" s="3">
        <v>69</v>
      </c>
      <c r="D110" t="s">
        <v>1026</v>
      </c>
      <c r="N110" t="s">
        <v>151</v>
      </c>
    </row>
    <row r="111" spans="2:14" ht="14.25" customHeight="1" x14ac:dyDescent="0.3">
      <c r="B111" s="3">
        <f t="shared" si="8"/>
        <v>4</v>
      </c>
      <c r="C111" s="3">
        <v>116</v>
      </c>
      <c r="D111" t="s">
        <v>1027</v>
      </c>
      <c r="N111" t="s">
        <v>149</v>
      </c>
    </row>
    <row r="112" spans="2:14" ht="14.25" customHeight="1" x14ac:dyDescent="0.3">
      <c r="B112" s="3">
        <f t="shared" si="8"/>
        <v>5</v>
      </c>
      <c r="C112" s="3">
        <v>62</v>
      </c>
      <c r="D112" t="s">
        <v>1028</v>
      </c>
    </row>
    <row r="113" spans="2:4" ht="14.25" customHeight="1" x14ac:dyDescent="0.3">
      <c r="B113" s="3">
        <f t="shared" si="8"/>
        <v>6</v>
      </c>
      <c r="C113" s="3">
        <v>111</v>
      </c>
      <c r="D113" t="s">
        <v>1029</v>
      </c>
    </row>
    <row r="114" spans="2:4" ht="14.25" customHeight="1" x14ac:dyDescent="0.3">
      <c r="B114" s="3">
        <f t="shared" si="8"/>
        <v>7</v>
      </c>
      <c r="C114" s="3">
        <v>75</v>
      </c>
      <c r="D114" t="s">
        <v>1030</v>
      </c>
    </row>
    <row r="115" spans="2:4" ht="14.25" customHeight="1" x14ac:dyDescent="0.3">
      <c r="B115" s="3">
        <f t="shared" si="8"/>
        <v>8</v>
      </c>
      <c r="C115" s="3">
        <v>81</v>
      </c>
      <c r="D115" t="s">
        <v>1031</v>
      </c>
    </row>
    <row r="116" spans="2:4" ht="14.25" customHeight="1" x14ac:dyDescent="0.3">
      <c r="B116" s="3">
        <f t="shared" si="8"/>
        <v>9</v>
      </c>
      <c r="C116" s="3">
        <v>66</v>
      </c>
      <c r="D116" t="s">
        <v>1032</v>
      </c>
    </row>
    <row r="117" spans="2:4" ht="14.25" customHeight="1" x14ac:dyDescent="0.3">
      <c r="B117" s="3">
        <f t="shared" si="8"/>
        <v>10</v>
      </c>
      <c r="C117" s="3">
        <v>99</v>
      </c>
      <c r="D117" t="s">
        <v>1032</v>
      </c>
    </row>
    <row r="118" spans="2:4" ht="14.25" customHeight="1" x14ac:dyDescent="0.3">
      <c r="B118" s="3">
        <f t="shared" si="8"/>
        <v>11</v>
      </c>
      <c r="C118" s="3">
        <v>77</v>
      </c>
      <c r="D118" t="s">
        <v>1033</v>
      </c>
    </row>
    <row r="119" spans="2:4" ht="14.25" customHeight="1" x14ac:dyDescent="0.3">
      <c r="B119" s="3">
        <f t="shared" si="8"/>
        <v>12</v>
      </c>
      <c r="C119" s="3">
        <v>84</v>
      </c>
      <c r="D119" t="s">
        <v>1034</v>
      </c>
    </row>
    <row r="120" spans="2:4" ht="14.25" customHeight="1" x14ac:dyDescent="0.3">
      <c r="B120" s="3">
        <f t="shared" si="8"/>
        <v>13</v>
      </c>
      <c r="C120" s="3">
        <v>110</v>
      </c>
      <c r="D120" t="s">
        <v>1035</v>
      </c>
    </row>
    <row r="121" spans="2:4" ht="14.25" customHeight="1" x14ac:dyDescent="0.3">
      <c r="B121" s="3">
        <f t="shared" si="8"/>
        <v>14</v>
      </c>
      <c r="C121" s="3">
        <v>105</v>
      </c>
      <c r="D121" t="s">
        <v>1036</v>
      </c>
    </row>
    <row r="122" spans="2:4" ht="14.25" customHeight="1" x14ac:dyDescent="0.3">
      <c r="B122" s="3">
        <f t="shared" si="8"/>
        <v>15</v>
      </c>
      <c r="C122" s="3">
        <v>83</v>
      </c>
      <c r="D122" t="s">
        <v>1037</v>
      </c>
    </row>
    <row r="123" spans="2:4" ht="14.25" customHeight="1" x14ac:dyDescent="0.3">
      <c r="B123" s="3">
        <f t="shared" si="8"/>
        <v>16</v>
      </c>
      <c r="C123" s="3">
        <v>94</v>
      </c>
      <c r="D123" t="s">
        <v>1038</v>
      </c>
    </row>
    <row r="124" spans="2:4" ht="14.25" customHeight="1" x14ac:dyDescent="0.3">
      <c r="B124" s="3">
        <f t="shared" si="8"/>
        <v>17</v>
      </c>
      <c r="C124" s="3">
        <v>95</v>
      </c>
      <c r="D124" t="s">
        <v>1039</v>
      </c>
    </row>
    <row r="125" spans="2:4" ht="14.25" customHeight="1" x14ac:dyDescent="0.3">
      <c r="B125" s="3">
        <f t="shared" si="8"/>
        <v>18</v>
      </c>
      <c r="C125" s="3">
        <v>72</v>
      </c>
      <c r="D125" t="s">
        <v>1040</v>
      </c>
    </row>
    <row r="126" spans="2:4" ht="14.25" customHeight="1" x14ac:dyDescent="0.3">
      <c r="B126" s="3">
        <f t="shared" si="8"/>
        <v>19</v>
      </c>
      <c r="C126" s="3">
        <v>63</v>
      </c>
      <c r="D126" t="s">
        <v>1040</v>
      </c>
    </row>
    <row r="127" spans="2:4" ht="14.25" customHeight="1" x14ac:dyDescent="0.3">
      <c r="B127" s="3">
        <f t="shared" si="8"/>
        <v>20</v>
      </c>
      <c r="C127" s="3">
        <v>76</v>
      </c>
      <c r="D127" t="s">
        <v>1013</v>
      </c>
    </row>
    <row r="128" spans="2:4" ht="14.25" customHeight="1" x14ac:dyDescent="0.3">
      <c r="B128" s="3">
        <f t="shared" si="8"/>
        <v>21</v>
      </c>
      <c r="C128" s="3">
        <v>117</v>
      </c>
      <c r="D128" t="s">
        <v>1041</v>
      </c>
    </row>
    <row r="129" spans="2:4" ht="14.25" customHeight="1" x14ac:dyDescent="0.3">
      <c r="B129" s="3">
        <f t="shared" si="8"/>
        <v>22</v>
      </c>
      <c r="C129" s="3">
        <v>100</v>
      </c>
      <c r="D129" t="s">
        <v>1042</v>
      </c>
    </row>
    <row r="130" spans="2:4" ht="14.25" customHeight="1" x14ac:dyDescent="0.3">
      <c r="B130" s="3">
        <f t="shared" si="8"/>
        <v>23</v>
      </c>
      <c r="C130" s="3">
        <v>108</v>
      </c>
      <c r="D130" t="s">
        <v>1043</v>
      </c>
    </row>
    <row r="131" spans="2:4" ht="14.25" customHeight="1" x14ac:dyDescent="0.3">
      <c r="B131" s="3">
        <f t="shared" si="8"/>
        <v>24</v>
      </c>
      <c r="C131" s="3">
        <v>64</v>
      </c>
      <c r="D131" t="s">
        <v>1044</v>
      </c>
    </row>
    <row r="132" spans="2:4" ht="14.25" customHeight="1" x14ac:dyDescent="0.3">
      <c r="B132" s="3">
        <f t="shared" si="8"/>
        <v>25</v>
      </c>
      <c r="C132" s="3">
        <v>78</v>
      </c>
      <c r="D132" t="s">
        <v>1014</v>
      </c>
    </row>
    <row r="133" spans="2:4" ht="14.25" customHeight="1" x14ac:dyDescent="0.3">
      <c r="B133" s="3">
        <f t="shared" si="8"/>
        <v>26</v>
      </c>
      <c r="C133" s="3">
        <v>115</v>
      </c>
      <c r="D133" t="s">
        <v>1015</v>
      </c>
    </row>
    <row r="134" spans="2:4" ht="14.25" customHeight="1" x14ac:dyDescent="0.3">
      <c r="B134" s="3">
        <f t="shared" si="8"/>
        <v>27</v>
      </c>
      <c r="C134" s="3">
        <v>91</v>
      </c>
      <c r="D134" t="s">
        <v>1045</v>
      </c>
    </row>
    <row r="135" spans="2:4" ht="14.25" customHeight="1" x14ac:dyDescent="0.3">
      <c r="B135" s="3">
        <f t="shared" si="8"/>
        <v>28</v>
      </c>
      <c r="C135" s="3">
        <v>79</v>
      </c>
      <c r="D135" t="s">
        <v>1046</v>
      </c>
    </row>
    <row r="136" spans="2:4" ht="14.25" customHeight="1" x14ac:dyDescent="0.3">
      <c r="B136" s="3">
        <f t="shared" si="8"/>
        <v>29</v>
      </c>
      <c r="C136" s="3">
        <v>90</v>
      </c>
      <c r="D136" t="s">
        <v>1047</v>
      </c>
    </row>
    <row r="137" spans="2:4" ht="14.25" customHeight="1" x14ac:dyDescent="0.3">
      <c r="B137" s="3">
        <f t="shared" si="8"/>
        <v>30</v>
      </c>
      <c r="C137" s="3">
        <v>113</v>
      </c>
      <c r="D137" t="s">
        <v>1048</v>
      </c>
    </row>
    <row r="138" spans="2:4" ht="14.25" customHeight="1" x14ac:dyDescent="0.3">
      <c r="B138" s="3">
        <f t="shared" si="8"/>
        <v>31</v>
      </c>
      <c r="C138" s="3">
        <v>68</v>
      </c>
      <c r="D138" t="s">
        <v>1049</v>
      </c>
    </row>
    <row r="139" spans="2:4" ht="14.25" customHeight="1" x14ac:dyDescent="0.3">
      <c r="B139" s="3">
        <f t="shared" si="8"/>
        <v>32</v>
      </c>
      <c r="C139" s="3">
        <v>114</v>
      </c>
      <c r="D139" t="s">
        <v>1050</v>
      </c>
    </row>
    <row r="140" spans="2:4" ht="14.25" customHeight="1" x14ac:dyDescent="0.3">
      <c r="B140" s="3">
        <f t="shared" si="8"/>
        <v>33</v>
      </c>
      <c r="C140" s="3">
        <v>85</v>
      </c>
      <c r="D140" t="s">
        <v>1018</v>
      </c>
    </row>
    <row r="141" spans="2:4" ht="14.25" customHeight="1" x14ac:dyDescent="0.3">
      <c r="B141" s="3">
        <f t="shared" si="8"/>
        <v>34</v>
      </c>
      <c r="C141" s="3">
        <v>101</v>
      </c>
      <c r="D141" t="s">
        <v>1051</v>
      </c>
    </row>
    <row r="142" spans="2:4" ht="14.25" customHeight="1" x14ac:dyDescent="0.3">
      <c r="B142" s="3">
        <f t="shared" si="8"/>
        <v>35</v>
      </c>
      <c r="C142" s="3">
        <v>96</v>
      </c>
      <c r="D142" t="s">
        <v>1051</v>
      </c>
    </row>
    <row r="143" spans="2:4" ht="14.25" customHeight="1" x14ac:dyDescent="0.3">
      <c r="B143" s="3">
        <f t="shared" si="8"/>
        <v>36</v>
      </c>
      <c r="C143" s="3">
        <v>102</v>
      </c>
      <c r="D143" t="s">
        <v>1052</v>
      </c>
    </row>
    <row r="144" spans="2:4" ht="14.25" customHeight="1" x14ac:dyDescent="0.3">
      <c r="B144" s="3">
        <f t="shared" si="8"/>
        <v>37</v>
      </c>
      <c r="C144" s="3">
        <v>88</v>
      </c>
      <c r="D144" t="s">
        <v>1053</v>
      </c>
    </row>
    <row r="145" spans="2:4" ht="14.25" customHeight="1" x14ac:dyDescent="0.3">
      <c r="B145" s="3">
        <f t="shared" si="8"/>
        <v>38</v>
      </c>
      <c r="C145" s="3">
        <v>92</v>
      </c>
      <c r="D145" t="s">
        <v>1054</v>
      </c>
    </row>
    <row r="146" spans="2:4" ht="14.25" customHeight="1" x14ac:dyDescent="0.3">
      <c r="B146" s="3">
        <f t="shared" si="8"/>
        <v>39</v>
      </c>
      <c r="C146" s="3">
        <v>87</v>
      </c>
      <c r="D146" t="s">
        <v>1019</v>
      </c>
    </row>
    <row r="147" spans="2:4" ht="14.25" customHeight="1" x14ac:dyDescent="0.3">
      <c r="B147" s="3">
        <f t="shared" si="8"/>
        <v>40</v>
      </c>
      <c r="C147" s="3">
        <v>82</v>
      </c>
      <c r="D147" t="s">
        <v>1020</v>
      </c>
    </row>
    <row r="148" spans="2:4" ht="14.25" customHeight="1" x14ac:dyDescent="0.3">
      <c r="B148" s="3">
        <f t="shared" si="8"/>
        <v>41</v>
      </c>
      <c r="C148" s="3">
        <v>93</v>
      </c>
      <c r="D148" t="s">
        <v>1055</v>
      </c>
    </row>
    <row r="149" spans="2:4" ht="14.25" customHeight="1" x14ac:dyDescent="0.3">
      <c r="B149" s="3">
        <f t="shared" si="8"/>
        <v>42</v>
      </c>
      <c r="C149" s="3">
        <v>74</v>
      </c>
      <c r="D149" t="s">
        <v>1056</v>
      </c>
    </row>
    <row r="150" spans="2:4" ht="14.25" customHeight="1" x14ac:dyDescent="0.3">
      <c r="B150" s="3">
        <f t="shared" si="8"/>
        <v>43</v>
      </c>
      <c r="C150" s="3">
        <v>106</v>
      </c>
      <c r="D150" t="s">
        <v>1057</v>
      </c>
    </row>
    <row r="151" spans="2:4" ht="14.25" customHeight="1" x14ac:dyDescent="0.3">
      <c r="B151" s="3">
        <f t="shared" si="8"/>
        <v>44</v>
      </c>
      <c r="C151" s="3">
        <v>112</v>
      </c>
      <c r="D151" t="s">
        <v>1058</v>
      </c>
    </row>
    <row r="152" spans="2:4" ht="14.25" customHeight="1" x14ac:dyDescent="0.3">
      <c r="B152" s="3">
        <f t="shared" si="8"/>
        <v>45</v>
      </c>
      <c r="C152" s="3">
        <v>103</v>
      </c>
      <c r="D152" t="s">
        <v>1059</v>
      </c>
    </row>
    <row r="153" spans="2:4" ht="14.25" customHeight="1" x14ac:dyDescent="0.3">
      <c r="B153" s="3">
        <f t="shared" si="8"/>
        <v>46</v>
      </c>
      <c r="C153" s="3">
        <v>86</v>
      </c>
      <c r="D153" t="s">
        <v>1060</v>
      </c>
    </row>
    <row r="154" spans="2:4" ht="14.25" customHeight="1" x14ac:dyDescent="0.3">
      <c r="B154" s="3">
        <f t="shared" si="8"/>
        <v>47</v>
      </c>
      <c r="C154" s="3">
        <v>524</v>
      </c>
      <c r="D154" t="s">
        <v>1061</v>
      </c>
    </row>
    <row r="155" spans="2:4" ht="14.25" customHeight="1" x14ac:dyDescent="0.3">
      <c r="B155" s="3">
        <f t="shared" si="8"/>
        <v>48</v>
      </c>
      <c r="C155" s="3">
        <v>104</v>
      </c>
      <c r="D155" t="s">
        <v>1062</v>
      </c>
    </row>
    <row r="156" spans="2:4" ht="14.25" customHeight="1" x14ac:dyDescent="0.3">
      <c r="B156" s="3">
        <f t="shared" si="8"/>
        <v>49</v>
      </c>
    </row>
    <row r="157" spans="2:4" ht="14.25" customHeight="1" x14ac:dyDescent="0.3">
      <c r="B157" s="3">
        <f t="shared" si="8"/>
        <v>50</v>
      </c>
    </row>
    <row r="158" spans="2:4" ht="14.25" customHeight="1" x14ac:dyDescent="0.3">
      <c r="B158" s="3">
        <f t="shared" si="8"/>
        <v>51</v>
      </c>
    </row>
    <row r="159" spans="2:4" ht="14.25" customHeight="1" x14ac:dyDescent="0.3">
      <c r="B159" s="3">
        <f t="shared" si="8"/>
        <v>52</v>
      </c>
    </row>
    <row r="160" spans="2:4" ht="14.25" customHeight="1" x14ac:dyDescent="0.3">
      <c r="B160" s="3">
        <f t="shared" si="8"/>
        <v>53</v>
      </c>
    </row>
    <row r="161" spans="2:2" ht="14.25" customHeight="1" x14ac:dyDescent="0.3">
      <c r="B161" s="3">
        <f t="shared" si="8"/>
        <v>54</v>
      </c>
    </row>
    <row r="162" spans="2:2" ht="14.25" customHeight="1" x14ac:dyDescent="0.3">
      <c r="B162" s="3">
        <f t="shared" si="8"/>
        <v>55</v>
      </c>
    </row>
    <row r="163" spans="2:2" ht="14.25" customHeight="1" x14ac:dyDescent="0.3">
      <c r="B163" s="3">
        <f t="shared" si="8"/>
        <v>56</v>
      </c>
    </row>
    <row r="164" spans="2:2" ht="14.25" customHeight="1" x14ac:dyDescent="0.3">
      <c r="B164" s="3">
        <f t="shared" si="8"/>
        <v>57</v>
      </c>
    </row>
    <row r="165" spans="2:2" ht="14.25" customHeight="1" x14ac:dyDescent="0.3">
      <c r="B165" s="3">
        <f t="shared" si="8"/>
        <v>58</v>
      </c>
    </row>
    <row r="166" spans="2:2" ht="14.25" customHeight="1" x14ac:dyDescent="0.3">
      <c r="B166" s="3">
        <f t="shared" si="8"/>
        <v>59</v>
      </c>
    </row>
    <row r="167" spans="2:2" ht="14.25" customHeight="1" x14ac:dyDescent="0.3">
      <c r="B167" s="3">
        <f t="shared" si="8"/>
        <v>60</v>
      </c>
    </row>
    <row r="168" spans="2:2" ht="14.25" customHeight="1" x14ac:dyDescent="0.3">
      <c r="B168" s="3">
        <f t="shared" si="8"/>
        <v>61</v>
      </c>
    </row>
    <row r="169" spans="2:2" ht="14.25" customHeight="1" x14ac:dyDescent="0.3">
      <c r="B169" s="3">
        <f t="shared" si="8"/>
        <v>62</v>
      </c>
    </row>
    <row r="170" spans="2:2" ht="14.25" customHeight="1" x14ac:dyDescent="0.3">
      <c r="B170" s="3">
        <f t="shared" si="8"/>
        <v>63</v>
      </c>
    </row>
    <row r="171" spans="2:2" ht="14.25" customHeight="1" x14ac:dyDescent="0.3">
      <c r="B171" s="3">
        <f t="shared" si="8"/>
        <v>64</v>
      </c>
    </row>
    <row r="172" spans="2:2" ht="14.25" customHeight="1" x14ac:dyDescent="0.3">
      <c r="B172" s="3">
        <f t="shared" si="8"/>
        <v>65</v>
      </c>
    </row>
    <row r="173" spans="2:2" ht="14.25" customHeight="1" x14ac:dyDescent="0.3">
      <c r="B173" s="3">
        <f t="shared" si="8"/>
        <v>66</v>
      </c>
    </row>
    <row r="174" spans="2:2" ht="14.25" customHeight="1" x14ac:dyDescent="0.3">
      <c r="B174" s="3">
        <f t="shared" ref="B174:B207" si="9">+B173+1</f>
        <v>67</v>
      </c>
    </row>
    <row r="175" spans="2:2" ht="14.25" customHeight="1" x14ac:dyDescent="0.3">
      <c r="B175" s="3">
        <f t="shared" si="9"/>
        <v>68</v>
      </c>
    </row>
    <row r="176" spans="2:2" ht="14.25" customHeight="1" x14ac:dyDescent="0.3">
      <c r="B176" s="3">
        <f t="shared" si="9"/>
        <v>69</v>
      </c>
    </row>
    <row r="177" spans="2:2" ht="14.25" customHeight="1" x14ac:dyDescent="0.3">
      <c r="B177" s="3">
        <f t="shared" si="9"/>
        <v>70</v>
      </c>
    </row>
    <row r="178" spans="2:2" ht="14.25" customHeight="1" x14ac:dyDescent="0.3">
      <c r="B178" s="3">
        <f t="shared" si="9"/>
        <v>71</v>
      </c>
    </row>
    <row r="179" spans="2:2" ht="14.25" customHeight="1" x14ac:dyDescent="0.3">
      <c r="B179" s="3">
        <f t="shared" si="9"/>
        <v>72</v>
      </c>
    </row>
    <row r="180" spans="2:2" ht="14.25" customHeight="1" x14ac:dyDescent="0.3">
      <c r="B180" s="3">
        <f t="shared" si="9"/>
        <v>73</v>
      </c>
    </row>
    <row r="181" spans="2:2" ht="14.25" customHeight="1" x14ac:dyDescent="0.3">
      <c r="B181" s="3">
        <f t="shared" si="9"/>
        <v>74</v>
      </c>
    </row>
    <row r="182" spans="2:2" ht="14.25" customHeight="1" x14ac:dyDescent="0.3">
      <c r="B182" s="3">
        <f t="shared" si="9"/>
        <v>75</v>
      </c>
    </row>
    <row r="183" spans="2:2" ht="14.25" customHeight="1" x14ac:dyDescent="0.3">
      <c r="B183" s="3">
        <f t="shared" si="9"/>
        <v>76</v>
      </c>
    </row>
    <row r="184" spans="2:2" ht="14.25" customHeight="1" x14ac:dyDescent="0.3">
      <c r="B184" s="3">
        <f t="shared" si="9"/>
        <v>77</v>
      </c>
    </row>
    <row r="185" spans="2:2" ht="14.25" customHeight="1" x14ac:dyDescent="0.3">
      <c r="B185" s="3">
        <f t="shared" si="9"/>
        <v>78</v>
      </c>
    </row>
    <row r="186" spans="2:2" ht="14.25" customHeight="1" x14ac:dyDescent="0.3">
      <c r="B186" s="3">
        <f t="shared" si="9"/>
        <v>79</v>
      </c>
    </row>
    <row r="187" spans="2:2" ht="14.25" customHeight="1" x14ac:dyDescent="0.3">
      <c r="B187" s="3">
        <f t="shared" si="9"/>
        <v>80</v>
      </c>
    </row>
    <row r="188" spans="2:2" ht="14.25" customHeight="1" x14ac:dyDescent="0.3">
      <c r="B188" s="3">
        <f t="shared" si="9"/>
        <v>81</v>
      </c>
    </row>
    <row r="189" spans="2:2" ht="14.25" customHeight="1" x14ac:dyDescent="0.3">
      <c r="B189" s="3">
        <f t="shared" si="9"/>
        <v>82</v>
      </c>
    </row>
    <row r="190" spans="2:2" ht="14.25" customHeight="1" x14ac:dyDescent="0.3">
      <c r="B190" s="3">
        <f t="shared" si="9"/>
        <v>83</v>
      </c>
    </row>
    <row r="191" spans="2:2" ht="14.25" customHeight="1" x14ac:dyDescent="0.3">
      <c r="B191" s="3">
        <f t="shared" si="9"/>
        <v>84</v>
      </c>
    </row>
    <row r="192" spans="2:2" ht="14.25" customHeight="1" x14ac:dyDescent="0.3">
      <c r="B192" s="3">
        <f t="shared" si="9"/>
        <v>85</v>
      </c>
    </row>
    <row r="193" spans="2:2" ht="14.25" customHeight="1" x14ac:dyDescent="0.3">
      <c r="B193" s="3">
        <f t="shared" si="9"/>
        <v>86</v>
      </c>
    </row>
    <row r="194" spans="2:2" ht="14.25" customHeight="1" x14ac:dyDescent="0.3">
      <c r="B194" s="3">
        <f t="shared" si="9"/>
        <v>87</v>
      </c>
    </row>
    <row r="195" spans="2:2" ht="14.25" customHeight="1" x14ac:dyDescent="0.3">
      <c r="B195" s="3">
        <f t="shared" si="9"/>
        <v>88</v>
      </c>
    </row>
    <row r="196" spans="2:2" ht="14.25" customHeight="1" x14ac:dyDescent="0.3">
      <c r="B196" s="3">
        <f t="shared" si="9"/>
        <v>89</v>
      </c>
    </row>
    <row r="197" spans="2:2" ht="14.25" customHeight="1" x14ac:dyDescent="0.3">
      <c r="B197" s="3">
        <f t="shared" si="9"/>
        <v>90</v>
      </c>
    </row>
    <row r="198" spans="2:2" ht="14.25" customHeight="1" x14ac:dyDescent="0.3">
      <c r="B198" s="3">
        <f t="shared" si="9"/>
        <v>91</v>
      </c>
    </row>
    <row r="199" spans="2:2" ht="14.25" customHeight="1" x14ac:dyDescent="0.3">
      <c r="B199" s="3">
        <f t="shared" si="9"/>
        <v>92</v>
      </c>
    </row>
    <row r="200" spans="2:2" ht="14.25" customHeight="1" x14ac:dyDescent="0.3">
      <c r="B200" s="3">
        <f t="shared" si="9"/>
        <v>93</v>
      </c>
    </row>
    <row r="201" spans="2:2" ht="14.25" customHeight="1" x14ac:dyDescent="0.3">
      <c r="B201" s="3">
        <f t="shared" si="9"/>
        <v>94</v>
      </c>
    </row>
    <row r="202" spans="2:2" ht="14.25" customHeight="1" x14ac:dyDescent="0.3">
      <c r="B202" s="3">
        <f t="shared" si="9"/>
        <v>95</v>
      </c>
    </row>
    <row r="203" spans="2:2" ht="14.25" customHeight="1" x14ac:dyDescent="0.3">
      <c r="B203" s="3">
        <f t="shared" si="9"/>
        <v>96</v>
      </c>
    </row>
    <row r="204" spans="2:2" ht="14.25" customHeight="1" x14ac:dyDescent="0.3">
      <c r="B204" s="3">
        <f t="shared" si="9"/>
        <v>97</v>
      </c>
    </row>
    <row r="205" spans="2:2" ht="14.25" customHeight="1" x14ac:dyDescent="0.3">
      <c r="B205" s="3">
        <f t="shared" si="9"/>
        <v>98</v>
      </c>
    </row>
    <row r="206" spans="2:2" ht="14.25" customHeight="1" x14ac:dyDescent="0.3">
      <c r="B206" s="3">
        <f t="shared" si="9"/>
        <v>99</v>
      </c>
    </row>
    <row r="207" spans="2:2" ht="14.25" customHeight="1" x14ac:dyDescent="0.3">
      <c r="B207" s="3">
        <f t="shared" si="9"/>
        <v>100</v>
      </c>
    </row>
  </sheetData>
  <sortState xmlns:xlrd2="http://schemas.microsoft.com/office/spreadsheetml/2017/richdata2" ref="A4:G12">
    <sortCondition ref="F4:F12"/>
  </sortState>
  <mergeCells count="2">
    <mergeCell ref="B2:G2"/>
    <mergeCell ref="B1:G1"/>
  </mergeCells>
  <conditionalFormatting sqref="N11:AM11 N20:AM20">
    <cfRule type="cellIs" dxfId="17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N198"/>
  <sheetViews>
    <sheetView zoomScaleNormal="100" workbookViewId="0">
      <pane ySplit="3" topLeftCell="A4" activePane="bottomLeft" state="frozen"/>
      <selection activeCell="P14" sqref="P14"/>
      <selection pane="bottomLeft" activeCell="B3" sqref="B1:B1048576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x14ac:dyDescent="0.3">
      <c r="B2" s="58" t="s">
        <v>1397</v>
      </c>
      <c r="C2" s="58"/>
      <c r="D2" s="58"/>
      <c r="E2" s="58"/>
      <c r="F2" s="58"/>
      <c r="G2" s="58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150</v>
      </c>
      <c r="P3" s="11" t="s">
        <v>145</v>
      </c>
      <c r="Q3" s="11" t="s">
        <v>146</v>
      </c>
      <c r="R3" s="11" t="s">
        <v>147</v>
      </c>
      <c r="S3" s="11" t="s">
        <v>1475</v>
      </c>
      <c r="T3" s="11" t="s">
        <v>148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9</v>
      </c>
      <c r="P4" s="26">
        <v>1</v>
      </c>
      <c r="Q4" s="26">
        <v>2</v>
      </c>
      <c r="R4" s="26">
        <v>8</v>
      </c>
      <c r="S4" s="26">
        <v>11</v>
      </c>
      <c r="T4" s="26">
        <v>7</v>
      </c>
      <c r="U4" s="26" t="str">
        <f>+IF(ISNA(VLOOKUP(U$3&amp;"  "&amp;$N4,$A$3:$I$100,2,0)),"",VLOOKUP(U$3&amp;"  "&amp;$N4,$A$3:$I$100,2,0))</f>
        <v/>
      </c>
      <c r="V4" s="26" t="str">
        <f>+IF(ISNA(VLOOKUP(V$3&amp;"  "&amp;$N4,$A$3:$I$100,2,0)),"",VLOOKUP(V$3&amp;"  "&amp;$N4,$A$3:$I$100,2,0))</f>
        <v/>
      </c>
      <c r="W4" s="26" t="str">
        <f>+IF(ISNA(VLOOKUP(W$3&amp;"  "&amp;$N4,$A$3:$I$100,2,0)),"",VLOOKUP(W$3&amp;"  "&amp;$N4,$A$3:$I$100,2,0))</f>
        <v/>
      </c>
      <c r="X4" s="26" t="str">
        <f>+IF(ISNA(VLOOKUP(X$3&amp;"  "&amp;$N4,$A$3:$I$100,2,0)),"",VLOOKUP(X$3&amp;"  "&amp;$N4,$A$3:$I$100,2,0))</f>
        <v/>
      </c>
      <c r="Y4" s="26" t="str">
        <f>+IF(ISNA(VLOOKUP(Y$3&amp;"  "&amp;$N4,$A$3:$I$100,2,0)),"",VLOOKUP(Y$3&amp;"  "&amp;$N4,$A$3:$I$100,2,0))</f>
        <v/>
      </c>
      <c r="Z4" s="26" t="str">
        <f>+IF(ISNA(VLOOKUP(Z$3&amp;"  "&amp;$N4,$A$3:$I$100,2,0)),"",VLOOKUP(Z$3&amp;"  "&amp;$N4,$A$3:$I$100,2,0))</f>
        <v/>
      </c>
      <c r="AA4" s="26" t="str">
        <f>+IF(ISNA(VLOOKUP(AA$3&amp;"  "&amp;$N4,$A$3:$I$100,2,0)),"",VLOOKUP(AA$3&amp;"  "&amp;$N4,$A$3:$I$100,2,0))</f>
        <v/>
      </c>
      <c r="AB4" s="26" t="str">
        <f>+IF(ISNA(VLOOKUP(AB$3&amp;"  "&amp;$N4,$A$3:$I$100,2,0)),"",VLOOKUP(AB$3&amp;"  "&amp;$N4,$A$3:$I$100,2,0))</f>
        <v/>
      </c>
      <c r="AC4" s="26" t="str">
        <f>+IF(ISNA(VLOOKUP(AC$3&amp;"  "&amp;$N4,$A$3:$I$100,2,0)),"",VLOOKUP(AC$3&amp;"  "&amp;$N4,$A$3:$I$100,2,0))</f>
        <v/>
      </c>
      <c r="AD4" s="26" t="str">
        <f>+IF(ISNA(VLOOKUP(AD$3&amp;"  "&amp;$N4,$A$3:$I$100,2,0)),"",VLOOKUP(AD$3&amp;"  "&amp;$N4,$A$3:$I$100,2,0))</f>
        <v/>
      </c>
      <c r="AE4" s="26" t="str">
        <f>+IF(ISNA(VLOOKUP(AE$3&amp;"  "&amp;$N4,$A$3:$I$100,2,0)),"",VLOOKUP(AE$3&amp;"  "&amp;$N4,$A$3:$I$100,2,0))</f>
        <v/>
      </c>
      <c r="AF4" s="26" t="str">
        <f>+IF(ISNA(VLOOKUP(AF$3&amp;"  "&amp;$N4,$A$3:$I$100,2,0)),"",VLOOKUP(AF$3&amp;"  "&amp;$N4,$A$3:$I$100,2,0))</f>
        <v/>
      </c>
      <c r="AG4" s="26" t="str">
        <f>+IF(ISNA(VLOOKUP(AG$3&amp;"  "&amp;$N4,$A$3:$I$100,2,0)),"",VLOOKUP(AG$3&amp;"  "&amp;$N4,$A$3:$I$100,2,0))</f>
        <v/>
      </c>
      <c r="AH4" s="26" t="str">
        <f>+IF(ISNA(VLOOKUP(AH$3&amp;"  "&amp;$N4,$A$3:$I$100,2,0)),"",VLOOKUP(AH$3&amp;"  "&amp;$N4,$A$3:$I$100,2,0))</f>
        <v/>
      </c>
      <c r="AI4" s="26" t="str">
        <f>+IF(ISNA(VLOOKUP(AI$3&amp;"  "&amp;$N4,$A$3:$I$100,2,0)),"",VLOOKUP(AI$3&amp;"  "&amp;$N4,$A$3:$I$100,2,0))</f>
        <v/>
      </c>
      <c r="AJ4" s="26" t="str">
        <f>+IF(ISNA(VLOOKUP(AJ$3&amp;"  "&amp;$N4,$A$3:$I$100,2,0)),"",VLOOKUP(AJ$3&amp;"  "&amp;$N4,$A$3:$I$100,2,0))</f>
        <v/>
      </c>
      <c r="AK4" s="26" t="str">
        <f>+IF(ISNA(VLOOKUP(AK$3&amp;"  "&amp;$N4,$A$3:$I$100,2,0)),"",VLOOKUP(AK$3&amp;"  "&amp;$N4,$A$3:$I$100,2,0))</f>
        <v/>
      </c>
      <c r="AL4" s="26" t="str">
        <f>+IF(ISNA(VLOOKUP(AL$3&amp;"  "&amp;$N4,$A$3:$I$100,2,0)),"",VLOOKUP(AL$3&amp;"  "&amp;$N4,$A$3:$I$100,2,0))</f>
        <v/>
      </c>
      <c r="AM4" s="26" t="str">
        <f>+IF(ISNA(VLOOKUP(AM$3&amp;"  "&amp;$N4,$A$3:$I$100,2,0)),"",VLOOKUP(AM$3&amp;"  "&amp;$N4,$A$3:$I$100,2,0))</f>
        <v/>
      </c>
      <c r="AN4" s="26" t="str">
        <f>+IF(ISNA(VLOOKUP(AN$3&amp;"  "&amp;$N4,$A$3:$I$100,2,0)),"",VLOOKUP(AN$3&amp;"  "&amp;$N4,$A$3:$I$100,2,0))</f>
        <v/>
      </c>
    </row>
    <row r="5" spans="1:40" x14ac:dyDescent="0.3">
      <c r="A5" t="s">
        <v>1586</v>
      </c>
      <c r="N5">
        <v>2</v>
      </c>
      <c r="O5" s="26">
        <v>10</v>
      </c>
      <c r="P5" s="26">
        <v>5</v>
      </c>
      <c r="Q5" s="26">
        <v>3</v>
      </c>
      <c r="R5" s="26">
        <v>20</v>
      </c>
      <c r="S5" s="26">
        <v>14</v>
      </c>
      <c r="T5" s="26">
        <v>19</v>
      </c>
      <c r="U5" s="26" t="str">
        <f>+IF(ISNA(VLOOKUP(U$3&amp;"  "&amp;$N5,$A$3:$I$100,2,0)),"",VLOOKUP(U$3&amp;"  "&amp;$N5,$A$3:$I$100,2,0))</f>
        <v/>
      </c>
      <c r="V5" s="26" t="str">
        <f>+IF(ISNA(VLOOKUP(V$3&amp;"  "&amp;$N5,$A$3:$I$100,2,0)),"",VLOOKUP(V$3&amp;"  "&amp;$N5,$A$3:$I$100,2,0))</f>
        <v/>
      </c>
      <c r="W5" s="26" t="str">
        <f>+IF(ISNA(VLOOKUP(W$3&amp;"  "&amp;$N5,$A$3:$I$100,2,0)),"",VLOOKUP(W$3&amp;"  "&amp;$N5,$A$3:$I$100,2,0))</f>
        <v/>
      </c>
      <c r="X5" s="26" t="str">
        <f>+IF(ISNA(VLOOKUP(X$3&amp;"  "&amp;$N5,$A$3:$I$100,2,0)),"",VLOOKUP(X$3&amp;"  "&amp;$N5,$A$3:$I$100,2,0))</f>
        <v/>
      </c>
      <c r="Y5" s="26" t="str">
        <f>+IF(ISNA(VLOOKUP(Y$3&amp;"  "&amp;$N5,$A$3:$I$100,2,0)),"",VLOOKUP(Y$3&amp;"  "&amp;$N5,$A$3:$I$100,2,0))</f>
        <v/>
      </c>
      <c r="Z5" s="26" t="str">
        <f>+IF(ISNA(VLOOKUP(Z$3&amp;"  "&amp;$N5,$A$3:$I$100,2,0)),"",VLOOKUP(Z$3&amp;"  "&amp;$N5,$A$3:$I$100,2,0))</f>
        <v/>
      </c>
      <c r="AA5" s="26" t="str">
        <f>+IF(ISNA(VLOOKUP(AA$3&amp;"  "&amp;$N5,$A$3:$I$100,2,0)),"",VLOOKUP(AA$3&amp;"  "&amp;$N5,$A$3:$I$100,2,0))</f>
        <v/>
      </c>
      <c r="AB5" s="26" t="str">
        <f>+IF(ISNA(VLOOKUP(AB$3&amp;"  "&amp;$N5,$A$3:$I$100,2,0)),"",VLOOKUP(AB$3&amp;"  "&amp;$N5,$A$3:$I$100,2,0))</f>
        <v/>
      </c>
      <c r="AC5" s="26" t="str">
        <f>+IF(ISNA(VLOOKUP(AC$3&amp;"  "&amp;$N5,$A$3:$I$100,2,0)),"",VLOOKUP(AC$3&amp;"  "&amp;$N5,$A$3:$I$100,2,0))</f>
        <v/>
      </c>
      <c r="AD5" s="26" t="str">
        <f>+IF(ISNA(VLOOKUP(AD$3&amp;"  "&amp;$N5,$A$3:$I$100,2,0)),"",VLOOKUP(AD$3&amp;"  "&amp;$N5,$A$3:$I$100,2,0))</f>
        <v/>
      </c>
      <c r="AE5" s="26" t="str">
        <f>+IF(ISNA(VLOOKUP(AE$3&amp;"  "&amp;$N5,$A$3:$I$100,2,0)),"",VLOOKUP(AE$3&amp;"  "&amp;$N5,$A$3:$I$100,2,0))</f>
        <v/>
      </c>
      <c r="AF5" s="26" t="str">
        <f>+IF(ISNA(VLOOKUP(AF$3&amp;"  "&amp;$N5,$A$3:$I$100,2,0)),"",VLOOKUP(AF$3&amp;"  "&amp;$N5,$A$3:$I$100,2,0))</f>
        <v/>
      </c>
      <c r="AG5" s="26" t="str">
        <f>+IF(ISNA(VLOOKUP(AG$3&amp;"  "&amp;$N5,$A$3:$I$100,2,0)),"",VLOOKUP(AG$3&amp;"  "&amp;$N5,$A$3:$I$100,2,0))</f>
        <v/>
      </c>
      <c r="AH5" s="26" t="str">
        <f>+IF(ISNA(VLOOKUP(AH$3&amp;"  "&amp;$N5,$A$3:$I$100,2,0)),"",VLOOKUP(AH$3&amp;"  "&amp;$N5,$A$3:$I$100,2,0))</f>
        <v/>
      </c>
      <c r="AI5" s="26" t="str">
        <f>+IF(ISNA(VLOOKUP(AI$3&amp;"  "&amp;$N5,$A$3:$I$100,2,0)),"",VLOOKUP(AI$3&amp;"  "&amp;$N5,$A$3:$I$100,2,0))</f>
        <v/>
      </c>
      <c r="AJ5" s="26" t="str">
        <f>+IF(ISNA(VLOOKUP(AJ$3&amp;"  "&amp;$N5,$A$3:$I$100,2,0)),"",VLOOKUP(AJ$3&amp;"  "&amp;$N5,$A$3:$I$100,2,0))</f>
        <v/>
      </c>
      <c r="AK5" s="26" t="str">
        <f>+IF(ISNA(VLOOKUP(AK$3&amp;"  "&amp;$N5,$A$3:$I$100,2,0)),"",VLOOKUP(AK$3&amp;"  "&amp;$N5,$A$3:$I$100,2,0))</f>
        <v/>
      </c>
      <c r="AL5" s="26" t="str">
        <f>+IF(ISNA(VLOOKUP(AL$3&amp;"  "&amp;$N5,$A$3:$I$100,2,0)),"",VLOOKUP(AL$3&amp;"  "&amp;$N5,$A$3:$I$100,2,0))</f>
        <v/>
      </c>
      <c r="AM5" s="26" t="str">
        <f>+IF(ISNA(VLOOKUP(AM$3&amp;"  "&amp;$N5,$A$3:$I$100,2,0)),"",VLOOKUP(AM$3&amp;"  "&amp;$N5,$A$3:$I$100,2,0))</f>
        <v/>
      </c>
      <c r="AN5" s="26" t="str">
        <f>+IF(ISNA(VLOOKUP(AN$3&amp;"  "&amp;$N5,$A$3:$I$100,2,0)),"",VLOOKUP(AN$3&amp;"  "&amp;$N5,$A$3:$I$100,2,0))</f>
        <v/>
      </c>
    </row>
    <row r="6" spans="1:40" x14ac:dyDescent="0.3">
      <c r="N6">
        <v>3</v>
      </c>
      <c r="O6" s="26">
        <v>24</v>
      </c>
      <c r="P6" s="26">
        <v>12</v>
      </c>
      <c r="Q6" s="26">
        <v>6</v>
      </c>
      <c r="R6" s="26">
        <v>21</v>
      </c>
      <c r="S6" s="26">
        <v>18</v>
      </c>
      <c r="T6" s="26">
        <v>25</v>
      </c>
      <c r="U6" s="26" t="str">
        <f>+IF(ISNA(VLOOKUP(U$3&amp;"  "&amp;$N6,$A$3:$I$100,2,0)),"",VLOOKUP(U$3&amp;"  "&amp;$N6,$A$3:$I$100,2,0))</f>
        <v/>
      </c>
      <c r="V6" s="26" t="str">
        <f>+IF(ISNA(VLOOKUP(V$3&amp;"  "&amp;$N6,$A$3:$I$100,2,0)),"",VLOOKUP(V$3&amp;"  "&amp;$N6,$A$3:$I$100,2,0))</f>
        <v/>
      </c>
      <c r="W6" s="26" t="str">
        <f>+IF(ISNA(VLOOKUP(W$3&amp;"  "&amp;$N6,$A$3:$I$100,2,0)),"",VLOOKUP(W$3&amp;"  "&amp;$N6,$A$3:$I$100,2,0))</f>
        <v/>
      </c>
      <c r="X6" s="26" t="str">
        <f>+IF(ISNA(VLOOKUP(X$3&amp;"  "&amp;$N6,$A$3:$I$100,2,0)),"",VLOOKUP(X$3&amp;"  "&amp;$N6,$A$3:$I$100,2,0))</f>
        <v/>
      </c>
      <c r="Y6" s="26" t="str">
        <f>+IF(ISNA(VLOOKUP(Y$3&amp;"  "&amp;$N6,$A$3:$I$100,2,0)),"",VLOOKUP(Y$3&amp;"  "&amp;$N6,$A$3:$I$100,2,0))</f>
        <v/>
      </c>
      <c r="Z6" s="26" t="str">
        <f>+IF(ISNA(VLOOKUP(Z$3&amp;"  "&amp;$N6,$A$3:$I$100,2,0)),"",VLOOKUP(Z$3&amp;"  "&amp;$N6,$A$3:$I$100,2,0))</f>
        <v/>
      </c>
      <c r="AA6" s="26" t="str">
        <f>+IF(ISNA(VLOOKUP(AA$3&amp;"  "&amp;$N6,$A$3:$I$100,2,0)),"",VLOOKUP(AA$3&amp;"  "&amp;$N6,$A$3:$I$100,2,0))</f>
        <v/>
      </c>
      <c r="AB6" s="26" t="str">
        <f>+IF(ISNA(VLOOKUP(AB$3&amp;"  "&amp;$N6,$A$3:$I$100,2,0)),"",VLOOKUP(AB$3&amp;"  "&amp;$N6,$A$3:$I$100,2,0))</f>
        <v/>
      </c>
      <c r="AC6" s="26" t="str">
        <f>+IF(ISNA(VLOOKUP(AC$3&amp;"  "&amp;$N6,$A$3:$I$100,2,0)),"",VLOOKUP(AC$3&amp;"  "&amp;$N6,$A$3:$I$100,2,0))</f>
        <v/>
      </c>
      <c r="AD6" s="26" t="str">
        <f>+IF(ISNA(VLOOKUP(AD$3&amp;"  "&amp;$N6,$A$3:$I$100,2,0)),"",VLOOKUP(AD$3&amp;"  "&amp;$N6,$A$3:$I$100,2,0))</f>
        <v/>
      </c>
      <c r="AE6" s="26" t="str">
        <f>+IF(ISNA(VLOOKUP(AE$3&amp;"  "&amp;$N6,$A$3:$I$100,2,0)),"",VLOOKUP(AE$3&amp;"  "&amp;$N6,$A$3:$I$100,2,0))</f>
        <v/>
      </c>
      <c r="AF6" s="26" t="str">
        <f>+IF(ISNA(VLOOKUP(AF$3&amp;"  "&amp;$N6,$A$3:$I$100,2,0)),"",VLOOKUP(AF$3&amp;"  "&amp;$N6,$A$3:$I$100,2,0))</f>
        <v/>
      </c>
      <c r="AG6" s="26" t="str">
        <f>+IF(ISNA(VLOOKUP(AG$3&amp;"  "&amp;$N6,$A$3:$I$100,2,0)),"",VLOOKUP(AG$3&amp;"  "&amp;$N6,$A$3:$I$100,2,0))</f>
        <v/>
      </c>
      <c r="AH6" s="26" t="str">
        <f>+IF(ISNA(VLOOKUP(AH$3&amp;"  "&amp;$N6,$A$3:$I$100,2,0)),"",VLOOKUP(AH$3&amp;"  "&amp;$N6,$A$3:$I$100,2,0))</f>
        <v/>
      </c>
      <c r="AI6" s="26" t="str">
        <f>+IF(ISNA(VLOOKUP(AI$3&amp;"  "&amp;$N6,$A$3:$I$100,2,0)),"",VLOOKUP(AI$3&amp;"  "&amp;$N6,$A$3:$I$100,2,0))</f>
        <v/>
      </c>
      <c r="AJ6" s="26" t="str">
        <f>+IF(ISNA(VLOOKUP(AJ$3&amp;"  "&amp;$N6,$A$3:$I$100,2,0)),"",VLOOKUP(AJ$3&amp;"  "&amp;$N6,$A$3:$I$100,2,0))</f>
        <v/>
      </c>
      <c r="AK6" s="26" t="str">
        <f>+IF(ISNA(VLOOKUP(AK$3&amp;"  "&amp;$N6,$A$3:$I$100,2,0)),"",VLOOKUP(AK$3&amp;"  "&amp;$N6,$A$3:$I$100,2,0))</f>
        <v/>
      </c>
      <c r="AL6" s="26" t="str">
        <f>+IF(ISNA(VLOOKUP(AL$3&amp;"  "&amp;$N6,$A$3:$I$100,2,0)),"",VLOOKUP(AL$3&amp;"  "&amp;$N6,$A$3:$I$100,2,0))</f>
        <v/>
      </c>
      <c r="AM6" s="26" t="str">
        <f>+IF(ISNA(VLOOKUP(AM$3&amp;"  "&amp;$N6,$A$3:$I$100,2,0)),"",VLOOKUP(AM$3&amp;"  "&amp;$N6,$A$3:$I$100,2,0))</f>
        <v/>
      </c>
      <c r="AN6" s="26" t="str">
        <f>+IF(ISNA(VLOOKUP(AN$3&amp;"  "&amp;$N6,$A$3:$I$100,2,0)),"",VLOOKUP(AN$3&amp;"  "&amp;$N6,$A$3:$I$100,2,0))</f>
        <v/>
      </c>
    </row>
    <row r="7" spans="1:40" x14ac:dyDescent="0.3">
      <c r="A7" s="1">
        <v>17</v>
      </c>
      <c r="B7" s="67" t="s">
        <v>1622</v>
      </c>
      <c r="C7" s="48">
        <v>154</v>
      </c>
      <c r="D7" t="s">
        <v>1422</v>
      </c>
      <c r="E7" t="s">
        <v>798</v>
      </c>
      <c r="F7" t="s">
        <v>1406</v>
      </c>
      <c r="G7" t="s">
        <v>1397</v>
      </c>
      <c r="H7" s="1" t="str">
        <f>+VLOOKUP($C9,MasterData!$B$4:$I$1003,5,"false")</f>
        <v>U13</v>
      </c>
      <c r="I7" s="3" t="str">
        <f>+VLOOKUP($C9,MasterData!$B$4:$I$1003,6,"false")</f>
        <v>G</v>
      </c>
      <c r="J7" s="22" t="e">
        <f>TEXT(SUMPRODUCT(--(G9=$G$9:$G$588),--(#REF!&gt;$B$42:$B$588))+1,0)</f>
        <v>#REF!</v>
      </c>
      <c r="K7" s="1" t="e">
        <f>+G9&amp;"  "&amp;J7</f>
        <v>#REF!</v>
      </c>
      <c r="L7" s="1"/>
      <c r="O7" s="26" t="str">
        <f>+IF(ISNA(VLOOKUP(O$3&amp;"  "&amp;$N7,$A$3:$I$100,2,0)),"",VLOOKUP(O$3&amp;"  "&amp;$N7,$A$3:$I$100,2,0))</f>
        <v/>
      </c>
      <c r="P7" s="26" t="str">
        <f>+IF(ISNA(VLOOKUP(P$3&amp;"  "&amp;$N7,$A$3:$I$100,2,0)),"",VLOOKUP(P$3&amp;"  "&amp;$N7,$A$3:$I$100,2,0))</f>
        <v/>
      </c>
      <c r="Q7" s="26" t="str">
        <f>+IF(ISNA(VLOOKUP(Q$3&amp;"  "&amp;$N7,$A$3:$I$100,2,0)),"",VLOOKUP(Q$3&amp;"  "&amp;$N7,$A$3:$I$100,2,0))</f>
        <v/>
      </c>
      <c r="R7" s="26" t="str">
        <f>+IF(ISNA(VLOOKUP(R$3&amp;"  "&amp;$N7,$A$3:$I$100,2,0)),"",VLOOKUP(R$3&amp;"  "&amp;$N7,$A$3:$I$100,2,0))</f>
        <v/>
      </c>
      <c r="S7" s="26" t="str">
        <f>+IF(ISNA(VLOOKUP(S$3&amp;"  "&amp;$N7,$A$3:$I$100,2,0)),"",VLOOKUP(S$3&amp;"  "&amp;$N7,$A$3:$I$100,2,0))</f>
        <v/>
      </c>
      <c r="T7" s="26" t="str">
        <f>+IF(ISNA(VLOOKUP(T$3&amp;"  "&amp;$N7,$A$3:$I$100,2,0)),"",VLOOKUP(T$3&amp;"  "&amp;$N7,$A$3:$I$100,2,0))</f>
        <v/>
      </c>
      <c r="U7" s="26" t="str">
        <f>+IF(ISNA(VLOOKUP(U$3&amp;"  "&amp;$N7,$A$3:$I$100,2,0)),"",VLOOKUP(U$3&amp;"  "&amp;$N7,$A$3:$I$100,2,0))</f>
        <v/>
      </c>
      <c r="V7" s="26" t="str">
        <f>+IF(ISNA(VLOOKUP(V$3&amp;"  "&amp;$N7,$A$3:$I$100,2,0)),"",VLOOKUP(V$3&amp;"  "&amp;$N7,$A$3:$I$100,2,0))</f>
        <v/>
      </c>
      <c r="W7" s="26" t="str">
        <f>+IF(ISNA(VLOOKUP(W$3&amp;"  "&amp;$N7,$A$3:$I$100,2,0)),"",VLOOKUP(W$3&amp;"  "&amp;$N7,$A$3:$I$100,2,0))</f>
        <v/>
      </c>
      <c r="X7" s="26" t="str">
        <f>+IF(ISNA(VLOOKUP(X$3&amp;"  "&amp;$N7,$A$3:$I$100,2,0)),"",VLOOKUP(X$3&amp;"  "&amp;$N7,$A$3:$I$100,2,0))</f>
        <v/>
      </c>
      <c r="Y7" s="26" t="str">
        <f>+IF(ISNA(VLOOKUP(Y$3&amp;"  "&amp;$N7,$A$3:$I$100,2,0)),"",VLOOKUP(Y$3&amp;"  "&amp;$N7,$A$3:$I$100,2,0))</f>
        <v/>
      </c>
      <c r="Z7" s="26" t="str">
        <f>+IF(ISNA(VLOOKUP(Z$3&amp;"  "&amp;$N7,$A$3:$I$100,2,0)),"",VLOOKUP(Z$3&amp;"  "&amp;$N7,$A$3:$I$100,2,0))</f>
        <v/>
      </c>
      <c r="AA7" s="26" t="str">
        <f>+IF(ISNA(VLOOKUP(AA$3&amp;"  "&amp;$N7,$A$3:$I$100,2,0)),"",VLOOKUP(AA$3&amp;"  "&amp;$N7,$A$3:$I$100,2,0))</f>
        <v/>
      </c>
      <c r="AB7" s="26" t="str">
        <f>+IF(ISNA(VLOOKUP(AB$3&amp;"  "&amp;$N7,$A$3:$I$100,2,0)),"",VLOOKUP(AB$3&amp;"  "&amp;$N7,$A$3:$I$100,2,0))</f>
        <v/>
      </c>
      <c r="AC7" s="26" t="str">
        <f>+IF(ISNA(VLOOKUP(AC$3&amp;"  "&amp;$N7,$A$3:$I$100,2,0)),"",VLOOKUP(AC$3&amp;"  "&amp;$N7,$A$3:$I$100,2,0))</f>
        <v/>
      </c>
      <c r="AD7" s="26" t="str">
        <f>+IF(ISNA(VLOOKUP(AD$3&amp;"  "&amp;$N7,$A$3:$I$100,2,0)),"",VLOOKUP(AD$3&amp;"  "&amp;$N7,$A$3:$I$100,2,0))</f>
        <v/>
      </c>
      <c r="AE7" s="26" t="str">
        <f>+IF(ISNA(VLOOKUP(AE$3&amp;"  "&amp;$N7,$A$3:$I$100,2,0)),"",VLOOKUP(AE$3&amp;"  "&amp;$N7,$A$3:$I$100,2,0))</f>
        <v/>
      </c>
      <c r="AF7" s="26" t="str">
        <f>+IF(ISNA(VLOOKUP(AF$3&amp;"  "&amp;$N7,$A$3:$I$100,2,0)),"",VLOOKUP(AF$3&amp;"  "&amp;$N7,$A$3:$I$100,2,0))</f>
        <v/>
      </c>
      <c r="AG7" s="26" t="str">
        <f>+IF(ISNA(VLOOKUP(AG$3&amp;"  "&amp;$N7,$A$3:$I$100,2,0)),"",VLOOKUP(AG$3&amp;"  "&amp;$N7,$A$3:$I$100,2,0))</f>
        <v/>
      </c>
      <c r="AH7" s="26" t="str">
        <f>+IF(ISNA(VLOOKUP(AH$3&amp;"  "&amp;$N7,$A$3:$I$100,2,0)),"",VLOOKUP(AH$3&amp;"  "&amp;$N7,$A$3:$I$100,2,0))</f>
        <v/>
      </c>
      <c r="AI7" s="26" t="str">
        <f>+IF(ISNA(VLOOKUP(AI$3&amp;"  "&amp;$N7,$A$3:$I$100,2,0)),"",VLOOKUP(AI$3&amp;"  "&amp;$N7,$A$3:$I$100,2,0))</f>
        <v/>
      </c>
      <c r="AJ7" s="26" t="str">
        <f>+IF(ISNA(VLOOKUP(AJ$3&amp;"  "&amp;$N7,$A$3:$I$100,2,0)),"",VLOOKUP(AJ$3&amp;"  "&amp;$N7,$A$3:$I$100,2,0))</f>
        <v/>
      </c>
      <c r="AK7" s="26" t="str">
        <f>+IF(ISNA(VLOOKUP(AK$3&amp;"  "&amp;$N7,$A$3:$I$100,2,0)),"",VLOOKUP(AK$3&amp;"  "&amp;$N7,$A$3:$I$100,2,0))</f>
        <v/>
      </c>
      <c r="AL7" s="26" t="str">
        <f>+IF(ISNA(VLOOKUP(AL$3&amp;"  "&amp;$N7,$A$3:$I$100,2,0)),"",VLOOKUP(AL$3&amp;"  "&amp;$N7,$A$3:$I$100,2,0))</f>
        <v/>
      </c>
      <c r="AM7" s="26" t="str">
        <f>+IF(ISNA(VLOOKUP(AM$3&amp;"  "&amp;$N7,$A$3:$I$100,2,0)),"",VLOOKUP(AM$3&amp;"  "&amp;$N7,$A$3:$I$100,2,0))</f>
        <v/>
      </c>
      <c r="AN7" s="26" t="str">
        <f>+IF(ISNA(VLOOKUP(AN$3&amp;"  "&amp;$N7,$A$3:$I$100,2,0)),"",VLOOKUP(AN$3&amp;"  "&amp;$N7,$A$3:$I$100,2,0))</f>
        <v/>
      </c>
    </row>
    <row r="8" spans="1:40" x14ac:dyDescent="0.3">
      <c r="A8" s="1">
        <v>26</v>
      </c>
      <c r="B8" s="67" t="s">
        <v>1636</v>
      </c>
      <c r="C8" s="48">
        <v>152</v>
      </c>
      <c r="D8" t="s">
        <v>1419</v>
      </c>
      <c r="E8" t="s">
        <v>1420</v>
      </c>
      <c r="F8" t="s">
        <v>1406</v>
      </c>
      <c r="G8" t="s">
        <v>1397</v>
      </c>
      <c r="H8" s="1" t="str">
        <f>+VLOOKUP($C10,MasterData!$B$4:$I$1003,5,"false")</f>
        <v>U13</v>
      </c>
      <c r="I8" s="3" t="str">
        <f>+VLOOKUP($C10,MasterData!$B$4:$I$1003,6,"false")</f>
        <v>G</v>
      </c>
      <c r="J8" s="22" t="e">
        <f>TEXT(SUMPRODUCT(--(G10=$G$9:$G$588),--(#REF!&gt;$B$42:$B$588))+1,0)</f>
        <v>#REF!</v>
      </c>
      <c r="K8" s="1" t="e">
        <f>+G10&amp;"  "&amp;J8</f>
        <v>#REF!</v>
      </c>
      <c r="L8" s="1"/>
      <c r="O8" s="26" t="str">
        <f>+IF(ISNA(VLOOKUP(O$3&amp;"  "&amp;$N8,$A$3:$I$100,2,0)),"",VLOOKUP(O$3&amp;"  "&amp;$N8,$A$3:$I$100,2,0))</f>
        <v/>
      </c>
      <c r="P8" s="26" t="str">
        <f>+IF(ISNA(VLOOKUP(P$3&amp;"  "&amp;$N8,$A$3:$I$100,2,0)),"",VLOOKUP(P$3&amp;"  "&amp;$N8,$A$3:$I$100,2,0))</f>
        <v/>
      </c>
      <c r="Q8" s="26" t="str">
        <f>+IF(ISNA(VLOOKUP(Q$3&amp;"  "&amp;$N8,$A$3:$I$100,2,0)),"",VLOOKUP(Q$3&amp;"  "&amp;$N8,$A$3:$I$100,2,0))</f>
        <v/>
      </c>
      <c r="R8" s="26" t="str">
        <f>+IF(ISNA(VLOOKUP(R$3&amp;"  "&amp;$N8,$A$3:$I$100,2,0)),"",VLOOKUP(R$3&amp;"  "&amp;$N8,$A$3:$I$100,2,0))</f>
        <v/>
      </c>
      <c r="S8" s="26" t="str">
        <f>+IF(ISNA(VLOOKUP(S$3&amp;"  "&amp;$N8,$A$3:$I$100,2,0)),"",VLOOKUP(S$3&amp;"  "&amp;$N8,$A$3:$I$100,2,0))</f>
        <v/>
      </c>
      <c r="T8" s="26" t="str">
        <f>+IF(ISNA(VLOOKUP(T$3&amp;"  "&amp;$N8,$A$3:$I$100,2,0)),"",VLOOKUP(T$3&amp;"  "&amp;$N8,$A$3:$I$100,2,0))</f>
        <v/>
      </c>
      <c r="U8" s="26" t="str">
        <f>+IF(ISNA(VLOOKUP(U$3&amp;"  "&amp;$N8,$A$3:$I$100,2,0)),"",VLOOKUP(U$3&amp;"  "&amp;$N8,$A$3:$I$100,2,0))</f>
        <v/>
      </c>
      <c r="V8" s="26" t="str">
        <f>+IF(ISNA(VLOOKUP(V$3&amp;"  "&amp;$N8,$A$3:$I$100,2,0)),"",VLOOKUP(V$3&amp;"  "&amp;$N8,$A$3:$I$100,2,0))</f>
        <v/>
      </c>
      <c r="W8" s="26" t="str">
        <f>+IF(ISNA(VLOOKUP(W$3&amp;"  "&amp;$N8,$A$3:$I$100,2,0)),"",VLOOKUP(W$3&amp;"  "&amp;$N8,$A$3:$I$100,2,0))</f>
        <v/>
      </c>
      <c r="X8" s="26" t="str">
        <f>+IF(ISNA(VLOOKUP(X$3&amp;"  "&amp;$N8,$A$3:$I$100,2,0)),"",VLOOKUP(X$3&amp;"  "&amp;$N8,$A$3:$I$100,2,0))</f>
        <v/>
      </c>
      <c r="Y8" s="26" t="str">
        <f>+IF(ISNA(VLOOKUP(Y$3&amp;"  "&amp;$N8,$A$3:$I$100,2,0)),"",VLOOKUP(Y$3&amp;"  "&amp;$N8,$A$3:$I$100,2,0))</f>
        <v/>
      </c>
      <c r="Z8" s="26" t="str">
        <f>+IF(ISNA(VLOOKUP(Z$3&amp;"  "&amp;$N8,$A$3:$I$100,2,0)),"",VLOOKUP(Z$3&amp;"  "&amp;$N8,$A$3:$I$100,2,0))</f>
        <v/>
      </c>
      <c r="AA8" s="26" t="str">
        <f>+IF(ISNA(VLOOKUP(AA$3&amp;"  "&amp;$N8,$A$3:$I$100,2,0)),"",VLOOKUP(AA$3&amp;"  "&amp;$N8,$A$3:$I$100,2,0))</f>
        <v/>
      </c>
      <c r="AB8" s="26" t="str">
        <f>+IF(ISNA(VLOOKUP(AB$3&amp;"  "&amp;$N8,$A$3:$I$100,2,0)),"",VLOOKUP(AB$3&amp;"  "&amp;$N8,$A$3:$I$100,2,0))</f>
        <v/>
      </c>
      <c r="AC8" s="26" t="str">
        <f>+IF(ISNA(VLOOKUP(AC$3&amp;"  "&amp;$N8,$A$3:$I$100,2,0)),"",VLOOKUP(AC$3&amp;"  "&amp;$N8,$A$3:$I$100,2,0))</f>
        <v/>
      </c>
      <c r="AD8" s="26" t="str">
        <f>+IF(ISNA(VLOOKUP(AD$3&amp;"  "&amp;$N8,$A$3:$I$100,2,0)),"",VLOOKUP(AD$3&amp;"  "&amp;$N8,$A$3:$I$100,2,0))</f>
        <v/>
      </c>
      <c r="AE8" s="26" t="str">
        <f>+IF(ISNA(VLOOKUP(AE$3&amp;"  "&amp;$N8,$A$3:$I$100,2,0)),"",VLOOKUP(AE$3&amp;"  "&amp;$N8,$A$3:$I$100,2,0))</f>
        <v/>
      </c>
      <c r="AF8" s="26" t="str">
        <f>+IF(ISNA(VLOOKUP(AF$3&amp;"  "&amp;$N8,$A$3:$I$100,2,0)),"",VLOOKUP(AF$3&amp;"  "&amp;$N8,$A$3:$I$100,2,0))</f>
        <v/>
      </c>
      <c r="AG8" s="26" t="str">
        <f>+IF(ISNA(VLOOKUP(AG$3&amp;"  "&amp;$N8,$A$3:$I$100,2,0)),"",VLOOKUP(AG$3&amp;"  "&amp;$N8,$A$3:$I$100,2,0))</f>
        <v/>
      </c>
      <c r="AH8" s="26" t="str">
        <f>+IF(ISNA(VLOOKUP(AH$3&amp;"  "&amp;$N8,$A$3:$I$100,2,0)),"",VLOOKUP(AH$3&amp;"  "&amp;$N8,$A$3:$I$100,2,0))</f>
        <v/>
      </c>
      <c r="AI8" s="26" t="str">
        <f>+IF(ISNA(VLOOKUP(AI$3&amp;"  "&amp;$N8,$A$3:$I$100,2,0)),"",VLOOKUP(AI$3&amp;"  "&amp;$N8,$A$3:$I$100,2,0))</f>
        <v/>
      </c>
      <c r="AJ8" s="26" t="str">
        <f>+IF(ISNA(VLOOKUP(AJ$3&amp;"  "&amp;$N8,$A$3:$I$100,2,0)),"",VLOOKUP(AJ$3&amp;"  "&amp;$N8,$A$3:$I$100,2,0))</f>
        <v/>
      </c>
      <c r="AK8" s="26" t="str">
        <f>+IF(ISNA(VLOOKUP(AK$3&amp;"  "&amp;$N8,$A$3:$I$100,2,0)),"",VLOOKUP(AK$3&amp;"  "&amp;$N8,$A$3:$I$100,2,0))</f>
        <v/>
      </c>
      <c r="AL8" s="26" t="str">
        <f>+IF(ISNA(VLOOKUP(AL$3&amp;"  "&amp;$N8,$A$3:$I$100,2,0)),"",VLOOKUP(AL$3&amp;"  "&amp;$N8,$A$3:$I$100,2,0))</f>
        <v/>
      </c>
      <c r="AM8" s="26" t="str">
        <f>+IF(ISNA(VLOOKUP(AM$3&amp;"  "&amp;$N8,$A$3:$I$100,2,0)),"",VLOOKUP(AM$3&amp;"  "&amp;$N8,$A$3:$I$100,2,0))</f>
        <v/>
      </c>
      <c r="AN8" s="26" t="str">
        <f>+IF(ISNA(VLOOKUP(AN$3&amp;"  "&amp;$N8,$A$3:$I$100,2,0)),"",VLOOKUP(AN$3&amp;"  "&amp;$N8,$A$3:$I$100,2,0))</f>
        <v/>
      </c>
    </row>
    <row r="9" spans="1:40" x14ac:dyDescent="0.3">
      <c r="A9" s="1">
        <v>1</v>
      </c>
      <c r="B9" s="67" t="s">
        <v>1344</v>
      </c>
      <c r="C9" s="48">
        <v>155</v>
      </c>
      <c r="D9" t="s">
        <v>1423</v>
      </c>
      <c r="E9" t="s">
        <v>1424</v>
      </c>
      <c r="F9" t="s">
        <v>581</v>
      </c>
      <c r="G9" t="s">
        <v>1397</v>
      </c>
      <c r="H9" s="1" t="str">
        <f>+VLOOKUP($C11,MasterData!$B$4:$I$1003,5,"false")</f>
        <v>U13</v>
      </c>
      <c r="I9" s="3" t="str">
        <f>+VLOOKUP($C11,MasterData!$B$4:$I$1003,6,"false")</f>
        <v>G</v>
      </c>
      <c r="J9" s="22" t="e">
        <f>TEXT(SUMPRODUCT(--(G11=$G$9:$G$588),--(#REF!&gt;$B$42:$B$588))+1,0)</f>
        <v>#REF!</v>
      </c>
      <c r="K9" s="1" t="e">
        <f>+G11&amp;"  "&amp;J9</f>
        <v>#REF!</v>
      </c>
      <c r="L9" s="1"/>
      <c r="O9" s="26" t="str">
        <f>+IF(ISNA(VLOOKUP(O$3&amp;"  "&amp;$N9,$A$3:$I$100,2,0)),"",VLOOKUP(O$3&amp;"  "&amp;$N9,$A$3:$I$100,2,0))</f>
        <v/>
      </c>
      <c r="P9" s="26" t="str">
        <f>+IF(ISNA(VLOOKUP(P$3&amp;"  "&amp;$N9,$A$3:$I$100,2,0)),"",VLOOKUP(P$3&amp;"  "&amp;$N9,$A$3:$I$100,2,0))</f>
        <v/>
      </c>
      <c r="Q9" s="26" t="str">
        <f>+IF(ISNA(VLOOKUP(Q$3&amp;"  "&amp;$N9,$A$3:$I$100,2,0)),"",VLOOKUP(Q$3&amp;"  "&amp;$N9,$A$3:$I$100,2,0))</f>
        <v/>
      </c>
      <c r="R9" s="26" t="str">
        <f>+IF(ISNA(VLOOKUP(R$3&amp;"  "&amp;$N9,$A$3:$I$100,2,0)),"",VLOOKUP(R$3&amp;"  "&amp;$N9,$A$3:$I$100,2,0))</f>
        <v/>
      </c>
      <c r="S9" s="26" t="str">
        <f>+IF(ISNA(VLOOKUP(S$3&amp;"  "&amp;$N9,$A$3:$I$100,2,0)),"",VLOOKUP(S$3&amp;"  "&amp;$N9,$A$3:$I$100,2,0))</f>
        <v/>
      </c>
      <c r="T9" s="26" t="str">
        <f>+IF(ISNA(VLOOKUP(T$3&amp;"  "&amp;$N9,$A$3:$I$100,2,0)),"",VLOOKUP(T$3&amp;"  "&amp;$N9,$A$3:$I$100,2,0))</f>
        <v/>
      </c>
      <c r="U9" s="26" t="str">
        <f>+IF(ISNA(VLOOKUP(U$3&amp;"  "&amp;$N9,$A$3:$I$100,2,0)),"",VLOOKUP(U$3&amp;"  "&amp;$N9,$A$3:$I$100,2,0))</f>
        <v/>
      </c>
      <c r="V9" s="26" t="str">
        <f>+IF(ISNA(VLOOKUP(V$3&amp;"  "&amp;$N9,$A$3:$I$100,2,0)),"",VLOOKUP(V$3&amp;"  "&amp;$N9,$A$3:$I$100,2,0))</f>
        <v/>
      </c>
      <c r="W9" s="26" t="str">
        <f>+IF(ISNA(VLOOKUP(W$3&amp;"  "&amp;$N9,$A$3:$I$100,2,0)),"",VLOOKUP(W$3&amp;"  "&amp;$N9,$A$3:$I$100,2,0))</f>
        <v/>
      </c>
      <c r="X9" s="26" t="str">
        <f>+IF(ISNA(VLOOKUP(X$3&amp;"  "&amp;$N9,$A$3:$I$100,2,0)),"",VLOOKUP(X$3&amp;"  "&amp;$N9,$A$3:$I$100,2,0))</f>
        <v/>
      </c>
      <c r="Y9" s="26" t="str">
        <f>+IF(ISNA(VLOOKUP(Y$3&amp;"  "&amp;$N9,$A$3:$I$100,2,0)),"",VLOOKUP(Y$3&amp;"  "&amp;$N9,$A$3:$I$100,2,0))</f>
        <v/>
      </c>
      <c r="Z9" s="26" t="str">
        <f>+IF(ISNA(VLOOKUP(Z$3&amp;"  "&amp;$N9,$A$3:$I$100,2,0)),"",VLOOKUP(Z$3&amp;"  "&amp;$N9,$A$3:$I$100,2,0))</f>
        <v/>
      </c>
      <c r="AA9" s="26" t="str">
        <f>+IF(ISNA(VLOOKUP(AA$3&amp;"  "&amp;$N9,$A$3:$I$100,2,0)),"",VLOOKUP(AA$3&amp;"  "&amp;$N9,$A$3:$I$100,2,0))</f>
        <v/>
      </c>
      <c r="AB9" s="26" t="str">
        <f>+IF(ISNA(VLOOKUP(AB$3&amp;"  "&amp;$N9,$A$3:$I$100,2,0)),"",VLOOKUP(AB$3&amp;"  "&amp;$N9,$A$3:$I$100,2,0))</f>
        <v/>
      </c>
      <c r="AC9" s="26" t="str">
        <f>+IF(ISNA(VLOOKUP(AC$3&amp;"  "&amp;$N9,$A$3:$I$100,2,0)),"",VLOOKUP(AC$3&amp;"  "&amp;$N9,$A$3:$I$100,2,0))</f>
        <v/>
      </c>
      <c r="AD9" s="26" t="str">
        <f>+IF(ISNA(VLOOKUP(AD$3&amp;"  "&amp;$N9,$A$3:$I$100,2,0)),"",VLOOKUP(AD$3&amp;"  "&amp;$N9,$A$3:$I$100,2,0))</f>
        <v/>
      </c>
      <c r="AE9" s="26" t="str">
        <f>+IF(ISNA(VLOOKUP(AE$3&amp;"  "&amp;$N9,$A$3:$I$100,2,0)),"",VLOOKUP(AE$3&amp;"  "&amp;$N9,$A$3:$I$100,2,0))</f>
        <v/>
      </c>
      <c r="AF9" s="26" t="str">
        <f>+IF(ISNA(VLOOKUP(AF$3&amp;"  "&amp;$N9,$A$3:$I$100,2,0)),"",VLOOKUP(AF$3&amp;"  "&amp;$N9,$A$3:$I$100,2,0))</f>
        <v/>
      </c>
      <c r="AG9" s="26" t="str">
        <f>+IF(ISNA(VLOOKUP(AG$3&amp;"  "&amp;$N9,$A$3:$I$100,2,0)),"",VLOOKUP(AG$3&amp;"  "&amp;$N9,$A$3:$I$100,2,0))</f>
        <v/>
      </c>
      <c r="AH9" s="26" t="str">
        <f>+IF(ISNA(VLOOKUP(AH$3&amp;"  "&amp;$N9,$A$3:$I$100,2,0)),"",VLOOKUP(AH$3&amp;"  "&amp;$N9,$A$3:$I$100,2,0))</f>
        <v/>
      </c>
      <c r="AI9" s="26" t="str">
        <f>+IF(ISNA(VLOOKUP(AI$3&amp;"  "&amp;$N9,$A$3:$I$100,2,0)),"",VLOOKUP(AI$3&amp;"  "&amp;$N9,$A$3:$I$100,2,0))</f>
        <v/>
      </c>
      <c r="AJ9" s="26" t="str">
        <f>+IF(ISNA(VLOOKUP(AJ$3&amp;"  "&amp;$N9,$A$3:$I$100,2,0)),"",VLOOKUP(AJ$3&amp;"  "&amp;$N9,$A$3:$I$100,2,0))</f>
        <v/>
      </c>
      <c r="AK9" s="26" t="str">
        <f>+IF(ISNA(VLOOKUP(AK$3&amp;"  "&amp;$N9,$A$3:$I$100,2,0)),"",VLOOKUP(AK$3&amp;"  "&amp;$N9,$A$3:$I$100,2,0))</f>
        <v/>
      </c>
      <c r="AL9" s="26" t="str">
        <f>+IF(ISNA(VLOOKUP(AL$3&amp;"  "&amp;$N9,$A$3:$I$100,2,0)),"",VLOOKUP(AL$3&amp;"  "&amp;$N9,$A$3:$I$100,2,0))</f>
        <v/>
      </c>
      <c r="AM9" s="26" t="str">
        <f>+IF(ISNA(VLOOKUP(AM$3&amp;"  "&amp;$N9,$A$3:$I$100,2,0)),"",VLOOKUP(AM$3&amp;"  "&amp;$N9,$A$3:$I$100,2,0))</f>
        <v/>
      </c>
      <c r="AN9" s="26" t="str">
        <f>+IF(ISNA(VLOOKUP(AN$3&amp;"  "&amp;$N9,$A$3:$I$100,2,0)),"",VLOOKUP(AN$3&amp;"  "&amp;$N9,$A$3:$I$100,2,0))</f>
        <v/>
      </c>
    </row>
    <row r="10" spans="1:40" x14ac:dyDescent="0.3">
      <c r="A10" s="1">
        <v>5</v>
      </c>
      <c r="B10" s="67" t="s">
        <v>1605</v>
      </c>
      <c r="C10" s="48">
        <v>156</v>
      </c>
      <c r="D10" t="s">
        <v>1425</v>
      </c>
      <c r="E10" t="s">
        <v>1426</v>
      </c>
      <c r="F10" t="s">
        <v>581</v>
      </c>
      <c r="G10" t="s">
        <v>1397</v>
      </c>
      <c r="H10" s="1" t="str">
        <f>+VLOOKUP($C12,MasterData!$B$4:$I$1003,5,"false")</f>
        <v>U13</v>
      </c>
      <c r="I10" s="3" t="str">
        <f>+VLOOKUP($C12,MasterData!$B$4:$I$1003,6,"false")</f>
        <v>G</v>
      </c>
      <c r="J10" s="22" t="e">
        <f>TEXT(SUMPRODUCT(--(G12=$G$9:$G$588),--(#REF!&gt;$B$42:$B$588))+1,0)</f>
        <v>#REF!</v>
      </c>
      <c r="K10" s="1" t="e">
        <f>+G12&amp;"  "&amp;J10</f>
        <v>#REF!</v>
      </c>
      <c r="L10" s="1"/>
      <c r="N10" s="11" t="s">
        <v>365</v>
      </c>
      <c r="O10" s="27">
        <f>IF(O6="",1000,SUM(O4:O6))</f>
        <v>43</v>
      </c>
      <c r="P10" s="27">
        <f t="shared" ref="P10:AN10" si="0">IF(P6="",1000,SUM(P4:P6))</f>
        <v>18</v>
      </c>
      <c r="Q10" s="27">
        <f t="shared" si="0"/>
        <v>11</v>
      </c>
      <c r="R10" s="27">
        <f t="shared" si="0"/>
        <v>49</v>
      </c>
      <c r="S10" s="27">
        <f t="shared" si="0"/>
        <v>43</v>
      </c>
      <c r="T10" s="27">
        <f t="shared" si="0"/>
        <v>51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12</v>
      </c>
      <c r="B11" s="67" t="s">
        <v>1616</v>
      </c>
      <c r="C11" s="48">
        <v>157</v>
      </c>
      <c r="D11" t="s">
        <v>1427</v>
      </c>
      <c r="E11" t="s">
        <v>1428</v>
      </c>
      <c r="F11" t="s">
        <v>581</v>
      </c>
      <c r="G11" t="s">
        <v>1397</v>
      </c>
      <c r="H11" s="1" t="str">
        <f>+VLOOKUP($C13,MasterData!$B$4:$I$1003,5,"false")</f>
        <v>U13</v>
      </c>
      <c r="I11" s="3" t="str">
        <f>+VLOOKUP($C13,MasterData!$B$4:$I$1003,6,"false")</f>
        <v>G</v>
      </c>
      <c r="J11" s="22" t="e">
        <f>TEXT(SUMPRODUCT(--(G13=$G$9:$G$588),--(#REF!&gt;$B$42:$B$588))+1,0)</f>
        <v>#REF!</v>
      </c>
      <c r="K11" s="1" t="e">
        <f>+G13&amp;"  "&amp;J11</f>
        <v>#REF!</v>
      </c>
      <c r="L11" s="1"/>
      <c r="N11" s="11" t="s">
        <v>155</v>
      </c>
      <c r="O11" s="28">
        <f>RANK(O10,($O$10:$AN$10,$O$19:$AN$19,$O$28:$AN$28, $O$37:$AN$37),1)</f>
        <v>3</v>
      </c>
      <c r="P11" s="28">
        <f>RANK(P10,($O$10:$AN$10,$O$19:$AN$19,$O$28:$AN$28, $O$37:$AN$37),1)</f>
        <v>2</v>
      </c>
      <c r="Q11" s="28">
        <f>RANK(Q10,($O$10:$AN$10,$O$19:$AN$19,$O$28:$AN$28, $O$37:$AN$37),1)</f>
        <v>1</v>
      </c>
      <c r="R11" s="28">
        <f>RANK(R10,($O$10:$AN$10,$O$19:$AN$19,$O$28:$AN$28, $O$37:$AN$37),1)</f>
        <v>5</v>
      </c>
      <c r="S11" s="28">
        <f>RANK(S10,($O$10:$AN$10,$O$19:$AN$19,$O$28:$AN$28, $O$37:$AN$37),1)</f>
        <v>3</v>
      </c>
      <c r="T11" s="28">
        <f>RANK(T10,($O$10:$AN$10,$O$19:$AN$19,$O$28:$AN$28, $O$37:$AN$37),1)</f>
        <v>6</v>
      </c>
      <c r="U11" s="28">
        <f>RANK(U10,($O$10:$AN$10,$O$19:$AN$19,$O$28:$AN$28, $O$37:$AN$37),1)</f>
        <v>7</v>
      </c>
      <c r="V11" s="28">
        <f>RANK(V10,($O$10:$AN$10,$O$19:$AN$19,$O$28:$AN$28, $O$37:$AN$37),1)</f>
        <v>7</v>
      </c>
      <c r="W11" s="28">
        <f>RANK(W10,($O$10:$AN$10,$O$19:$AN$19,$O$28:$AN$28, $O$37:$AN$37),1)</f>
        <v>7</v>
      </c>
      <c r="X11" s="28">
        <f>RANK(X10,($O$10:$AN$10,$O$19:$AN$19,$O$28:$AN$28, $O$37:$AN$37),1)</f>
        <v>7</v>
      </c>
      <c r="Y11" s="28">
        <f>RANK(Y10,($O$10:$AN$10,$O$19:$AN$19,$O$28:$AN$28, $O$37:$AN$37),1)</f>
        <v>7</v>
      </c>
      <c r="Z11" s="28">
        <f>RANK(Z10,($O$10:$AN$10,$O$19:$AN$19,$O$28:$AN$28, $O$37:$AN$37),1)</f>
        <v>7</v>
      </c>
      <c r="AA11" s="28">
        <f>RANK(AA10,($O$10:$AN$10,$O$19:$AN$19,$O$28:$AN$28, $O$37:$AN$37),1)</f>
        <v>7</v>
      </c>
      <c r="AB11" s="28">
        <f>RANK(AB10,($O$10:$AN$10,$O$19:$AN$19,$O$28:$AN$28, $O$37:$AN$37),1)</f>
        <v>7</v>
      </c>
      <c r="AC11" s="28">
        <f>RANK(AC10,($O$10:$AN$10,$O$19:$AN$19,$O$28:$AN$28, $O$37:$AN$37),1)</f>
        <v>7</v>
      </c>
      <c r="AD11" s="28">
        <f>RANK(AD10,($O$10:$AN$10,$O$19:$AN$19,$O$28:$AN$28, $O$37:$AN$37),1)</f>
        <v>7</v>
      </c>
      <c r="AE11" s="28">
        <f>RANK(AE10,($O$10:$AN$10,$O$19:$AN$19,$O$28:$AN$28, $O$37:$AN$37),1)</f>
        <v>7</v>
      </c>
      <c r="AF11" s="28">
        <f>RANK(AF10,($O$10:$AN$10,$O$19:$AN$19,$O$28:$AN$28, $O$37:$AN$37),1)</f>
        <v>7</v>
      </c>
      <c r="AG11" s="28">
        <f>RANK(AG10,($O$10:$AN$10,$O$19:$AN$19,$O$28:$AN$28, $O$37:$AN$37),1)</f>
        <v>7</v>
      </c>
      <c r="AH11" s="28">
        <f>RANK(AH10,($O$10:$AN$10,$O$19:$AN$19,$O$28:$AN$28, $O$37:$AN$37),1)</f>
        <v>7</v>
      </c>
      <c r="AI11" s="28">
        <f>RANK(AI10,($O$10:$AN$10,$O$19:$AN$19,$O$28:$AN$28, $O$37:$AN$37),1)</f>
        <v>7</v>
      </c>
      <c r="AJ11" s="28">
        <f>RANK(AJ10,($O$10:$AN$10,$O$19:$AN$19,$O$28:$AN$28, $O$37:$AN$37),1)</f>
        <v>7</v>
      </c>
      <c r="AK11" s="28">
        <f>RANK(AK10,($O$10:$AN$10,$O$19:$AN$19,$O$28:$AN$28, $O$37:$AN$37),1)</f>
        <v>7</v>
      </c>
      <c r="AL11" s="28">
        <f>RANK(AL10,($O$10:$AN$10,$O$19:$AN$19,$O$28:$AN$28, $O$37:$AN$37),1)</f>
        <v>7</v>
      </c>
      <c r="AM11" s="28">
        <f>RANK(AM10,($O$10:$AN$10,$O$19:$AN$19,$O$28:$AN$28, $O$37:$AN$37),1)</f>
        <v>7</v>
      </c>
      <c r="AN11" s="28">
        <f>RANK(AN10,($O$10:$AN$10,$O$19:$AN$19,$O$28:$AN$28, $O$37:$AN$37),1)</f>
        <v>7</v>
      </c>
    </row>
    <row r="12" spans="1:40" x14ac:dyDescent="0.3">
      <c r="A12" s="1">
        <v>2</v>
      </c>
      <c r="B12" s="67" t="s">
        <v>1603</v>
      </c>
      <c r="C12" s="48">
        <v>161</v>
      </c>
      <c r="D12" t="s">
        <v>683</v>
      </c>
      <c r="E12" t="s">
        <v>684</v>
      </c>
      <c r="F12" t="s">
        <v>582</v>
      </c>
      <c r="G12" t="s">
        <v>1397</v>
      </c>
      <c r="H12" s="1" t="str">
        <f>+VLOOKUP($C14,MasterData!$B$4:$I$1003,5,"false")</f>
        <v>U13</v>
      </c>
      <c r="I12" s="3" t="str">
        <f>+VLOOKUP($C14,MasterData!$B$4:$I$1003,6,"false")</f>
        <v>G</v>
      </c>
      <c r="J12" s="22" t="e">
        <f>TEXT(SUMPRODUCT(--(G14=$G$9:$G$588),--(#REF!&gt;$B$42:$B$588))+1,0)</f>
        <v>#REF!</v>
      </c>
      <c r="K12" s="1" t="e">
        <f>+G14&amp;"  "&amp;J12</f>
        <v>#REF!</v>
      </c>
      <c r="L12" s="1"/>
    </row>
    <row r="13" spans="1:40" x14ac:dyDescent="0.3">
      <c r="A13" s="1">
        <v>3</v>
      </c>
      <c r="B13" s="67" t="s">
        <v>1588</v>
      </c>
      <c r="C13" s="48">
        <v>160</v>
      </c>
      <c r="D13" t="s">
        <v>885</v>
      </c>
      <c r="E13" t="s">
        <v>886</v>
      </c>
      <c r="F13" t="s">
        <v>582</v>
      </c>
      <c r="G13" t="s">
        <v>1397</v>
      </c>
      <c r="H13" s="1" t="str">
        <f>+VLOOKUP($C15,MasterData!$B$4:$I$1003,5,"false")</f>
        <v>U13</v>
      </c>
      <c r="I13" s="3" t="str">
        <f>+VLOOKUP($C15,MasterData!$B$4:$I$1003,6,"false")</f>
        <v>G</v>
      </c>
      <c r="J13" s="22" t="e">
        <f>TEXT(SUMPRODUCT(--(G15=$G$9:$G$588),--(#REF!&gt;$B$42:$B$588))+1,0)</f>
        <v>#REF!</v>
      </c>
      <c r="K13" s="1" t="e">
        <f>+G15&amp;"  "&amp;J13</f>
        <v>#REF!</v>
      </c>
      <c r="L13" s="1"/>
      <c r="N13">
        <v>4</v>
      </c>
      <c r="O13" s="26" t="str">
        <f>+IF(ISNA(VLOOKUP(O$3&amp;"  "&amp;$N13,$A$3:$I$100,2,0)),"",VLOOKUP(O$3&amp;"  "&amp;$N13,$A$3:$I$100,2,0))</f>
        <v/>
      </c>
      <c r="P13" s="26" t="str">
        <f>+IF(ISNA(VLOOKUP(P$3&amp;"  "&amp;$N13,$A$3:$I$100,2,0)),"",VLOOKUP(P$3&amp;"  "&amp;$N13,$A$3:$I$100,2,0))</f>
        <v/>
      </c>
      <c r="Q13" s="26" t="str">
        <f>+IF(ISNA(VLOOKUP(Q$3&amp;"  "&amp;$N13,$A$3:$I$100,2,0)),"",VLOOKUP(Q$3&amp;"  "&amp;$N13,$A$3:$I$100,2,0))</f>
        <v/>
      </c>
      <c r="R13" s="26" t="str">
        <f>+IF(ISNA(VLOOKUP(R$3&amp;"  "&amp;$N13,$A$3:$I$100,2,0)),"",VLOOKUP(R$3&amp;"  "&amp;$N13,$A$3:$I$100,2,0))</f>
        <v/>
      </c>
      <c r="S13" s="26" t="str">
        <f>+IF(ISNA(VLOOKUP(S$3&amp;"  "&amp;$N13,$A$3:$I$100,2,0)),"",VLOOKUP(S$3&amp;"  "&amp;$N13,$A$3:$I$100,2,0))</f>
        <v/>
      </c>
      <c r="T13" s="26" t="str">
        <f>+IF(ISNA(VLOOKUP(T$3&amp;"  "&amp;$N13,$A$3:$I$100,2,0)),"",VLOOKUP(T$3&amp;"  "&amp;$N13,$A$3:$I$100,2,0))</f>
        <v/>
      </c>
      <c r="U13" s="26" t="str">
        <f>+IF(ISNA(VLOOKUP(U$3&amp;"  "&amp;$N13,$A$3:$I$100,2,0)),"",VLOOKUP(U$3&amp;"  "&amp;$N13,$A$3:$I$100,2,0))</f>
        <v/>
      </c>
      <c r="V13" s="26" t="str">
        <f>+IF(ISNA(VLOOKUP(V$3&amp;"  "&amp;$N13,$A$3:$I$100,2,0)),"",VLOOKUP(V$3&amp;"  "&amp;$N13,$A$3:$I$100,2,0))</f>
        <v/>
      </c>
      <c r="W13" s="26" t="str">
        <f>+IF(ISNA(VLOOKUP(W$3&amp;"  "&amp;$N13,$A$3:$I$100,2,0)),"",VLOOKUP(W$3&amp;"  "&amp;$N13,$A$3:$I$100,2,0))</f>
        <v/>
      </c>
      <c r="X13" s="26" t="str">
        <f>+IF(ISNA(VLOOKUP(X$3&amp;"  "&amp;$N13,$A$3:$I$100,2,0)),"",VLOOKUP(X$3&amp;"  "&amp;$N13,$A$3:$I$100,2,0))</f>
        <v/>
      </c>
      <c r="Y13" s="26" t="str">
        <f>+IF(ISNA(VLOOKUP(Y$3&amp;"  "&amp;$N13,$A$3:$I$100,2,0)),"",VLOOKUP(Y$3&amp;"  "&amp;$N13,$A$3:$I$100,2,0))</f>
        <v/>
      </c>
      <c r="Z13" s="26" t="str">
        <f>+IF(ISNA(VLOOKUP(Z$3&amp;"  "&amp;$N13,$A$3:$I$100,2,0)),"",VLOOKUP(Z$3&amp;"  "&amp;$N13,$A$3:$I$100,2,0))</f>
        <v/>
      </c>
      <c r="AA13" s="26" t="str">
        <f>+IF(ISNA(VLOOKUP(AA$3&amp;"  "&amp;$N13,$A$3:$I$100,2,0)),"",VLOOKUP(AA$3&amp;"  "&amp;$N13,$A$3:$I$100,2,0))</f>
        <v/>
      </c>
      <c r="AB13" s="26" t="str">
        <f>+IF(ISNA(VLOOKUP(AB$3&amp;"  "&amp;$N13,$A$3:$I$100,2,0)),"",VLOOKUP(AB$3&amp;"  "&amp;$N13,$A$3:$I$100,2,0))</f>
        <v/>
      </c>
      <c r="AC13" s="26" t="str">
        <f>+IF(ISNA(VLOOKUP(AC$3&amp;"  "&amp;$N13,$A$3:$I$100,2,0)),"",VLOOKUP(AC$3&amp;"  "&amp;$N13,$A$3:$I$100,2,0))</f>
        <v/>
      </c>
      <c r="AD13" s="26" t="str">
        <f>+IF(ISNA(VLOOKUP(AD$3&amp;"  "&amp;$N13,$A$3:$I$100,2,0)),"",VLOOKUP(AD$3&amp;"  "&amp;$N13,$A$3:$I$100,2,0))</f>
        <v/>
      </c>
      <c r="AE13" s="26" t="str">
        <f>+IF(ISNA(VLOOKUP(AE$3&amp;"  "&amp;$N13,$A$3:$I$100,2,0)),"",VLOOKUP(AE$3&amp;"  "&amp;$N13,$A$3:$I$100,2,0))</f>
        <v/>
      </c>
      <c r="AF13" s="26" t="str">
        <f>+IF(ISNA(VLOOKUP(AF$3&amp;"  "&amp;$N13,$A$3:$I$100,2,0)),"",VLOOKUP(AF$3&amp;"  "&amp;$N13,$A$3:$I$100,2,0))</f>
        <v/>
      </c>
      <c r="AG13" s="26" t="str">
        <f>+IF(ISNA(VLOOKUP(AG$3&amp;"  "&amp;$N13,$A$3:$I$100,2,0)),"",VLOOKUP(AG$3&amp;"  "&amp;$N13,$A$3:$I$100,2,0))</f>
        <v/>
      </c>
      <c r="AH13" s="26" t="str">
        <f>+IF(ISNA(VLOOKUP(AH$3&amp;"  "&amp;$N13,$A$3:$I$100,2,0)),"",VLOOKUP(AH$3&amp;"  "&amp;$N13,$A$3:$I$100,2,0))</f>
        <v/>
      </c>
      <c r="AI13" s="26" t="str">
        <f>+IF(ISNA(VLOOKUP(AI$3&amp;"  "&amp;$N13,$A$3:$I$100,2,0)),"",VLOOKUP(AI$3&amp;"  "&amp;$N13,$A$3:$I$100,2,0))</f>
        <v/>
      </c>
      <c r="AJ13" s="26" t="str">
        <f>+IF(ISNA(VLOOKUP(AJ$3&amp;"  "&amp;$N13,$A$3:$I$100,2,0)),"",VLOOKUP(AJ$3&amp;"  "&amp;$N13,$A$3:$I$100,2,0))</f>
        <v/>
      </c>
      <c r="AK13" s="26" t="str">
        <f>+IF(ISNA(VLOOKUP(AK$3&amp;"  "&amp;$N13,$A$3:$I$100,2,0)),"",VLOOKUP(AK$3&amp;"  "&amp;$N13,$A$3:$I$100,2,0))</f>
        <v/>
      </c>
      <c r="AL13" s="26" t="str">
        <f>+IF(ISNA(VLOOKUP(AL$3&amp;"  "&amp;$N13,$A$3:$I$100,2,0)),"",VLOOKUP(AL$3&amp;"  "&amp;$N13,$A$3:$I$100,2,0))</f>
        <v/>
      </c>
      <c r="AM13" s="26" t="str">
        <f>+IF(ISNA(VLOOKUP(AM$3&amp;"  "&amp;$N13,$A$3:$I$100,2,0)),"",VLOOKUP(AM$3&amp;"  "&amp;$N13,$A$3:$I$100,2,0))</f>
        <v/>
      </c>
      <c r="AN13" s="26" t="str">
        <f>+IF(ISNA(VLOOKUP(AN$3&amp;"  "&amp;$N13,$A$3:$I$100,2,0)),"",VLOOKUP(AN$3&amp;"  "&amp;$N13,$A$3:$I$100,2,0))</f>
        <v/>
      </c>
    </row>
    <row r="14" spans="1:40" x14ac:dyDescent="0.3">
      <c r="A14" s="1">
        <v>6</v>
      </c>
      <c r="B14" s="67" t="s">
        <v>1606</v>
      </c>
      <c r="C14" s="48">
        <v>159</v>
      </c>
      <c r="D14" t="s">
        <v>103</v>
      </c>
      <c r="E14" t="s">
        <v>1429</v>
      </c>
      <c r="F14" t="s">
        <v>582</v>
      </c>
      <c r="G14" t="s">
        <v>1397</v>
      </c>
      <c r="H14" s="1" t="str">
        <f>+VLOOKUP($C16,MasterData!$B$4:$I$1003,5,"false")</f>
        <v>U15</v>
      </c>
      <c r="I14" s="3" t="str">
        <f>+VLOOKUP($C16,MasterData!$B$4:$I$1003,6,"false")</f>
        <v>B</v>
      </c>
      <c r="J14" s="22" t="e">
        <f>TEXT(SUMPRODUCT(--(G16=$G$9:$G$588),--(#REF!&gt;$B$42:$B$588))+1,0)</f>
        <v>#REF!</v>
      </c>
      <c r="K14" s="1" t="e">
        <f>+G16&amp;"  "&amp;J14</f>
        <v>#REF!</v>
      </c>
      <c r="L14" s="1"/>
      <c r="N14">
        <v>5</v>
      </c>
      <c r="O14" s="26" t="str">
        <f>+IF(ISNA(VLOOKUP(O$3&amp;"  "&amp;$N14,$A$3:$I$100,2,0)),"",VLOOKUP(O$3&amp;"  "&amp;$N14,$A$3:$I$100,2,0))</f>
        <v/>
      </c>
      <c r="P14" s="26" t="str">
        <f>+IF(ISNA(VLOOKUP(P$3&amp;"  "&amp;$N14,$A$3:$I$100,2,0)),"",VLOOKUP(P$3&amp;"  "&amp;$N14,$A$3:$I$100,2,0))</f>
        <v/>
      </c>
      <c r="Q14" s="26" t="str">
        <f>+IF(ISNA(VLOOKUP(Q$3&amp;"  "&amp;$N14,$A$3:$I$100,2,0)),"",VLOOKUP(Q$3&amp;"  "&amp;$N14,$A$3:$I$100,2,0))</f>
        <v/>
      </c>
      <c r="R14" s="26" t="str">
        <f>+IF(ISNA(VLOOKUP(R$3&amp;"  "&amp;$N14,$A$3:$I$100,2,0)),"",VLOOKUP(R$3&amp;"  "&amp;$N14,$A$3:$I$100,2,0))</f>
        <v/>
      </c>
      <c r="S14" s="26" t="str">
        <f>+IF(ISNA(VLOOKUP(S$3&amp;"  "&amp;$N14,$A$3:$I$100,2,0)),"",VLOOKUP(S$3&amp;"  "&amp;$N14,$A$3:$I$100,2,0))</f>
        <v/>
      </c>
      <c r="T14" s="26" t="str">
        <f>+IF(ISNA(VLOOKUP(T$3&amp;"  "&amp;$N14,$A$3:$I$100,2,0)),"",VLOOKUP(T$3&amp;"  "&amp;$N14,$A$3:$I$100,2,0))</f>
        <v/>
      </c>
      <c r="U14" s="26" t="str">
        <f>+IF(ISNA(VLOOKUP(U$3&amp;"  "&amp;$N14,$A$3:$I$100,2,0)),"",VLOOKUP(U$3&amp;"  "&amp;$N14,$A$3:$I$100,2,0))</f>
        <v/>
      </c>
      <c r="V14" s="26" t="str">
        <f>+IF(ISNA(VLOOKUP(V$3&amp;"  "&amp;$N14,$A$3:$I$100,2,0)),"",VLOOKUP(V$3&amp;"  "&amp;$N14,$A$3:$I$100,2,0))</f>
        <v/>
      </c>
      <c r="W14" s="26" t="str">
        <f>+IF(ISNA(VLOOKUP(W$3&amp;"  "&amp;$N14,$A$3:$I$100,2,0)),"",VLOOKUP(W$3&amp;"  "&amp;$N14,$A$3:$I$100,2,0))</f>
        <v/>
      </c>
      <c r="X14" s="26" t="str">
        <f>+IF(ISNA(VLOOKUP(X$3&amp;"  "&amp;$N14,$A$3:$I$100,2,0)),"",VLOOKUP(X$3&amp;"  "&amp;$N14,$A$3:$I$100,2,0))</f>
        <v/>
      </c>
      <c r="Y14" s="26" t="str">
        <f>+IF(ISNA(VLOOKUP(Y$3&amp;"  "&amp;$N14,$A$3:$I$100,2,0)),"",VLOOKUP(Y$3&amp;"  "&amp;$N14,$A$3:$I$100,2,0))</f>
        <v/>
      </c>
      <c r="Z14" s="26" t="str">
        <f>+IF(ISNA(VLOOKUP(Z$3&amp;"  "&amp;$N14,$A$3:$I$100,2,0)),"",VLOOKUP(Z$3&amp;"  "&amp;$N14,$A$3:$I$100,2,0))</f>
        <v/>
      </c>
      <c r="AA14" s="26" t="str">
        <f>+IF(ISNA(VLOOKUP(AA$3&amp;"  "&amp;$N14,$A$3:$I$100,2,0)),"",VLOOKUP(AA$3&amp;"  "&amp;$N14,$A$3:$I$100,2,0))</f>
        <v/>
      </c>
      <c r="AB14" s="26" t="str">
        <f>+IF(ISNA(VLOOKUP(AB$3&amp;"  "&amp;$N14,$A$3:$I$100,2,0)),"",VLOOKUP(AB$3&amp;"  "&amp;$N14,$A$3:$I$100,2,0))</f>
        <v/>
      </c>
      <c r="AC14" s="26" t="str">
        <f>+IF(ISNA(VLOOKUP(AC$3&amp;"  "&amp;$N14,$A$3:$I$100,2,0)),"",VLOOKUP(AC$3&amp;"  "&amp;$N14,$A$3:$I$100,2,0))</f>
        <v/>
      </c>
      <c r="AD14" s="26" t="str">
        <f>+IF(ISNA(VLOOKUP(AD$3&amp;"  "&amp;$N14,$A$3:$I$100,2,0)),"",VLOOKUP(AD$3&amp;"  "&amp;$N14,$A$3:$I$100,2,0))</f>
        <v/>
      </c>
      <c r="AE14" s="26" t="str">
        <f>+IF(ISNA(VLOOKUP(AE$3&amp;"  "&amp;$N14,$A$3:$I$100,2,0)),"",VLOOKUP(AE$3&amp;"  "&amp;$N14,$A$3:$I$100,2,0))</f>
        <v/>
      </c>
      <c r="AF14" s="26" t="str">
        <f>+IF(ISNA(VLOOKUP(AF$3&amp;"  "&amp;$N14,$A$3:$I$100,2,0)),"",VLOOKUP(AF$3&amp;"  "&amp;$N14,$A$3:$I$100,2,0))</f>
        <v/>
      </c>
      <c r="AG14" s="26" t="str">
        <f>+IF(ISNA(VLOOKUP(AG$3&amp;"  "&amp;$N14,$A$3:$I$100,2,0)),"",VLOOKUP(AG$3&amp;"  "&amp;$N14,$A$3:$I$100,2,0))</f>
        <v/>
      </c>
      <c r="AH14" s="26" t="str">
        <f>+IF(ISNA(VLOOKUP(AH$3&amp;"  "&amp;$N14,$A$3:$I$100,2,0)),"",VLOOKUP(AH$3&amp;"  "&amp;$N14,$A$3:$I$100,2,0))</f>
        <v/>
      </c>
      <c r="AI14" s="26" t="str">
        <f>+IF(ISNA(VLOOKUP(AI$3&amp;"  "&amp;$N14,$A$3:$I$100,2,0)),"",VLOOKUP(AI$3&amp;"  "&amp;$N14,$A$3:$I$100,2,0))</f>
        <v/>
      </c>
      <c r="AJ14" s="26" t="str">
        <f>+IF(ISNA(VLOOKUP(AJ$3&amp;"  "&amp;$N14,$A$3:$I$100,2,0)),"",VLOOKUP(AJ$3&amp;"  "&amp;$N14,$A$3:$I$100,2,0))</f>
        <v/>
      </c>
      <c r="AK14" s="26" t="str">
        <f>+IF(ISNA(VLOOKUP(AK$3&amp;"  "&amp;$N14,$A$3:$I$100,2,0)),"",VLOOKUP(AK$3&amp;"  "&amp;$N14,$A$3:$I$100,2,0))</f>
        <v/>
      </c>
      <c r="AL14" s="26" t="str">
        <f>+IF(ISNA(VLOOKUP(AL$3&amp;"  "&amp;$N14,$A$3:$I$100,2,0)),"",VLOOKUP(AL$3&amp;"  "&amp;$N14,$A$3:$I$100,2,0))</f>
        <v/>
      </c>
      <c r="AM14" s="26" t="str">
        <f>+IF(ISNA(VLOOKUP(AM$3&amp;"  "&amp;$N14,$A$3:$I$100,2,0)),"",VLOOKUP(AM$3&amp;"  "&amp;$N14,$A$3:$I$100,2,0))</f>
        <v/>
      </c>
      <c r="AN14" s="26" t="str">
        <f>+IF(ISNA(VLOOKUP(AN$3&amp;"  "&amp;$N14,$A$3:$I$100,2,0)),"",VLOOKUP(AN$3&amp;"  "&amp;$N14,$A$3:$I$100,2,0))</f>
        <v/>
      </c>
    </row>
    <row r="15" spans="1:40" x14ac:dyDescent="0.3">
      <c r="A15" s="1">
        <v>4</v>
      </c>
      <c r="B15" s="67" t="s">
        <v>1589</v>
      </c>
      <c r="C15" s="48">
        <v>162</v>
      </c>
      <c r="D15" t="s">
        <v>1422</v>
      </c>
      <c r="E15" t="s">
        <v>1430</v>
      </c>
      <c r="F15" t="s">
        <v>392</v>
      </c>
      <c r="G15" t="s">
        <v>1397</v>
      </c>
      <c r="H15" s="1" t="str">
        <f>+VLOOKUP($C17,MasterData!$B$4:$I$1003,5,"false")</f>
        <v>U15</v>
      </c>
      <c r="I15" s="3" t="str">
        <f>+VLOOKUP($C17,MasterData!$B$4:$I$1003,6,"false")</f>
        <v>B</v>
      </c>
      <c r="J15" s="22" t="e">
        <f>TEXT(SUMPRODUCT(--(G17=$G$9:$G$588),--(#REF!&gt;$B$42:$B$588))+1,0)</f>
        <v>#REF!</v>
      </c>
      <c r="K15" s="1" t="e">
        <f>+G17&amp;"  "&amp;J15</f>
        <v>#REF!</v>
      </c>
      <c r="L15" s="1"/>
      <c r="N15">
        <v>6</v>
      </c>
      <c r="O15" s="26" t="str">
        <f>+IF(ISNA(VLOOKUP(O$3&amp;"  "&amp;$N15,$A$3:$I$100,2,0)),"",VLOOKUP(O$3&amp;"  "&amp;$N15,$A$3:$I$100,2,0))</f>
        <v/>
      </c>
      <c r="P15" s="26" t="str">
        <f>+IF(ISNA(VLOOKUP(P$3&amp;"  "&amp;$N15,$A$3:$I$100,2,0)),"",VLOOKUP(P$3&amp;"  "&amp;$N15,$A$3:$I$100,2,0))</f>
        <v/>
      </c>
      <c r="Q15" s="26" t="str">
        <f>+IF(ISNA(VLOOKUP(Q$3&amp;"  "&amp;$N15,$A$3:$I$100,2,0)),"",VLOOKUP(Q$3&amp;"  "&amp;$N15,$A$3:$I$100,2,0))</f>
        <v/>
      </c>
      <c r="R15" s="26" t="str">
        <f>+IF(ISNA(VLOOKUP(R$3&amp;"  "&amp;$N15,$A$3:$I$100,2,0)),"",VLOOKUP(R$3&amp;"  "&amp;$N15,$A$3:$I$100,2,0))</f>
        <v/>
      </c>
      <c r="S15" s="26" t="str">
        <f>+IF(ISNA(VLOOKUP(S$3&amp;"  "&amp;$N15,$A$3:$I$100,2,0)),"",VLOOKUP(S$3&amp;"  "&amp;$N15,$A$3:$I$100,2,0))</f>
        <v/>
      </c>
      <c r="T15" s="26" t="str">
        <f>+IF(ISNA(VLOOKUP(T$3&amp;"  "&amp;$N15,$A$3:$I$100,2,0)),"",VLOOKUP(T$3&amp;"  "&amp;$N15,$A$3:$I$100,2,0))</f>
        <v/>
      </c>
      <c r="U15" s="26" t="str">
        <f>+IF(ISNA(VLOOKUP(U$3&amp;"  "&amp;$N15,$A$3:$I$100,2,0)),"",VLOOKUP(U$3&amp;"  "&amp;$N15,$A$3:$I$100,2,0))</f>
        <v/>
      </c>
      <c r="V15" s="26" t="str">
        <f>+IF(ISNA(VLOOKUP(V$3&amp;"  "&amp;$N15,$A$3:$I$100,2,0)),"",VLOOKUP(V$3&amp;"  "&amp;$N15,$A$3:$I$100,2,0))</f>
        <v/>
      </c>
      <c r="W15" s="26" t="str">
        <f>+IF(ISNA(VLOOKUP(W$3&amp;"  "&amp;$N15,$A$3:$I$100,2,0)),"",VLOOKUP(W$3&amp;"  "&amp;$N15,$A$3:$I$100,2,0))</f>
        <v/>
      </c>
      <c r="X15" s="26" t="str">
        <f>+IF(ISNA(VLOOKUP(X$3&amp;"  "&amp;$N15,$A$3:$I$100,2,0)),"",VLOOKUP(X$3&amp;"  "&amp;$N15,$A$3:$I$100,2,0))</f>
        <v/>
      </c>
      <c r="Y15" s="26" t="str">
        <f>+IF(ISNA(VLOOKUP(Y$3&amp;"  "&amp;$N15,$A$3:$I$100,2,0)),"",VLOOKUP(Y$3&amp;"  "&amp;$N15,$A$3:$I$100,2,0))</f>
        <v/>
      </c>
      <c r="Z15" s="26" t="str">
        <f>+IF(ISNA(VLOOKUP(Z$3&amp;"  "&amp;$N15,$A$3:$I$100,2,0)),"",VLOOKUP(Z$3&amp;"  "&amp;$N15,$A$3:$I$100,2,0))</f>
        <v/>
      </c>
      <c r="AA15" s="26" t="str">
        <f>+IF(ISNA(VLOOKUP(AA$3&amp;"  "&amp;$N15,$A$3:$I$100,2,0)),"",VLOOKUP(AA$3&amp;"  "&amp;$N15,$A$3:$I$100,2,0))</f>
        <v/>
      </c>
      <c r="AB15" s="26" t="str">
        <f>+IF(ISNA(VLOOKUP(AB$3&amp;"  "&amp;$N15,$A$3:$I$100,2,0)),"",VLOOKUP(AB$3&amp;"  "&amp;$N15,$A$3:$I$100,2,0))</f>
        <v/>
      </c>
      <c r="AC15" s="26" t="str">
        <f>+IF(ISNA(VLOOKUP(AC$3&amp;"  "&amp;$N15,$A$3:$I$100,2,0)),"",VLOOKUP(AC$3&amp;"  "&amp;$N15,$A$3:$I$100,2,0))</f>
        <v/>
      </c>
      <c r="AD15" s="26" t="str">
        <f>+IF(ISNA(VLOOKUP(AD$3&amp;"  "&amp;$N15,$A$3:$I$100,2,0)),"",VLOOKUP(AD$3&amp;"  "&amp;$N15,$A$3:$I$100,2,0))</f>
        <v/>
      </c>
      <c r="AE15" s="26" t="str">
        <f>+IF(ISNA(VLOOKUP(AE$3&amp;"  "&amp;$N15,$A$3:$I$100,2,0)),"",VLOOKUP(AE$3&amp;"  "&amp;$N15,$A$3:$I$100,2,0))</f>
        <v/>
      </c>
      <c r="AF15" s="26" t="str">
        <f>+IF(ISNA(VLOOKUP(AF$3&amp;"  "&amp;$N15,$A$3:$I$100,2,0)),"",VLOOKUP(AF$3&amp;"  "&amp;$N15,$A$3:$I$100,2,0))</f>
        <v/>
      </c>
      <c r="AG15" s="26" t="str">
        <f>+IF(ISNA(VLOOKUP(AG$3&amp;"  "&amp;$N15,$A$3:$I$100,2,0)),"",VLOOKUP(AG$3&amp;"  "&amp;$N15,$A$3:$I$100,2,0))</f>
        <v/>
      </c>
      <c r="AH15" s="26" t="str">
        <f>+IF(ISNA(VLOOKUP(AH$3&amp;"  "&amp;$N15,$A$3:$I$100,2,0)),"",VLOOKUP(AH$3&amp;"  "&amp;$N15,$A$3:$I$100,2,0))</f>
        <v/>
      </c>
      <c r="AI15" s="26" t="str">
        <f>+IF(ISNA(VLOOKUP(AI$3&amp;"  "&amp;$N15,$A$3:$I$100,2,0)),"",VLOOKUP(AI$3&amp;"  "&amp;$N15,$A$3:$I$100,2,0))</f>
        <v/>
      </c>
      <c r="AJ15" s="26" t="str">
        <f>+IF(ISNA(VLOOKUP(AJ$3&amp;"  "&amp;$N15,$A$3:$I$100,2,0)),"",VLOOKUP(AJ$3&amp;"  "&amp;$N15,$A$3:$I$100,2,0))</f>
        <v/>
      </c>
      <c r="AK15" s="26" t="str">
        <f>+IF(ISNA(VLOOKUP(AK$3&amp;"  "&amp;$N15,$A$3:$I$100,2,0)),"",VLOOKUP(AK$3&amp;"  "&amp;$N15,$A$3:$I$100,2,0))</f>
        <v/>
      </c>
      <c r="AL15" s="26" t="str">
        <f>+IF(ISNA(VLOOKUP(AL$3&amp;"  "&amp;$N15,$A$3:$I$100,2,0)),"",VLOOKUP(AL$3&amp;"  "&amp;$N15,$A$3:$I$100,2,0))</f>
        <v/>
      </c>
      <c r="AM15" s="26" t="str">
        <f>+IF(ISNA(VLOOKUP(AM$3&amp;"  "&amp;$N15,$A$3:$I$100,2,0)),"",VLOOKUP(AM$3&amp;"  "&amp;$N15,$A$3:$I$100,2,0))</f>
        <v/>
      </c>
      <c r="AN15" s="26" t="str">
        <f>+IF(ISNA(VLOOKUP(AN$3&amp;"  "&amp;$N15,$A$3:$I$100,2,0)),"",VLOOKUP(AN$3&amp;"  "&amp;$N15,$A$3:$I$100,2,0))</f>
        <v/>
      </c>
    </row>
    <row r="16" spans="1:40" x14ac:dyDescent="0.3">
      <c r="A16" s="1">
        <v>22</v>
      </c>
      <c r="B16" s="67" t="s">
        <v>1592</v>
      </c>
      <c r="C16" s="48">
        <v>163</v>
      </c>
      <c r="D16" t="s">
        <v>426</v>
      </c>
      <c r="E16" t="s">
        <v>1431</v>
      </c>
      <c r="F16" t="s">
        <v>392</v>
      </c>
      <c r="G16" t="s">
        <v>1397</v>
      </c>
      <c r="H16" s="1" t="str">
        <f>+VLOOKUP($C18,MasterData!$B$4:$I$1003,5,"false")</f>
        <v>U15</v>
      </c>
      <c r="I16" s="3" t="str">
        <f>+VLOOKUP($C18,MasterData!$B$4:$I$1003,6,"false")</f>
        <v>B</v>
      </c>
      <c r="J16" s="22" t="e">
        <f>TEXT(SUMPRODUCT(--(G18=$G$9:$G$588),--(#REF!&gt;$B$42:$B$588))+1,0)</f>
        <v>#REF!</v>
      </c>
      <c r="K16" s="1" t="e">
        <f>+G18&amp;"  "&amp;J16</f>
        <v>#REF!</v>
      </c>
      <c r="L16" s="1"/>
      <c r="O16" s="26" t="str">
        <f>+IF(ISNA(VLOOKUP(O$3&amp;"  "&amp;$N16,$A$3:$I$100,2,0)),"",VLOOKUP(O$3&amp;"  "&amp;$N16,$A$3:$I$100,2,0))</f>
        <v/>
      </c>
      <c r="P16" s="26" t="str">
        <f>+IF(ISNA(VLOOKUP(P$3&amp;"  "&amp;$N16,$A$3:$I$100,2,0)),"",VLOOKUP(P$3&amp;"  "&amp;$N16,$A$3:$I$100,2,0))</f>
        <v/>
      </c>
      <c r="Q16" s="26" t="str">
        <f>+IF(ISNA(VLOOKUP(Q$3&amp;"  "&amp;$N16,$A$3:$I$100,2,0)),"",VLOOKUP(Q$3&amp;"  "&amp;$N16,$A$3:$I$100,2,0))</f>
        <v/>
      </c>
      <c r="R16" s="26" t="str">
        <f>+IF(ISNA(VLOOKUP(R$3&amp;"  "&amp;$N16,$A$3:$I$100,2,0)),"",VLOOKUP(R$3&amp;"  "&amp;$N16,$A$3:$I$100,2,0))</f>
        <v/>
      </c>
      <c r="S16" s="26" t="str">
        <f>+IF(ISNA(VLOOKUP(S$3&amp;"  "&amp;$N16,$A$3:$I$100,2,0)),"",VLOOKUP(S$3&amp;"  "&amp;$N16,$A$3:$I$100,2,0))</f>
        <v/>
      </c>
      <c r="T16" s="26" t="str">
        <f>+IF(ISNA(VLOOKUP(T$3&amp;"  "&amp;$N16,$A$3:$I$100,2,0)),"",VLOOKUP(T$3&amp;"  "&amp;$N16,$A$3:$I$100,2,0))</f>
        <v/>
      </c>
      <c r="U16" s="26" t="str">
        <f>+IF(ISNA(VLOOKUP(U$3&amp;"  "&amp;$N16,$A$3:$I$100,2,0)),"",VLOOKUP(U$3&amp;"  "&amp;$N16,$A$3:$I$100,2,0))</f>
        <v/>
      </c>
      <c r="V16" s="26" t="str">
        <f>+IF(ISNA(VLOOKUP(V$3&amp;"  "&amp;$N16,$A$3:$I$100,2,0)),"",VLOOKUP(V$3&amp;"  "&amp;$N16,$A$3:$I$100,2,0))</f>
        <v/>
      </c>
      <c r="W16" s="26" t="str">
        <f>+IF(ISNA(VLOOKUP(W$3&amp;"  "&amp;$N16,$A$3:$I$100,2,0)),"",VLOOKUP(W$3&amp;"  "&amp;$N16,$A$3:$I$100,2,0))</f>
        <v/>
      </c>
      <c r="X16" s="26" t="str">
        <f>+IF(ISNA(VLOOKUP(X$3&amp;"  "&amp;$N16,$A$3:$I$100,2,0)),"",VLOOKUP(X$3&amp;"  "&amp;$N16,$A$3:$I$100,2,0))</f>
        <v/>
      </c>
      <c r="Y16" s="26" t="str">
        <f>+IF(ISNA(VLOOKUP(Y$3&amp;"  "&amp;$N16,$A$3:$I$100,2,0)),"",VLOOKUP(Y$3&amp;"  "&amp;$N16,$A$3:$I$100,2,0))</f>
        <v/>
      </c>
      <c r="Z16" s="26" t="str">
        <f>+IF(ISNA(VLOOKUP(Z$3&amp;"  "&amp;$N16,$A$3:$I$100,2,0)),"",VLOOKUP(Z$3&amp;"  "&amp;$N16,$A$3:$I$100,2,0))</f>
        <v/>
      </c>
      <c r="AA16" s="26" t="str">
        <f>+IF(ISNA(VLOOKUP(AA$3&amp;"  "&amp;$N16,$A$3:$I$100,2,0)),"",VLOOKUP(AA$3&amp;"  "&amp;$N16,$A$3:$I$100,2,0))</f>
        <v/>
      </c>
      <c r="AB16" s="26" t="str">
        <f>+IF(ISNA(VLOOKUP(AB$3&amp;"  "&amp;$N16,$A$3:$I$100,2,0)),"",VLOOKUP(AB$3&amp;"  "&amp;$N16,$A$3:$I$100,2,0))</f>
        <v/>
      </c>
      <c r="AC16" s="26" t="str">
        <f>+IF(ISNA(VLOOKUP(AC$3&amp;"  "&amp;$N16,$A$3:$I$100,2,0)),"",VLOOKUP(AC$3&amp;"  "&amp;$N16,$A$3:$I$100,2,0))</f>
        <v/>
      </c>
      <c r="AD16" s="26" t="str">
        <f>+IF(ISNA(VLOOKUP(AD$3&amp;"  "&amp;$N16,$A$3:$I$100,2,0)),"",VLOOKUP(AD$3&amp;"  "&amp;$N16,$A$3:$I$100,2,0))</f>
        <v/>
      </c>
      <c r="AE16" s="26" t="str">
        <f>+IF(ISNA(VLOOKUP(AE$3&amp;"  "&amp;$N16,$A$3:$I$100,2,0)),"",VLOOKUP(AE$3&amp;"  "&amp;$N16,$A$3:$I$100,2,0))</f>
        <v/>
      </c>
      <c r="AF16" s="26" t="str">
        <f>+IF(ISNA(VLOOKUP(AF$3&amp;"  "&amp;$N16,$A$3:$I$100,2,0)),"",VLOOKUP(AF$3&amp;"  "&amp;$N16,$A$3:$I$100,2,0))</f>
        <v/>
      </c>
      <c r="AG16" s="26" t="str">
        <f>+IF(ISNA(VLOOKUP(AG$3&amp;"  "&amp;$N16,$A$3:$I$100,2,0)),"",VLOOKUP(AG$3&amp;"  "&amp;$N16,$A$3:$I$100,2,0))</f>
        <v/>
      </c>
      <c r="AH16" s="26" t="str">
        <f>+IF(ISNA(VLOOKUP(AH$3&amp;"  "&amp;$N16,$A$3:$I$100,2,0)),"",VLOOKUP(AH$3&amp;"  "&amp;$N16,$A$3:$I$100,2,0))</f>
        <v/>
      </c>
      <c r="AI16" s="26" t="str">
        <f>+IF(ISNA(VLOOKUP(AI$3&amp;"  "&amp;$N16,$A$3:$I$100,2,0)),"",VLOOKUP(AI$3&amp;"  "&amp;$N16,$A$3:$I$100,2,0))</f>
        <v/>
      </c>
      <c r="AJ16" s="26" t="str">
        <f>+IF(ISNA(VLOOKUP(AJ$3&amp;"  "&amp;$N16,$A$3:$I$100,2,0)),"",VLOOKUP(AJ$3&amp;"  "&amp;$N16,$A$3:$I$100,2,0))</f>
        <v/>
      </c>
      <c r="AK16" s="26" t="str">
        <f>+IF(ISNA(VLOOKUP(AK$3&amp;"  "&amp;$N16,$A$3:$I$100,2,0)),"",VLOOKUP(AK$3&amp;"  "&amp;$N16,$A$3:$I$100,2,0))</f>
        <v/>
      </c>
      <c r="AL16" s="26" t="str">
        <f>+IF(ISNA(VLOOKUP(AL$3&amp;"  "&amp;$N16,$A$3:$I$100,2,0)),"",VLOOKUP(AL$3&amp;"  "&amp;$N16,$A$3:$I$100,2,0))</f>
        <v/>
      </c>
      <c r="AM16" s="26" t="str">
        <f>+IF(ISNA(VLOOKUP(AM$3&amp;"  "&amp;$N16,$A$3:$I$100,2,0)),"",VLOOKUP(AM$3&amp;"  "&amp;$N16,$A$3:$I$100,2,0))</f>
        <v/>
      </c>
      <c r="AN16" s="26" t="str">
        <f>+IF(ISNA(VLOOKUP(AN$3&amp;"  "&amp;$N16,$A$3:$I$100,2,0)),"",VLOOKUP(AN$3&amp;"  "&amp;$N16,$A$3:$I$100,2,0))</f>
        <v/>
      </c>
    </row>
    <row r="17" spans="1:40" x14ac:dyDescent="0.3">
      <c r="A17" s="1">
        <v>8</v>
      </c>
      <c r="B17" s="67" t="s">
        <v>1610</v>
      </c>
      <c r="C17" s="48">
        <v>165</v>
      </c>
      <c r="D17" t="s">
        <v>873</v>
      </c>
      <c r="E17" t="s">
        <v>1432</v>
      </c>
      <c r="F17" t="s">
        <v>585</v>
      </c>
      <c r="G17" t="s">
        <v>1397</v>
      </c>
      <c r="H17" s="1" t="str">
        <f>+VLOOKUP($C19,MasterData!$B$4:$I$1003,5,"false")</f>
        <v>U15</v>
      </c>
      <c r="I17" s="3" t="str">
        <f>+VLOOKUP($C19,MasterData!$B$4:$I$1003,6,"false")</f>
        <v>B</v>
      </c>
      <c r="J17" s="22" t="e">
        <f>TEXT(SUMPRODUCT(--(G19=$G$9:$G$588),--(#REF!&gt;$B$42:$B$588))+1,0)</f>
        <v>#REF!</v>
      </c>
      <c r="K17" s="1" t="e">
        <f>+G19&amp;"  "&amp;J17</f>
        <v>#REF!</v>
      </c>
      <c r="L17" s="1"/>
      <c r="O17" s="26" t="str">
        <f>+IF(ISNA(VLOOKUP(O$3&amp;"  "&amp;$N17,$A$3:$I$100,2,0)),"",VLOOKUP(O$3&amp;"  "&amp;$N17,$A$3:$I$100,2,0))</f>
        <v/>
      </c>
      <c r="P17" s="26" t="str">
        <f>+IF(ISNA(VLOOKUP(P$3&amp;"  "&amp;$N17,$A$3:$I$100,2,0)),"",VLOOKUP(P$3&amp;"  "&amp;$N17,$A$3:$I$100,2,0))</f>
        <v/>
      </c>
      <c r="Q17" s="26" t="str">
        <f>+IF(ISNA(VLOOKUP(Q$3&amp;"  "&amp;$N17,$A$3:$I$100,2,0)),"",VLOOKUP(Q$3&amp;"  "&amp;$N17,$A$3:$I$100,2,0))</f>
        <v/>
      </c>
      <c r="R17" s="26" t="str">
        <f>+IF(ISNA(VLOOKUP(R$3&amp;"  "&amp;$N17,$A$3:$I$100,2,0)),"",VLOOKUP(R$3&amp;"  "&amp;$N17,$A$3:$I$100,2,0))</f>
        <v/>
      </c>
      <c r="S17" s="26" t="str">
        <f>+IF(ISNA(VLOOKUP(S$3&amp;"  "&amp;$N17,$A$3:$I$100,2,0)),"",VLOOKUP(S$3&amp;"  "&amp;$N17,$A$3:$I$100,2,0))</f>
        <v/>
      </c>
      <c r="T17" s="26" t="str">
        <f>+IF(ISNA(VLOOKUP(T$3&amp;"  "&amp;$N17,$A$3:$I$100,2,0)),"",VLOOKUP(T$3&amp;"  "&amp;$N17,$A$3:$I$100,2,0))</f>
        <v/>
      </c>
      <c r="U17" s="26" t="str">
        <f>+IF(ISNA(VLOOKUP(U$3&amp;"  "&amp;$N17,$A$3:$I$100,2,0)),"",VLOOKUP(U$3&amp;"  "&amp;$N17,$A$3:$I$100,2,0))</f>
        <v/>
      </c>
      <c r="V17" s="26" t="str">
        <f>+IF(ISNA(VLOOKUP(V$3&amp;"  "&amp;$N17,$A$3:$I$100,2,0)),"",VLOOKUP(V$3&amp;"  "&amp;$N17,$A$3:$I$100,2,0))</f>
        <v/>
      </c>
      <c r="W17" s="26" t="str">
        <f>+IF(ISNA(VLOOKUP(W$3&amp;"  "&amp;$N17,$A$3:$I$100,2,0)),"",VLOOKUP(W$3&amp;"  "&amp;$N17,$A$3:$I$100,2,0))</f>
        <v/>
      </c>
      <c r="X17" s="26" t="str">
        <f>+IF(ISNA(VLOOKUP(X$3&amp;"  "&amp;$N17,$A$3:$I$100,2,0)),"",VLOOKUP(X$3&amp;"  "&amp;$N17,$A$3:$I$100,2,0))</f>
        <v/>
      </c>
      <c r="Y17" s="26" t="str">
        <f>+IF(ISNA(VLOOKUP(Y$3&amp;"  "&amp;$N17,$A$3:$I$100,2,0)),"",VLOOKUP(Y$3&amp;"  "&amp;$N17,$A$3:$I$100,2,0))</f>
        <v/>
      </c>
      <c r="Z17" s="26" t="str">
        <f>+IF(ISNA(VLOOKUP(Z$3&amp;"  "&amp;$N17,$A$3:$I$100,2,0)),"",VLOOKUP(Z$3&amp;"  "&amp;$N17,$A$3:$I$100,2,0))</f>
        <v/>
      </c>
      <c r="AA17" s="26" t="str">
        <f>+IF(ISNA(VLOOKUP(AA$3&amp;"  "&amp;$N17,$A$3:$I$100,2,0)),"",VLOOKUP(AA$3&amp;"  "&amp;$N17,$A$3:$I$100,2,0))</f>
        <v/>
      </c>
      <c r="AB17" s="26" t="str">
        <f>+IF(ISNA(VLOOKUP(AB$3&amp;"  "&amp;$N17,$A$3:$I$100,2,0)),"",VLOOKUP(AB$3&amp;"  "&amp;$N17,$A$3:$I$100,2,0))</f>
        <v/>
      </c>
      <c r="AC17" s="26" t="str">
        <f>+IF(ISNA(VLOOKUP(AC$3&amp;"  "&amp;$N17,$A$3:$I$100,2,0)),"",VLOOKUP(AC$3&amp;"  "&amp;$N17,$A$3:$I$100,2,0))</f>
        <v/>
      </c>
      <c r="AD17" s="26" t="str">
        <f>+IF(ISNA(VLOOKUP(AD$3&amp;"  "&amp;$N17,$A$3:$I$100,2,0)),"",VLOOKUP(AD$3&amp;"  "&amp;$N17,$A$3:$I$100,2,0))</f>
        <v/>
      </c>
      <c r="AE17" s="26" t="str">
        <f>+IF(ISNA(VLOOKUP(AE$3&amp;"  "&amp;$N17,$A$3:$I$100,2,0)),"",VLOOKUP(AE$3&amp;"  "&amp;$N17,$A$3:$I$100,2,0))</f>
        <v/>
      </c>
      <c r="AF17" s="26" t="str">
        <f>+IF(ISNA(VLOOKUP(AF$3&amp;"  "&amp;$N17,$A$3:$I$100,2,0)),"",VLOOKUP(AF$3&amp;"  "&amp;$N17,$A$3:$I$100,2,0))</f>
        <v/>
      </c>
      <c r="AG17" s="26" t="str">
        <f>+IF(ISNA(VLOOKUP(AG$3&amp;"  "&amp;$N17,$A$3:$I$100,2,0)),"",VLOOKUP(AG$3&amp;"  "&amp;$N17,$A$3:$I$100,2,0))</f>
        <v/>
      </c>
      <c r="AH17" s="26" t="str">
        <f>+IF(ISNA(VLOOKUP(AH$3&amp;"  "&amp;$N17,$A$3:$I$100,2,0)),"",VLOOKUP(AH$3&amp;"  "&amp;$N17,$A$3:$I$100,2,0))</f>
        <v/>
      </c>
      <c r="AI17" s="26" t="str">
        <f>+IF(ISNA(VLOOKUP(AI$3&amp;"  "&amp;$N17,$A$3:$I$100,2,0)),"",VLOOKUP(AI$3&amp;"  "&amp;$N17,$A$3:$I$100,2,0))</f>
        <v/>
      </c>
      <c r="AJ17" s="26" t="str">
        <f>+IF(ISNA(VLOOKUP(AJ$3&amp;"  "&amp;$N17,$A$3:$I$100,2,0)),"",VLOOKUP(AJ$3&amp;"  "&amp;$N17,$A$3:$I$100,2,0))</f>
        <v/>
      </c>
      <c r="AK17" s="26" t="str">
        <f>+IF(ISNA(VLOOKUP(AK$3&amp;"  "&amp;$N17,$A$3:$I$100,2,0)),"",VLOOKUP(AK$3&amp;"  "&amp;$N17,$A$3:$I$100,2,0))</f>
        <v/>
      </c>
      <c r="AL17" s="26" t="str">
        <f>+IF(ISNA(VLOOKUP(AL$3&amp;"  "&amp;$N17,$A$3:$I$100,2,0)),"",VLOOKUP(AL$3&amp;"  "&amp;$N17,$A$3:$I$100,2,0))</f>
        <v/>
      </c>
      <c r="AM17" s="26" t="str">
        <f>+IF(ISNA(VLOOKUP(AM$3&amp;"  "&amp;$N17,$A$3:$I$100,2,0)),"",VLOOKUP(AM$3&amp;"  "&amp;$N17,$A$3:$I$100,2,0))</f>
        <v/>
      </c>
      <c r="AN17" s="26" t="str">
        <f>+IF(ISNA(VLOOKUP(AN$3&amp;"  "&amp;$N17,$A$3:$I$100,2,0)),"",VLOOKUP(AN$3&amp;"  "&amp;$N17,$A$3:$I$100,2,0))</f>
        <v/>
      </c>
    </row>
    <row r="18" spans="1:40" x14ac:dyDescent="0.3">
      <c r="A18" s="1">
        <v>20</v>
      </c>
      <c r="B18" s="67" t="s">
        <v>1626</v>
      </c>
      <c r="C18" s="48">
        <v>166</v>
      </c>
      <c r="D18" t="s">
        <v>1433</v>
      </c>
      <c r="E18" t="s">
        <v>889</v>
      </c>
      <c r="F18" t="s">
        <v>585</v>
      </c>
      <c r="G18" t="s">
        <v>1397</v>
      </c>
      <c r="H18" s="1" t="str">
        <f>+VLOOKUP($C20,MasterData!$B$4:$I$1003,5,"false")</f>
        <v>U15</v>
      </c>
      <c r="I18" s="3" t="str">
        <f>+VLOOKUP($C20,MasterData!$B$4:$I$1003,6,"false")</f>
        <v>B</v>
      </c>
      <c r="J18" s="22" t="e">
        <f>TEXT(SUMPRODUCT(--(G20=$G$9:$G$588),--(#REF!&gt;$B$42:$B$588))+1,0)</f>
        <v>#REF!</v>
      </c>
      <c r="K18" s="1" t="e">
        <f>+G20&amp;"  "&amp;J18</f>
        <v>#REF!</v>
      </c>
      <c r="L18" s="1"/>
      <c r="O18" s="26" t="str">
        <f>+IF(ISNA(VLOOKUP(O$3&amp;"  "&amp;$N18,$A$3:$I$100,2,0)),"",VLOOKUP(O$3&amp;"  "&amp;$N18,$A$3:$I$100,2,0))</f>
        <v/>
      </c>
      <c r="P18" s="26" t="str">
        <f>+IF(ISNA(VLOOKUP(P$3&amp;"  "&amp;$N18,$A$3:$I$100,2,0)),"",VLOOKUP(P$3&amp;"  "&amp;$N18,$A$3:$I$100,2,0))</f>
        <v/>
      </c>
      <c r="Q18" s="26" t="str">
        <f>+IF(ISNA(VLOOKUP(Q$3&amp;"  "&amp;$N18,$A$3:$I$100,2,0)),"",VLOOKUP(Q$3&amp;"  "&amp;$N18,$A$3:$I$100,2,0))</f>
        <v/>
      </c>
      <c r="R18" s="26" t="str">
        <f>+IF(ISNA(VLOOKUP(R$3&amp;"  "&amp;$N18,$A$3:$I$100,2,0)),"",VLOOKUP(R$3&amp;"  "&amp;$N18,$A$3:$I$100,2,0))</f>
        <v/>
      </c>
      <c r="S18" s="26" t="str">
        <f>+IF(ISNA(VLOOKUP(S$3&amp;"  "&amp;$N18,$A$3:$I$100,2,0)),"",VLOOKUP(S$3&amp;"  "&amp;$N18,$A$3:$I$100,2,0))</f>
        <v/>
      </c>
      <c r="T18" s="26" t="str">
        <f>+IF(ISNA(VLOOKUP(T$3&amp;"  "&amp;$N18,$A$3:$I$100,2,0)),"",VLOOKUP(T$3&amp;"  "&amp;$N18,$A$3:$I$100,2,0))</f>
        <v/>
      </c>
      <c r="U18" s="26" t="str">
        <f>+IF(ISNA(VLOOKUP(U$3&amp;"  "&amp;$N18,$A$3:$I$100,2,0)),"",VLOOKUP(U$3&amp;"  "&amp;$N18,$A$3:$I$100,2,0))</f>
        <v/>
      </c>
      <c r="V18" s="26" t="str">
        <f>+IF(ISNA(VLOOKUP(V$3&amp;"  "&amp;$N18,$A$3:$I$100,2,0)),"",VLOOKUP(V$3&amp;"  "&amp;$N18,$A$3:$I$100,2,0))</f>
        <v/>
      </c>
      <c r="W18" s="26" t="str">
        <f>+IF(ISNA(VLOOKUP(W$3&amp;"  "&amp;$N18,$A$3:$I$100,2,0)),"",VLOOKUP(W$3&amp;"  "&amp;$N18,$A$3:$I$100,2,0))</f>
        <v/>
      </c>
      <c r="X18" s="26" t="str">
        <f>+IF(ISNA(VLOOKUP(X$3&amp;"  "&amp;$N18,$A$3:$I$100,2,0)),"",VLOOKUP(X$3&amp;"  "&amp;$N18,$A$3:$I$100,2,0))</f>
        <v/>
      </c>
      <c r="Y18" s="26" t="str">
        <f>+IF(ISNA(VLOOKUP(Y$3&amp;"  "&amp;$N18,$A$3:$I$100,2,0)),"",VLOOKUP(Y$3&amp;"  "&amp;$N18,$A$3:$I$100,2,0))</f>
        <v/>
      </c>
      <c r="Z18" s="26" t="str">
        <f>+IF(ISNA(VLOOKUP(Z$3&amp;"  "&amp;$N18,$A$3:$I$100,2,0)),"",VLOOKUP(Z$3&amp;"  "&amp;$N18,$A$3:$I$100,2,0))</f>
        <v/>
      </c>
      <c r="AA18" s="26" t="str">
        <f>+IF(ISNA(VLOOKUP(AA$3&amp;"  "&amp;$N18,$A$3:$I$100,2,0)),"",VLOOKUP(AA$3&amp;"  "&amp;$N18,$A$3:$I$100,2,0))</f>
        <v/>
      </c>
      <c r="AB18" s="26" t="str">
        <f>+IF(ISNA(VLOOKUP(AB$3&amp;"  "&amp;$N18,$A$3:$I$100,2,0)),"",VLOOKUP(AB$3&amp;"  "&amp;$N18,$A$3:$I$100,2,0))</f>
        <v/>
      </c>
      <c r="AC18" s="26" t="str">
        <f>+IF(ISNA(VLOOKUP(AC$3&amp;"  "&amp;$N18,$A$3:$I$100,2,0)),"",VLOOKUP(AC$3&amp;"  "&amp;$N18,$A$3:$I$100,2,0))</f>
        <v/>
      </c>
      <c r="AD18" s="26" t="str">
        <f>+IF(ISNA(VLOOKUP(AD$3&amp;"  "&amp;$N18,$A$3:$I$100,2,0)),"",VLOOKUP(AD$3&amp;"  "&amp;$N18,$A$3:$I$100,2,0))</f>
        <v/>
      </c>
      <c r="AE18" s="26" t="str">
        <f>+IF(ISNA(VLOOKUP(AE$3&amp;"  "&amp;$N18,$A$3:$I$100,2,0)),"",VLOOKUP(AE$3&amp;"  "&amp;$N18,$A$3:$I$100,2,0))</f>
        <v/>
      </c>
      <c r="AF18" s="26" t="str">
        <f>+IF(ISNA(VLOOKUP(AF$3&amp;"  "&amp;$N18,$A$3:$I$100,2,0)),"",VLOOKUP(AF$3&amp;"  "&amp;$N18,$A$3:$I$100,2,0))</f>
        <v/>
      </c>
      <c r="AG18" s="26" t="str">
        <f>+IF(ISNA(VLOOKUP(AG$3&amp;"  "&amp;$N18,$A$3:$I$100,2,0)),"",VLOOKUP(AG$3&amp;"  "&amp;$N18,$A$3:$I$100,2,0))</f>
        <v/>
      </c>
      <c r="AH18" s="26" t="str">
        <f>+IF(ISNA(VLOOKUP(AH$3&amp;"  "&amp;$N18,$A$3:$I$100,2,0)),"",VLOOKUP(AH$3&amp;"  "&amp;$N18,$A$3:$I$100,2,0))</f>
        <v/>
      </c>
      <c r="AI18" s="26" t="str">
        <f>+IF(ISNA(VLOOKUP(AI$3&amp;"  "&amp;$N18,$A$3:$I$100,2,0)),"",VLOOKUP(AI$3&amp;"  "&amp;$N18,$A$3:$I$100,2,0))</f>
        <v/>
      </c>
      <c r="AJ18" s="26" t="str">
        <f>+IF(ISNA(VLOOKUP(AJ$3&amp;"  "&amp;$N18,$A$3:$I$100,2,0)),"",VLOOKUP(AJ$3&amp;"  "&amp;$N18,$A$3:$I$100,2,0))</f>
        <v/>
      </c>
      <c r="AK18" s="26" t="str">
        <f>+IF(ISNA(VLOOKUP(AK$3&amp;"  "&amp;$N18,$A$3:$I$100,2,0)),"",VLOOKUP(AK$3&amp;"  "&amp;$N18,$A$3:$I$100,2,0))</f>
        <v/>
      </c>
      <c r="AL18" s="26" t="str">
        <f>+IF(ISNA(VLOOKUP(AL$3&amp;"  "&amp;$N18,$A$3:$I$100,2,0)),"",VLOOKUP(AL$3&amp;"  "&amp;$N18,$A$3:$I$100,2,0))</f>
        <v/>
      </c>
      <c r="AM18" s="26" t="str">
        <f>+IF(ISNA(VLOOKUP(AM$3&amp;"  "&amp;$N18,$A$3:$I$100,2,0)),"",VLOOKUP(AM$3&amp;"  "&amp;$N18,$A$3:$I$100,2,0))</f>
        <v/>
      </c>
      <c r="AN18" s="26" t="str">
        <f>+IF(ISNA(VLOOKUP(AN$3&amp;"  "&amp;$N18,$A$3:$I$100,2,0)),"",VLOOKUP(AN$3&amp;"  "&amp;$N18,$A$3:$I$100,2,0))</f>
        <v/>
      </c>
    </row>
    <row r="19" spans="1:40" x14ac:dyDescent="0.3">
      <c r="A19" s="1">
        <v>21</v>
      </c>
      <c r="B19" s="67" t="s">
        <v>1591</v>
      </c>
      <c r="C19" s="48">
        <v>193</v>
      </c>
      <c r="D19" t="s">
        <v>872</v>
      </c>
      <c r="E19" t="s">
        <v>847</v>
      </c>
      <c r="F19" t="s">
        <v>585</v>
      </c>
      <c r="G19" t="s">
        <v>1398</v>
      </c>
      <c r="H19" s="1" t="str">
        <f>+VLOOKUP($C21,MasterData!$B$4:$I$1003,5,"false")</f>
        <v>U15</v>
      </c>
      <c r="I19" s="3" t="str">
        <f>+VLOOKUP($C21,MasterData!$B$4:$I$1003,6,"false")</f>
        <v>B</v>
      </c>
      <c r="J19" s="22" t="e">
        <f>TEXT(SUMPRODUCT(--(G21=$G$9:$G$588),--(#REF!&gt;$B$42:$B$588))+1,0)</f>
        <v>#REF!</v>
      </c>
      <c r="K19" s="1" t="e">
        <f>+G21&amp;"  "&amp;J19</f>
        <v>#REF!</v>
      </c>
      <c r="L19" s="1" t="s">
        <v>1585</v>
      </c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13</v>
      </c>
      <c r="B20" s="67" t="s">
        <v>1617</v>
      </c>
      <c r="C20" s="48">
        <v>167</v>
      </c>
      <c r="D20" t="s">
        <v>206</v>
      </c>
      <c r="E20" t="s">
        <v>51</v>
      </c>
      <c r="F20" t="s">
        <v>587</v>
      </c>
      <c r="G20" t="s">
        <v>1397</v>
      </c>
      <c r="H20" s="1" t="str">
        <f>+VLOOKUP($C22,MasterData!$B$4:$I$1003,5,"false")</f>
        <v>U15</v>
      </c>
      <c r="I20" s="3" t="str">
        <f>+VLOOKUP($C22,MasterData!$B$4:$I$1003,6,"false")</f>
        <v>B</v>
      </c>
      <c r="J20" s="22" t="e">
        <f>TEXT(SUMPRODUCT(--(G22=$G$9:$G$588),--(#REF!&gt;$B$42:$B$588))+1,0)</f>
        <v>#REF!</v>
      </c>
      <c r="K20" s="1" t="e">
        <f>+G22&amp;"  "&amp;J20</f>
        <v>#REF!</v>
      </c>
      <c r="L20" s="1"/>
      <c r="N20" s="11" t="s">
        <v>155</v>
      </c>
      <c r="O20" s="28">
        <f>RANK(O19,($O$10:$AN$10,$O$19:$AN$19,$O$28:$AN$28, $O$37:$AN$37),1)</f>
        <v>7</v>
      </c>
      <c r="P20" s="28">
        <f>RANK(P19,($O$10:$AN$10,$O$19:$AN$19,$O$28:$AN$28, $O$37:$AN$37),1)</f>
        <v>7</v>
      </c>
      <c r="Q20" s="28">
        <f>RANK(Q19,($O$10:$AN$10,$O$19:$AN$19,$O$28:$AN$28, $O$37:$AN$37),1)</f>
        <v>7</v>
      </c>
      <c r="R20" s="28">
        <f>RANK(R19,($O$10:$AN$10,$O$19:$AN$19,$O$28:$AN$28, $O$37:$AN$37),1)</f>
        <v>7</v>
      </c>
      <c r="S20" s="28">
        <f>RANK(S19,($O$10:$AN$10,$O$19:$AN$19,$O$28:$AN$28, $O$37:$AN$37),1)</f>
        <v>7</v>
      </c>
      <c r="T20" s="28">
        <f>RANK(T19,($O$10:$AN$10,$O$19:$AN$19,$O$28:$AN$28, $O$37:$AN$37),1)</f>
        <v>7</v>
      </c>
      <c r="U20" s="28">
        <f>RANK(U19,($O$10:$AN$10,$O$19:$AN$19,$O$28:$AN$28, $O$37:$AN$37),1)</f>
        <v>7</v>
      </c>
      <c r="V20" s="28">
        <f>RANK(V19,($O$10:$AN$10,$O$19:$AN$19,$O$28:$AN$28, $O$37:$AN$37),1)</f>
        <v>7</v>
      </c>
      <c r="W20" s="28">
        <f>RANK(W19,($O$10:$AN$10,$O$19:$AN$19,$O$28:$AN$28, $O$37:$AN$37),1)</f>
        <v>7</v>
      </c>
      <c r="X20" s="28">
        <f>RANK(X19,($O$10:$AN$10,$O$19:$AN$19,$O$28:$AN$28, $O$37:$AN$37),1)</f>
        <v>7</v>
      </c>
      <c r="Y20" s="28">
        <f>RANK(Y19,($O$10:$AN$10,$O$19:$AN$19,$O$28:$AN$28, $O$37:$AN$37),1)</f>
        <v>7</v>
      </c>
      <c r="Z20" s="28">
        <f>RANK(Z19,($O$10:$AN$10,$O$19:$AN$19,$O$28:$AN$28, $O$37:$AN$37),1)</f>
        <v>7</v>
      </c>
      <c r="AA20" s="28">
        <f>RANK(AA19,($O$10:$AN$10,$O$19:$AN$19,$O$28:$AN$28, $O$37:$AN$37),1)</f>
        <v>7</v>
      </c>
      <c r="AB20" s="28">
        <f>RANK(AB19,($O$10:$AN$10,$O$19:$AN$19,$O$28:$AN$28, $O$37:$AN$37),1)</f>
        <v>7</v>
      </c>
      <c r="AC20" s="28">
        <f>RANK(AC19,($O$10:$AN$10,$O$19:$AN$19,$O$28:$AN$28, $O$37:$AN$37),1)</f>
        <v>7</v>
      </c>
      <c r="AD20" s="28">
        <f>RANK(AD19,($O$10:$AN$10,$O$19:$AN$19,$O$28:$AN$28, $O$37:$AN$37),1)</f>
        <v>7</v>
      </c>
      <c r="AE20" s="28">
        <f>RANK(AE19,($O$10:$AN$10,$O$19:$AN$19,$O$28:$AN$28, $O$37:$AN$37),1)</f>
        <v>7</v>
      </c>
      <c r="AF20" s="28">
        <f>RANK(AF19,($O$10:$AN$10,$O$19:$AN$19,$O$28:$AN$28, $O$37:$AN$37),1)</f>
        <v>7</v>
      </c>
      <c r="AG20" s="28">
        <f>RANK(AG19,($O$10:$AN$10,$O$19:$AN$19,$O$28:$AN$28, $O$37:$AN$37),1)</f>
        <v>7</v>
      </c>
      <c r="AH20" s="28">
        <f>RANK(AH19,($O$10:$AN$10,$O$19:$AN$19,$O$28:$AN$28, $O$37:$AN$37),1)</f>
        <v>7</v>
      </c>
      <c r="AI20" s="28">
        <f>RANK(AI19,($O$10:$AN$10,$O$19:$AN$19,$O$28:$AN$28, $O$37:$AN$37),1)</f>
        <v>7</v>
      </c>
      <c r="AJ20" s="28">
        <f>RANK(AJ19,($O$10:$AN$10,$O$19:$AN$19,$O$28:$AN$28, $O$37:$AN$37),1)</f>
        <v>7</v>
      </c>
      <c r="AK20" s="28">
        <f>RANK(AK19,($O$10:$AN$10,$O$19:$AN$19,$O$28:$AN$28, $O$37:$AN$37),1)</f>
        <v>7</v>
      </c>
      <c r="AL20" s="28">
        <f>RANK(AL19,($O$10:$AN$10,$O$19:$AN$19,$O$28:$AN$28, $O$37:$AN$37),1)</f>
        <v>7</v>
      </c>
      <c r="AM20" s="28">
        <f>RANK(AM19,($O$10:$AN$10,$O$19:$AN$19,$O$28:$AN$28, $O$37:$AN$37),1)</f>
        <v>7</v>
      </c>
      <c r="AN20" s="28">
        <f>RANK(AN19,($O$10:$AN$10,$O$19:$AN$19,$O$28:$AN$28, $O$37:$AN$37),1)</f>
        <v>7</v>
      </c>
    </row>
    <row r="21" spans="1:40" x14ac:dyDescent="0.3">
      <c r="A21" s="1">
        <v>23</v>
      </c>
      <c r="B21" s="67" t="s">
        <v>1628</v>
      </c>
      <c r="C21" s="48">
        <v>168</v>
      </c>
      <c r="D21" t="s">
        <v>702</v>
      </c>
      <c r="E21" t="s">
        <v>703</v>
      </c>
      <c r="F21" t="s">
        <v>861</v>
      </c>
      <c r="G21" t="s">
        <v>1397</v>
      </c>
      <c r="H21" s="1" t="str">
        <f>+VLOOKUP($C23,MasterData!$B$4:$I$1003,5,"false")</f>
        <v>U15</v>
      </c>
      <c r="I21" s="3" t="str">
        <f>+VLOOKUP($C23,MasterData!$B$4:$I$1003,6,"false")</f>
        <v>B</v>
      </c>
      <c r="J21" s="22" t="e">
        <f>TEXT(SUMPRODUCT(--(G23=$G$9:$G$588),--(#REF!&gt;$B$42:$B$588))+1,0)</f>
        <v>#REF!</v>
      </c>
      <c r="K21" s="1" t="e">
        <f>+G23&amp;"  "&amp;J21</f>
        <v>#REF!</v>
      </c>
      <c r="L21" s="1"/>
    </row>
    <row r="22" spans="1:40" x14ac:dyDescent="0.3">
      <c r="A22" s="1">
        <v>11</v>
      </c>
      <c r="B22" s="67" t="s">
        <v>1615</v>
      </c>
      <c r="C22" s="48">
        <v>171</v>
      </c>
      <c r="D22" t="s">
        <v>876</v>
      </c>
      <c r="E22" t="s">
        <v>1437</v>
      </c>
      <c r="F22" t="s">
        <v>600</v>
      </c>
      <c r="G22" t="s">
        <v>1397</v>
      </c>
      <c r="H22" s="1" t="str">
        <f>+VLOOKUP($C24,MasterData!$B$4:$I$1003,5,"false")</f>
        <v>U15</v>
      </c>
      <c r="I22" s="3" t="str">
        <f>+VLOOKUP($C24,MasterData!$B$4:$I$1003,6,"false")</f>
        <v>B</v>
      </c>
      <c r="J22" s="22" t="e">
        <f>TEXT(SUMPRODUCT(--(G24=$G$9:$G$588),--(#REF!&gt;$B$42:$B$588))+1,0)</f>
        <v>#REF!</v>
      </c>
      <c r="K22" s="1" t="e">
        <f>+G24&amp;"  "&amp;J22</f>
        <v>#REF!</v>
      </c>
      <c r="L22" s="1"/>
      <c r="N22">
        <v>7</v>
      </c>
      <c r="O22" s="26" t="str">
        <f>+IF(ISNA(VLOOKUP(O$3&amp;"  "&amp;$N22,$A$3:$I$100,2,0)),"",VLOOKUP(O$3&amp;"  "&amp;$N22,$A$3:$I$100,2,0))</f>
        <v/>
      </c>
      <c r="P22" s="26" t="str">
        <f>+IF(ISNA(VLOOKUP(P$3&amp;"  "&amp;$N22,$A$3:$I$100,2,0)),"",VLOOKUP(P$3&amp;"  "&amp;$N22,$A$3:$I$100,2,0))</f>
        <v/>
      </c>
      <c r="Q22" s="26" t="str">
        <f>+IF(ISNA(VLOOKUP(Q$3&amp;"  "&amp;$N22,$A$3:$I$100,2,0)),"",VLOOKUP(Q$3&amp;"  "&amp;$N22,$A$3:$I$100,2,0))</f>
        <v/>
      </c>
      <c r="R22" s="26" t="str">
        <f>+IF(ISNA(VLOOKUP(R$3&amp;"  "&amp;$N22,$A$3:$I$100,2,0)),"",VLOOKUP(R$3&amp;"  "&amp;$N22,$A$3:$I$100,2,0))</f>
        <v/>
      </c>
      <c r="S22" s="26" t="str">
        <f>+IF(ISNA(VLOOKUP(S$3&amp;"  "&amp;$N22,$A$3:$I$100,2,0)),"",VLOOKUP(S$3&amp;"  "&amp;$N22,$A$3:$I$100,2,0))</f>
        <v/>
      </c>
      <c r="T22" s="26" t="str">
        <f>+IF(ISNA(VLOOKUP(T$3&amp;"  "&amp;$N22,$A$3:$I$100,2,0)),"",VLOOKUP(T$3&amp;"  "&amp;$N22,$A$3:$I$100,2,0))</f>
        <v/>
      </c>
      <c r="U22" s="26" t="str">
        <f>+IF(ISNA(VLOOKUP(U$3&amp;"  "&amp;$N22,$A$3:$I$100,2,0)),"",VLOOKUP(U$3&amp;"  "&amp;$N22,$A$3:$I$100,2,0))</f>
        <v/>
      </c>
      <c r="V22" s="26" t="str">
        <f>+IF(ISNA(VLOOKUP(V$3&amp;"  "&amp;$N22,$A$3:$I$100,2,0)),"",VLOOKUP(V$3&amp;"  "&amp;$N22,$A$3:$I$100,2,0))</f>
        <v/>
      </c>
      <c r="W22" s="26" t="str">
        <f>+IF(ISNA(VLOOKUP(W$3&amp;"  "&amp;$N22,$A$3:$I$100,2,0)),"",VLOOKUP(W$3&amp;"  "&amp;$N22,$A$3:$I$100,2,0))</f>
        <v/>
      </c>
      <c r="X22" s="26" t="str">
        <f>+IF(ISNA(VLOOKUP(X$3&amp;"  "&amp;$N22,$A$3:$I$100,2,0)),"",VLOOKUP(X$3&amp;"  "&amp;$N22,$A$3:$I$100,2,0))</f>
        <v/>
      </c>
      <c r="Y22" s="26" t="str">
        <f>+IF(ISNA(VLOOKUP(Y$3&amp;"  "&amp;$N22,$A$3:$I$100,2,0)),"",VLOOKUP(Y$3&amp;"  "&amp;$N22,$A$3:$I$100,2,0))</f>
        <v/>
      </c>
      <c r="Z22" s="26" t="str">
        <f>+IF(ISNA(VLOOKUP(Z$3&amp;"  "&amp;$N22,$A$3:$I$100,2,0)),"",VLOOKUP(Z$3&amp;"  "&amp;$N22,$A$3:$I$100,2,0))</f>
        <v/>
      </c>
      <c r="AA22" s="26" t="str">
        <f>+IF(ISNA(VLOOKUP(AA$3&amp;"  "&amp;$N22,$A$3:$I$100,2,0)),"",VLOOKUP(AA$3&amp;"  "&amp;$N22,$A$3:$I$100,2,0))</f>
        <v/>
      </c>
      <c r="AB22" s="26" t="str">
        <f>+IF(ISNA(VLOOKUP(AB$3&amp;"  "&amp;$N22,$A$3:$I$100,2,0)),"",VLOOKUP(AB$3&amp;"  "&amp;$N22,$A$3:$I$100,2,0))</f>
        <v/>
      </c>
      <c r="AC22" s="26" t="str">
        <f>+IF(ISNA(VLOOKUP(AC$3&amp;"  "&amp;$N22,$A$3:$I$100,2,0)),"",VLOOKUP(AC$3&amp;"  "&amp;$N22,$A$3:$I$100,2,0))</f>
        <v/>
      </c>
      <c r="AD22" s="26" t="str">
        <f>+IF(ISNA(VLOOKUP(AD$3&amp;"  "&amp;$N22,$A$3:$I$100,2,0)),"",VLOOKUP(AD$3&amp;"  "&amp;$N22,$A$3:$I$100,2,0))</f>
        <v/>
      </c>
      <c r="AE22" s="26" t="str">
        <f>+IF(ISNA(VLOOKUP(AE$3&amp;"  "&amp;$N22,$A$3:$I$100,2,0)),"",VLOOKUP(AE$3&amp;"  "&amp;$N22,$A$3:$I$100,2,0))</f>
        <v/>
      </c>
      <c r="AF22" s="26" t="str">
        <f>+IF(ISNA(VLOOKUP(AF$3&amp;"  "&amp;$N22,$A$3:$I$100,2,0)),"",VLOOKUP(AF$3&amp;"  "&amp;$N22,$A$3:$I$100,2,0))</f>
        <v/>
      </c>
      <c r="AG22" s="26" t="str">
        <f>+IF(ISNA(VLOOKUP(AG$3&amp;"  "&amp;$N22,$A$3:$I$100,2,0)),"",VLOOKUP(AG$3&amp;"  "&amp;$N22,$A$3:$I$100,2,0))</f>
        <v/>
      </c>
      <c r="AH22" s="26" t="str">
        <f>+IF(ISNA(VLOOKUP(AH$3&amp;"  "&amp;$N22,$A$3:$I$100,2,0)),"",VLOOKUP(AH$3&amp;"  "&amp;$N22,$A$3:$I$100,2,0))</f>
        <v/>
      </c>
      <c r="AI22" s="26" t="str">
        <f>+IF(ISNA(VLOOKUP(AI$3&amp;"  "&amp;$N22,$A$3:$I$100,2,0)),"",VLOOKUP(AI$3&amp;"  "&amp;$N22,$A$3:$I$100,2,0))</f>
        <v/>
      </c>
      <c r="AJ22" s="26" t="str">
        <f>+IF(ISNA(VLOOKUP(AJ$3&amp;"  "&amp;$N22,$A$3:$I$100,2,0)),"",VLOOKUP(AJ$3&amp;"  "&amp;$N22,$A$3:$I$100,2,0))</f>
        <v/>
      </c>
      <c r="AK22" s="26" t="str">
        <f>+IF(ISNA(VLOOKUP(AK$3&amp;"  "&amp;$N22,$A$3:$I$100,2,0)),"",VLOOKUP(AK$3&amp;"  "&amp;$N22,$A$3:$I$100,2,0))</f>
        <v/>
      </c>
      <c r="AL22" s="26" t="str">
        <f>+IF(ISNA(VLOOKUP(AL$3&amp;"  "&amp;$N22,$A$3:$I$100,2,0)),"",VLOOKUP(AL$3&amp;"  "&amp;$N22,$A$3:$I$100,2,0))</f>
        <v/>
      </c>
      <c r="AM22" s="26" t="str">
        <f>+IF(ISNA(VLOOKUP(AM$3&amp;"  "&amp;$N22,$A$3:$I$100,2,0)),"",VLOOKUP(AM$3&amp;"  "&amp;$N22,$A$3:$I$100,2,0))</f>
        <v/>
      </c>
      <c r="AN22" s="26" t="str">
        <f>+IF(ISNA(VLOOKUP(AN$3&amp;"  "&amp;$N22,$A$3:$I$100,2,0)),"",VLOOKUP(AN$3&amp;"  "&amp;$N22,$A$3:$I$100,2,0))</f>
        <v/>
      </c>
    </row>
    <row r="23" spans="1:40" x14ac:dyDescent="0.3">
      <c r="A23" s="1">
        <v>14</v>
      </c>
      <c r="B23" s="67" t="s">
        <v>1618</v>
      </c>
      <c r="C23" s="48">
        <v>169</v>
      </c>
      <c r="D23" t="s">
        <v>1120</v>
      </c>
      <c r="E23" t="s">
        <v>1434</v>
      </c>
      <c r="F23" t="s">
        <v>600</v>
      </c>
      <c r="G23" t="s">
        <v>1397</v>
      </c>
      <c r="H23" s="1" t="str">
        <f>+VLOOKUP($C25,MasterData!$B$4:$I$1003,5,"false")</f>
        <v>U15</v>
      </c>
      <c r="I23" s="3" t="str">
        <f>+VLOOKUP($C25,MasterData!$B$4:$I$1003,6,"false")</f>
        <v>B</v>
      </c>
      <c r="J23" s="22" t="e">
        <f>TEXT(SUMPRODUCT(--(G25=$G$9:$G$588),--(#REF!&gt;$B$42:$B$588))+1,0)</f>
        <v>#REF!</v>
      </c>
      <c r="K23" s="1" t="e">
        <f>+G25&amp;"  "&amp;J23</f>
        <v>#REF!</v>
      </c>
      <c r="L23" s="1"/>
      <c r="N23">
        <v>8</v>
      </c>
      <c r="O23" s="26" t="str">
        <f>+IF(ISNA(VLOOKUP(O$3&amp;"  "&amp;$N23,$A$3:$I$100,2,0)),"",VLOOKUP(O$3&amp;"  "&amp;$N23,$A$3:$I$100,2,0))</f>
        <v/>
      </c>
      <c r="P23" s="26" t="str">
        <f>+IF(ISNA(VLOOKUP(P$3&amp;"  "&amp;$N23,$A$3:$I$100,2,0)),"",VLOOKUP(P$3&amp;"  "&amp;$N23,$A$3:$I$100,2,0))</f>
        <v/>
      </c>
      <c r="Q23" s="26" t="str">
        <f>+IF(ISNA(VLOOKUP(Q$3&amp;"  "&amp;$N23,$A$3:$I$100,2,0)),"",VLOOKUP(Q$3&amp;"  "&amp;$N23,$A$3:$I$100,2,0))</f>
        <v/>
      </c>
      <c r="R23" s="26" t="str">
        <f>+IF(ISNA(VLOOKUP(R$3&amp;"  "&amp;$N23,$A$3:$I$100,2,0)),"",VLOOKUP(R$3&amp;"  "&amp;$N23,$A$3:$I$100,2,0))</f>
        <v/>
      </c>
      <c r="S23" s="26" t="str">
        <f>+IF(ISNA(VLOOKUP(S$3&amp;"  "&amp;$N23,$A$3:$I$100,2,0)),"",VLOOKUP(S$3&amp;"  "&amp;$N23,$A$3:$I$100,2,0))</f>
        <v/>
      </c>
      <c r="T23" s="26" t="str">
        <f>+IF(ISNA(VLOOKUP(T$3&amp;"  "&amp;$N23,$A$3:$I$100,2,0)),"",VLOOKUP(T$3&amp;"  "&amp;$N23,$A$3:$I$100,2,0))</f>
        <v/>
      </c>
      <c r="U23" s="26" t="str">
        <f>+IF(ISNA(VLOOKUP(U$3&amp;"  "&amp;$N23,$A$3:$I$100,2,0)),"",VLOOKUP(U$3&amp;"  "&amp;$N23,$A$3:$I$100,2,0))</f>
        <v/>
      </c>
      <c r="V23" s="26" t="str">
        <f>+IF(ISNA(VLOOKUP(V$3&amp;"  "&amp;$N23,$A$3:$I$100,2,0)),"",VLOOKUP(V$3&amp;"  "&amp;$N23,$A$3:$I$100,2,0))</f>
        <v/>
      </c>
      <c r="W23" s="26" t="str">
        <f>+IF(ISNA(VLOOKUP(W$3&amp;"  "&amp;$N23,$A$3:$I$100,2,0)),"",VLOOKUP(W$3&amp;"  "&amp;$N23,$A$3:$I$100,2,0))</f>
        <v/>
      </c>
      <c r="X23" s="26" t="str">
        <f>+IF(ISNA(VLOOKUP(X$3&amp;"  "&amp;$N23,$A$3:$I$100,2,0)),"",VLOOKUP(X$3&amp;"  "&amp;$N23,$A$3:$I$100,2,0))</f>
        <v/>
      </c>
      <c r="Y23" s="26" t="str">
        <f>+IF(ISNA(VLOOKUP(Y$3&amp;"  "&amp;$N23,$A$3:$I$100,2,0)),"",VLOOKUP(Y$3&amp;"  "&amp;$N23,$A$3:$I$100,2,0))</f>
        <v/>
      </c>
      <c r="Z23" s="26" t="str">
        <f>+IF(ISNA(VLOOKUP(Z$3&amp;"  "&amp;$N23,$A$3:$I$100,2,0)),"",VLOOKUP(Z$3&amp;"  "&amp;$N23,$A$3:$I$100,2,0))</f>
        <v/>
      </c>
      <c r="AA23" s="26" t="str">
        <f>+IF(ISNA(VLOOKUP(AA$3&amp;"  "&amp;$N23,$A$3:$I$100,2,0)),"",VLOOKUP(AA$3&amp;"  "&amp;$N23,$A$3:$I$100,2,0))</f>
        <v/>
      </c>
      <c r="AB23" s="26" t="str">
        <f>+IF(ISNA(VLOOKUP(AB$3&amp;"  "&amp;$N23,$A$3:$I$100,2,0)),"",VLOOKUP(AB$3&amp;"  "&amp;$N23,$A$3:$I$100,2,0))</f>
        <v/>
      </c>
      <c r="AC23" s="26" t="str">
        <f>+IF(ISNA(VLOOKUP(AC$3&amp;"  "&amp;$N23,$A$3:$I$100,2,0)),"",VLOOKUP(AC$3&amp;"  "&amp;$N23,$A$3:$I$100,2,0))</f>
        <v/>
      </c>
      <c r="AD23" s="26" t="str">
        <f>+IF(ISNA(VLOOKUP(AD$3&amp;"  "&amp;$N23,$A$3:$I$100,2,0)),"",VLOOKUP(AD$3&amp;"  "&amp;$N23,$A$3:$I$100,2,0))</f>
        <v/>
      </c>
      <c r="AE23" s="26" t="str">
        <f>+IF(ISNA(VLOOKUP(AE$3&amp;"  "&amp;$N23,$A$3:$I$100,2,0)),"",VLOOKUP(AE$3&amp;"  "&amp;$N23,$A$3:$I$100,2,0))</f>
        <v/>
      </c>
      <c r="AF23" s="26" t="str">
        <f>+IF(ISNA(VLOOKUP(AF$3&amp;"  "&amp;$N23,$A$3:$I$100,2,0)),"",VLOOKUP(AF$3&amp;"  "&amp;$N23,$A$3:$I$100,2,0))</f>
        <v/>
      </c>
      <c r="AG23" s="26" t="str">
        <f>+IF(ISNA(VLOOKUP(AG$3&amp;"  "&amp;$N23,$A$3:$I$100,2,0)),"",VLOOKUP(AG$3&amp;"  "&amp;$N23,$A$3:$I$100,2,0))</f>
        <v/>
      </c>
      <c r="AH23" s="26" t="str">
        <f>+IF(ISNA(VLOOKUP(AH$3&amp;"  "&amp;$N23,$A$3:$I$100,2,0)),"",VLOOKUP(AH$3&amp;"  "&amp;$N23,$A$3:$I$100,2,0))</f>
        <v/>
      </c>
      <c r="AI23" s="26" t="str">
        <f>+IF(ISNA(VLOOKUP(AI$3&amp;"  "&amp;$N23,$A$3:$I$100,2,0)),"",VLOOKUP(AI$3&amp;"  "&amp;$N23,$A$3:$I$100,2,0))</f>
        <v/>
      </c>
      <c r="AJ23" s="26" t="str">
        <f>+IF(ISNA(VLOOKUP(AJ$3&amp;"  "&amp;$N23,$A$3:$I$100,2,0)),"",VLOOKUP(AJ$3&amp;"  "&amp;$N23,$A$3:$I$100,2,0))</f>
        <v/>
      </c>
      <c r="AK23" s="26" t="str">
        <f>+IF(ISNA(VLOOKUP(AK$3&amp;"  "&amp;$N23,$A$3:$I$100,2,0)),"",VLOOKUP(AK$3&amp;"  "&amp;$N23,$A$3:$I$100,2,0))</f>
        <v/>
      </c>
      <c r="AL23" s="26" t="str">
        <f>+IF(ISNA(VLOOKUP(AL$3&amp;"  "&amp;$N23,$A$3:$I$100,2,0)),"",VLOOKUP(AL$3&amp;"  "&amp;$N23,$A$3:$I$100,2,0))</f>
        <v/>
      </c>
      <c r="AM23" s="26" t="str">
        <f>+IF(ISNA(VLOOKUP(AM$3&amp;"  "&amp;$N23,$A$3:$I$100,2,0)),"",VLOOKUP(AM$3&amp;"  "&amp;$N23,$A$3:$I$100,2,0))</f>
        <v/>
      </c>
      <c r="AN23" s="26" t="str">
        <f>+IF(ISNA(VLOOKUP(AN$3&amp;"  "&amp;$N23,$A$3:$I$100,2,0)),"",VLOOKUP(AN$3&amp;"  "&amp;$N23,$A$3:$I$100,2,0))</f>
        <v/>
      </c>
    </row>
    <row r="24" spans="1:40" x14ac:dyDescent="0.3">
      <c r="A24" s="1">
        <v>18</v>
      </c>
      <c r="B24" s="67" t="s">
        <v>1623</v>
      </c>
      <c r="C24" s="48">
        <v>172</v>
      </c>
      <c r="D24" t="s">
        <v>1438</v>
      </c>
      <c r="E24" t="s">
        <v>1439</v>
      </c>
      <c r="F24" t="s">
        <v>600</v>
      </c>
      <c r="G24" t="s">
        <v>1397</v>
      </c>
      <c r="H24" s="1" t="str">
        <f>+VLOOKUP($C26,MasterData!$B$4:$I$1003,5,"false")</f>
        <v>U15</v>
      </c>
      <c r="I24" s="3" t="str">
        <f>+VLOOKUP($C26,MasterData!$B$4:$I$1003,6,"false")</f>
        <v>B</v>
      </c>
      <c r="J24" s="22" t="e">
        <f>TEXT(SUMPRODUCT(--(G26=$G$9:$G$588),--(#REF!&gt;$B$42:$B$588))+1,0)</f>
        <v>#REF!</v>
      </c>
      <c r="K24" s="1" t="e">
        <f>+G26&amp;"  "&amp;J24</f>
        <v>#REF!</v>
      </c>
      <c r="L24" s="1"/>
      <c r="N24">
        <v>9</v>
      </c>
      <c r="O24" s="26" t="str">
        <f>+IF(ISNA(VLOOKUP(O$3&amp;"  "&amp;$N24,$A$3:$I$100,2,0)),"",VLOOKUP(O$3&amp;"  "&amp;$N24,$A$3:$I$100,2,0))</f>
        <v/>
      </c>
      <c r="P24" s="26" t="str">
        <f>+IF(ISNA(VLOOKUP(P$3&amp;"  "&amp;$N24,$A$3:$I$100,2,0)),"",VLOOKUP(P$3&amp;"  "&amp;$N24,$A$3:$I$100,2,0))</f>
        <v/>
      </c>
      <c r="Q24" s="26" t="str">
        <f>+IF(ISNA(VLOOKUP(Q$3&amp;"  "&amp;$N24,$A$3:$I$100,2,0)),"",VLOOKUP(Q$3&amp;"  "&amp;$N24,$A$3:$I$100,2,0))</f>
        <v/>
      </c>
      <c r="R24" s="26" t="str">
        <f>+IF(ISNA(VLOOKUP(R$3&amp;"  "&amp;$N24,$A$3:$I$100,2,0)),"",VLOOKUP(R$3&amp;"  "&amp;$N24,$A$3:$I$100,2,0))</f>
        <v/>
      </c>
      <c r="S24" s="26" t="str">
        <f>+IF(ISNA(VLOOKUP(S$3&amp;"  "&amp;$N24,$A$3:$I$100,2,0)),"",VLOOKUP(S$3&amp;"  "&amp;$N24,$A$3:$I$100,2,0))</f>
        <v/>
      </c>
      <c r="T24" s="26" t="str">
        <f>+IF(ISNA(VLOOKUP(T$3&amp;"  "&amp;$N24,$A$3:$I$100,2,0)),"",VLOOKUP(T$3&amp;"  "&amp;$N24,$A$3:$I$100,2,0))</f>
        <v/>
      </c>
      <c r="U24" s="26" t="str">
        <f>+IF(ISNA(VLOOKUP(U$3&amp;"  "&amp;$N24,$A$3:$I$100,2,0)),"",VLOOKUP(U$3&amp;"  "&amp;$N24,$A$3:$I$100,2,0))</f>
        <v/>
      </c>
      <c r="V24" s="26" t="str">
        <f>+IF(ISNA(VLOOKUP(V$3&amp;"  "&amp;$N24,$A$3:$I$100,2,0)),"",VLOOKUP(V$3&amp;"  "&amp;$N24,$A$3:$I$100,2,0))</f>
        <v/>
      </c>
      <c r="W24" s="26" t="str">
        <f>+IF(ISNA(VLOOKUP(W$3&amp;"  "&amp;$N24,$A$3:$I$100,2,0)),"",VLOOKUP(W$3&amp;"  "&amp;$N24,$A$3:$I$100,2,0))</f>
        <v/>
      </c>
      <c r="X24" s="26" t="str">
        <f>+IF(ISNA(VLOOKUP(X$3&amp;"  "&amp;$N24,$A$3:$I$100,2,0)),"",VLOOKUP(X$3&amp;"  "&amp;$N24,$A$3:$I$100,2,0))</f>
        <v/>
      </c>
      <c r="Y24" s="26" t="str">
        <f>+IF(ISNA(VLOOKUP(Y$3&amp;"  "&amp;$N24,$A$3:$I$100,2,0)),"",VLOOKUP(Y$3&amp;"  "&amp;$N24,$A$3:$I$100,2,0))</f>
        <v/>
      </c>
      <c r="Z24" s="26" t="str">
        <f>+IF(ISNA(VLOOKUP(Z$3&amp;"  "&amp;$N24,$A$3:$I$100,2,0)),"",VLOOKUP(Z$3&amp;"  "&amp;$N24,$A$3:$I$100,2,0))</f>
        <v/>
      </c>
      <c r="AA24" s="26" t="str">
        <f>+IF(ISNA(VLOOKUP(AA$3&amp;"  "&amp;$N24,$A$3:$I$100,2,0)),"",VLOOKUP(AA$3&amp;"  "&amp;$N24,$A$3:$I$100,2,0))</f>
        <v/>
      </c>
      <c r="AB24" s="26" t="str">
        <f>+IF(ISNA(VLOOKUP(AB$3&amp;"  "&amp;$N24,$A$3:$I$100,2,0)),"",VLOOKUP(AB$3&amp;"  "&amp;$N24,$A$3:$I$100,2,0))</f>
        <v/>
      </c>
      <c r="AC24" s="26" t="str">
        <f>+IF(ISNA(VLOOKUP(AC$3&amp;"  "&amp;$N24,$A$3:$I$100,2,0)),"",VLOOKUP(AC$3&amp;"  "&amp;$N24,$A$3:$I$100,2,0))</f>
        <v/>
      </c>
      <c r="AD24" s="26" t="str">
        <f>+IF(ISNA(VLOOKUP(AD$3&amp;"  "&amp;$N24,$A$3:$I$100,2,0)),"",VLOOKUP(AD$3&amp;"  "&amp;$N24,$A$3:$I$100,2,0))</f>
        <v/>
      </c>
      <c r="AE24" s="26" t="str">
        <f>+IF(ISNA(VLOOKUP(AE$3&amp;"  "&amp;$N24,$A$3:$I$100,2,0)),"",VLOOKUP(AE$3&amp;"  "&amp;$N24,$A$3:$I$100,2,0))</f>
        <v/>
      </c>
      <c r="AF24" s="26" t="str">
        <f>+IF(ISNA(VLOOKUP(AF$3&amp;"  "&amp;$N24,$A$3:$I$100,2,0)),"",VLOOKUP(AF$3&amp;"  "&amp;$N24,$A$3:$I$100,2,0))</f>
        <v/>
      </c>
      <c r="AG24" s="26" t="str">
        <f>+IF(ISNA(VLOOKUP(AG$3&amp;"  "&amp;$N24,$A$3:$I$100,2,0)),"",VLOOKUP(AG$3&amp;"  "&amp;$N24,$A$3:$I$100,2,0))</f>
        <v/>
      </c>
      <c r="AH24" s="26" t="str">
        <f>+IF(ISNA(VLOOKUP(AH$3&amp;"  "&amp;$N24,$A$3:$I$100,2,0)),"",VLOOKUP(AH$3&amp;"  "&amp;$N24,$A$3:$I$100,2,0))</f>
        <v/>
      </c>
      <c r="AI24" s="26" t="str">
        <f>+IF(ISNA(VLOOKUP(AI$3&amp;"  "&amp;$N24,$A$3:$I$100,2,0)),"",VLOOKUP(AI$3&amp;"  "&amp;$N24,$A$3:$I$100,2,0))</f>
        <v/>
      </c>
      <c r="AJ24" s="26" t="str">
        <f>+IF(ISNA(VLOOKUP(AJ$3&amp;"  "&amp;$N24,$A$3:$I$100,2,0)),"",VLOOKUP(AJ$3&amp;"  "&amp;$N24,$A$3:$I$100,2,0))</f>
        <v/>
      </c>
      <c r="AK24" s="26" t="str">
        <f>+IF(ISNA(VLOOKUP(AK$3&amp;"  "&amp;$N24,$A$3:$I$100,2,0)),"",VLOOKUP(AK$3&amp;"  "&amp;$N24,$A$3:$I$100,2,0))</f>
        <v/>
      </c>
      <c r="AL24" s="26" t="str">
        <f>+IF(ISNA(VLOOKUP(AL$3&amp;"  "&amp;$N24,$A$3:$I$100,2,0)),"",VLOOKUP(AL$3&amp;"  "&amp;$N24,$A$3:$I$100,2,0))</f>
        <v/>
      </c>
      <c r="AM24" s="26" t="str">
        <f>+IF(ISNA(VLOOKUP(AM$3&amp;"  "&amp;$N24,$A$3:$I$100,2,0)),"",VLOOKUP(AM$3&amp;"  "&amp;$N24,$A$3:$I$100,2,0))</f>
        <v/>
      </c>
      <c r="AN24" s="26" t="str">
        <f>+IF(ISNA(VLOOKUP(AN$3&amp;"  "&amp;$N24,$A$3:$I$100,2,0)),"",VLOOKUP(AN$3&amp;"  "&amp;$N24,$A$3:$I$100,2,0))</f>
        <v/>
      </c>
    </row>
    <row r="25" spans="1:40" x14ac:dyDescent="0.3">
      <c r="A25" s="1">
        <v>27</v>
      </c>
      <c r="B25" s="67" t="s">
        <v>1644</v>
      </c>
      <c r="C25" s="48">
        <v>170</v>
      </c>
      <c r="D25" t="s">
        <v>1435</v>
      </c>
      <c r="E25" t="s">
        <v>1436</v>
      </c>
      <c r="F25" t="s">
        <v>600</v>
      </c>
      <c r="G25" t="s">
        <v>1397</v>
      </c>
      <c r="H25" s="1" t="str">
        <f>+VLOOKUP($C27,MasterData!$B$4:$I$1003,5,"false")</f>
        <v>U15</v>
      </c>
      <c r="I25" s="3" t="str">
        <f>+VLOOKUP($C27,MasterData!$B$4:$I$1003,6,"false")</f>
        <v>B</v>
      </c>
      <c r="J25" s="22" t="e">
        <f>TEXT(SUMPRODUCT(--(G27=$G$9:$G$588),--(#REF!&gt;$B$42:$B$588))+1,0)</f>
        <v>#REF!</v>
      </c>
      <c r="K25" s="1" t="e">
        <f>+G27&amp;"  "&amp;J25</f>
        <v>#REF!</v>
      </c>
      <c r="L25" s="1"/>
      <c r="O25" s="26" t="str">
        <f>+IF(ISNA(VLOOKUP(O$3&amp;"  "&amp;$N25,$A$3:$I$100,2,0)),"",VLOOKUP(O$3&amp;"  "&amp;$N25,$A$3:$I$100,2,0))</f>
        <v/>
      </c>
      <c r="P25" s="26" t="str">
        <f>+IF(ISNA(VLOOKUP(P$3&amp;"  "&amp;$N25,$A$3:$I$100,2,0)),"",VLOOKUP(P$3&amp;"  "&amp;$N25,$A$3:$I$100,2,0))</f>
        <v/>
      </c>
      <c r="Q25" s="26" t="str">
        <f>+IF(ISNA(VLOOKUP(Q$3&amp;"  "&amp;$N25,$A$3:$I$100,2,0)),"",VLOOKUP(Q$3&amp;"  "&amp;$N25,$A$3:$I$100,2,0))</f>
        <v/>
      </c>
      <c r="R25" s="26" t="str">
        <f>+IF(ISNA(VLOOKUP(R$3&amp;"  "&amp;$N25,$A$3:$I$100,2,0)),"",VLOOKUP(R$3&amp;"  "&amp;$N25,$A$3:$I$100,2,0))</f>
        <v/>
      </c>
      <c r="S25" s="26" t="str">
        <f>+IF(ISNA(VLOOKUP(S$3&amp;"  "&amp;$N25,$A$3:$I$100,2,0)),"",VLOOKUP(S$3&amp;"  "&amp;$N25,$A$3:$I$100,2,0))</f>
        <v/>
      </c>
      <c r="T25" s="26" t="str">
        <f>+IF(ISNA(VLOOKUP(T$3&amp;"  "&amp;$N25,$A$3:$I$100,2,0)),"",VLOOKUP(T$3&amp;"  "&amp;$N25,$A$3:$I$100,2,0))</f>
        <v/>
      </c>
      <c r="U25" s="26" t="str">
        <f>+IF(ISNA(VLOOKUP(U$3&amp;"  "&amp;$N25,$A$3:$I$100,2,0)),"",VLOOKUP(U$3&amp;"  "&amp;$N25,$A$3:$I$100,2,0))</f>
        <v/>
      </c>
      <c r="V25" s="26" t="str">
        <f>+IF(ISNA(VLOOKUP(V$3&amp;"  "&amp;$N25,$A$3:$I$100,2,0)),"",VLOOKUP(V$3&amp;"  "&amp;$N25,$A$3:$I$100,2,0))</f>
        <v/>
      </c>
      <c r="W25" s="26" t="str">
        <f>+IF(ISNA(VLOOKUP(W$3&amp;"  "&amp;$N25,$A$3:$I$100,2,0)),"",VLOOKUP(W$3&amp;"  "&amp;$N25,$A$3:$I$100,2,0))</f>
        <v/>
      </c>
      <c r="X25" s="26" t="str">
        <f>+IF(ISNA(VLOOKUP(X$3&amp;"  "&amp;$N25,$A$3:$I$100,2,0)),"",VLOOKUP(X$3&amp;"  "&amp;$N25,$A$3:$I$100,2,0))</f>
        <v/>
      </c>
      <c r="Y25" s="26" t="str">
        <f>+IF(ISNA(VLOOKUP(Y$3&amp;"  "&amp;$N25,$A$3:$I$100,2,0)),"",VLOOKUP(Y$3&amp;"  "&amp;$N25,$A$3:$I$100,2,0))</f>
        <v/>
      </c>
      <c r="Z25" s="26" t="str">
        <f>+IF(ISNA(VLOOKUP(Z$3&amp;"  "&amp;$N25,$A$3:$I$100,2,0)),"",VLOOKUP(Z$3&amp;"  "&amp;$N25,$A$3:$I$100,2,0))</f>
        <v/>
      </c>
      <c r="AA25" s="26" t="str">
        <f>+IF(ISNA(VLOOKUP(AA$3&amp;"  "&amp;$N25,$A$3:$I$100,2,0)),"",VLOOKUP(AA$3&amp;"  "&amp;$N25,$A$3:$I$100,2,0))</f>
        <v/>
      </c>
      <c r="AB25" s="26" t="str">
        <f>+IF(ISNA(VLOOKUP(AB$3&amp;"  "&amp;$N25,$A$3:$I$100,2,0)),"",VLOOKUP(AB$3&amp;"  "&amp;$N25,$A$3:$I$100,2,0))</f>
        <v/>
      </c>
      <c r="AC25" s="26" t="str">
        <f>+IF(ISNA(VLOOKUP(AC$3&amp;"  "&amp;$N25,$A$3:$I$100,2,0)),"",VLOOKUP(AC$3&amp;"  "&amp;$N25,$A$3:$I$100,2,0))</f>
        <v/>
      </c>
      <c r="AD25" s="26" t="str">
        <f>+IF(ISNA(VLOOKUP(AD$3&amp;"  "&amp;$N25,$A$3:$I$100,2,0)),"",VLOOKUP(AD$3&amp;"  "&amp;$N25,$A$3:$I$100,2,0))</f>
        <v/>
      </c>
      <c r="AE25" s="26" t="str">
        <f>+IF(ISNA(VLOOKUP(AE$3&amp;"  "&amp;$N25,$A$3:$I$100,2,0)),"",VLOOKUP(AE$3&amp;"  "&amp;$N25,$A$3:$I$100,2,0))</f>
        <v/>
      </c>
      <c r="AF25" s="26" t="str">
        <f>+IF(ISNA(VLOOKUP(AF$3&amp;"  "&amp;$N25,$A$3:$I$100,2,0)),"",VLOOKUP(AF$3&amp;"  "&amp;$N25,$A$3:$I$100,2,0))</f>
        <v/>
      </c>
      <c r="AG25" s="26" t="str">
        <f>+IF(ISNA(VLOOKUP(AG$3&amp;"  "&amp;$N25,$A$3:$I$100,2,0)),"",VLOOKUP(AG$3&amp;"  "&amp;$N25,$A$3:$I$100,2,0))</f>
        <v/>
      </c>
      <c r="AH25" s="26" t="str">
        <f>+IF(ISNA(VLOOKUP(AH$3&amp;"  "&amp;$N25,$A$3:$I$100,2,0)),"",VLOOKUP(AH$3&amp;"  "&amp;$N25,$A$3:$I$100,2,0))</f>
        <v/>
      </c>
      <c r="AI25" s="26" t="str">
        <f>+IF(ISNA(VLOOKUP(AI$3&amp;"  "&amp;$N25,$A$3:$I$100,2,0)),"",VLOOKUP(AI$3&amp;"  "&amp;$N25,$A$3:$I$100,2,0))</f>
        <v/>
      </c>
      <c r="AJ25" s="26" t="str">
        <f>+IF(ISNA(VLOOKUP(AJ$3&amp;"  "&amp;$N25,$A$3:$I$100,2,0)),"",VLOOKUP(AJ$3&amp;"  "&amp;$N25,$A$3:$I$100,2,0))</f>
        <v/>
      </c>
      <c r="AK25" s="26" t="str">
        <f>+IF(ISNA(VLOOKUP(AK$3&amp;"  "&amp;$N25,$A$3:$I$100,2,0)),"",VLOOKUP(AK$3&amp;"  "&amp;$N25,$A$3:$I$100,2,0))</f>
        <v/>
      </c>
      <c r="AL25" s="26" t="str">
        <f>+IF(ISNA(VLOOKUP(AL$3&amp;"  "&amp;$N25,$A$3:$I$100,2,0)),"",VLOOKUP(AL$3&amp;"  "&amp;$N25,$A$3:$I$100,2,0))</f>
        <v/>
      </c>
      <c r="AM25" s="26" t="str">
        <f>+IF(ISNA(VLOOKUP(AM$3&amp;"  "&amp;$N25,$A$3:$I$100,2,0)),"",VLOOKUP(AM$3&amp;"  "&amp;$N25,$A$3:$I$100,2,0))</f>
        <v/>
      </c>
      <c r="AN25" s="26" t="str">
        <f>+IF(ISNA(VLOOKUP(AN$3&amp;"  "&amp;$N25,$A$3:$I$100,2,0)),"",VLOOKUP(AN$3&amp;"  "&amp;$N25,$A$3:$I$100,2,0))</f>
        <v/>
      </c>
    </row>
    <row r="26" spans="1:40" x14ac:dyDescent="0.3">
      <c r="A26" s="1">
        <v>7</v>
      </c>
      <c r="B26" s="67" t="s">
        <v>1609</v>
      </c>
      <c r="C26" s="48">
        <v>173</v>
      </c>
      <c r="D26" t="s">
        <v>1440</v>
      </c>
      <c r="E26" t="s">
        <v>1441</v>
      </c>
      <c r="F26" t="s">
        <v>615</v>
      </c>
      <c r="G26" t="s">
        <v>1397</v>
      </c>
      <c r="H26" s="1" t="str">
        <f>+VLOOKUP($C28,MasterData!$B$4:$I$1003,5,"false")</f>
        <v>U15</v>
      </c>
      <c r="I26" s="3" t="str">
        <f>+VLOOKUP($C28,MasterData!$B$4:$I$1003,6,"false")</f>
        <v>G</v>
      </c>
      <c r="J26" s="22" t="e">
        <f>TEXT(SUMPRODUCT(--(G28=$G$9:$G$588),--(#REF!&gt;$B$42:$B$588))+1,0)</f>
        <v>#REF!</v>
      </c>
      <c r="K26" s="1" t="e">
        <f>+G28&amp;"  "&amp;J26</f>
        <v>#REF!</v>
      </c>
      <c r="L26" s="1"/>
      <c r="O26" s="26" t="str">
        <f>+IF(ISNA(VLOOKUP(O$3&amp;"  "&amp;$N26,$A$3:$I$100,2,0)),"",VLOOKUP(O$3&amp;"  "&amp;$N26,$A$3:$I$100,2,0))</f>
        <v/>
      </c>
      <c r="P26" s="26" t="str">
        <f>+IF(ISNA(VLOOKUP(P$3&amp;"  "&amp;$N26,$A$3:$I$100,2,0)),"",VLOOKUP(P$3&amp;"  "&amp;$N26,$A$3:$I$100,2,0))</f>
        <v/>
      </c>
      <c r="Q26" s="26" t="str">
        <f>+IF(ISNA(VLOOKUP(Q$3&amp;"  "&amp;$N26,$A$3:$I$100,2,0)),"",VLOOKUP(Q$3&amp;"  "&amp;$N26,$A$3:$I$100,2,0))</f>
        <v/>
      </c>
      <c r="R26" s="26" t="str">
        <f>+IF(ISNA(VLOOKUP(R$3&amp;"  "&amp;$N26,$A$3:$I$100,2,0)),"",VLOOKUP(R$3&amp;"  "&amp;$N26,$A$3:$I$100,2,0))</f>
        <v/>
      </c>
      <c r="S26" s="26" t="str">
        <f>+IF(ISNA(VLOOKUP(S$3&amp;"  "&amp;$N26,$A$3:$I$100,2,0)),"",VLOOKUP(S$3&amp;"  "&amp;$N26,$A$3:$I$100,2,0))</f>
        <v/>
      </c>
      <c r="T26" s="26" t="str">
        <f>+IF(ISNA(VLOOKUP(T$3&amp;"  "&amp;$N26,$A$3:$I$100,2,0)),"",VLOOKUP(T$3&amp;"  "&amp;$N26,$A$3:$I$100,2,0))</f>
        <v/>
      </c>
      <c r="U26" s="26" t="str">
        <f>+IF(ISNA(VLOOKUP(U$3&amp;"  "&amp;$N26,$A$3:$I$100,2,0)),"",VLOOKUP(U$3&amp;"  "&amp;$N26,$A$3:$I$100,2,0))</f>
        <v/>
      </c>
      <c r="V26" s="26" t="str">
        <f>+IF(ISNA(VLOOKUP(V$3&amp;"  "&amp;$N26,$A$3:$I$100,2,0)),"",VLOOKUP(V$3&amp;"  "&amp;$N26,$A$3:$I$100,2,0))</f>
        <v/>
      </c>
      <c r="W26" s="26" t="str">
        <f>+IF(ISNA(VLOOKUP(W$3&amp;"  "&amp;$N26,$A$3:$I$100,2,0)),"",VLOOKUP(W$3&amp;"  "&amp;$N26,$A$3:$I$100,2,0))</f>
        <v/>
      </c>
      <c r="X26" s="26" t="str">
        <f>+IF(ISNA(VLOOKUP(X$3&amp;"  "&amp;$N26,$A$3:$I$100,2,0)),"",VLOOKUP(X$3&amp;"  "&amp;$N26,$A$3:$I$100,2,0))</f>
        <v/>
      </c>
      <c r="Y26" s="26" t="str">
        <f>+IF(ISNA(VLOOKUP(Y$3&amp;"  "&amp;$N26,$A$3:$I$100,2,0)),"",VLOOKUP(Y$3&amp;"  "&amp;$N26,$A$3:$I$100,2,0))</f>
        <v/>
      </c>
      <c r="Z26" s="26" t="str">
        <f>+IF(ISNA(VLOOKUP(Z$3&amp;"  "&amp;$N26,$A$3:$I$100,2,0)),"",VLOOKUP(Z$3&amp;"  "&amp;$N26,$A$3:$I$100,2,0))</f>
        <v/>
      </c>
      <c r="AA26" s="26" t="str">
        <f>+IF(ISNA(VLOOKUP(AA$3&amp;"  "&amp;$N26,$A$3:$I$100,2,0)),"",VLOOKUP(AA$3&amp;"  "&amp;$N26,$A$3:$I$100,2,0))</f>
        <v/>
      </c>
      <c r="AB26" s="26" t="str">
        <f>+IF(ISNA(VLOOKUP(AB$3&amp;"  "&amp;$N26,$A$3:$I$100,2,0)),"",VLOOKUP(AB$3&amp;"  "&amp;$N26,$A$3:$I$100,2,0))</f>
        <v/>
      </c>
      <c r="AC26" s="26" t="str">
        <f>+IF(ISNA(VLOOKUP(AC$3&amp;"  "&amp;$N26,$A$3:$I$100,2,0)),"",VLOOKUP(AC$3&amp;"  "&amp;$N26,$A$3:$I$100,2,0))</f>
        <v/>
      </c>
      <c r="AD26" s="26" t="str">
        <f>+IF(ISNA(VLOOKUP(AD$3&amp;"  "&amp;$N26,$A$3:$I$100,2,0)),"",VLOOKUP(AD$3&amp;"  "&amp;$N26,$A$3:$I$100,2,0))</f>
        <v/>
      </c>
      <c r="AE26" s="26" t="str">
        <f>+IF(ISNA(VLOOKUP(AE$3&amp;"  "&amp;$N26,$A$3:$I$100,2,0)),"",VLOOKUP(AE$3&amp;"  "&amp;$N26,$A$3:$I$100,2,0))</f>
        <v/>
      </c>
      <c r="AF26" s="26" t="str">
        <f>+IF(ISNA(VLOOKUP(AF$3&amp;"  "&amp;$N26,$A$3:$I$100,2,0)),"",VLOOKUP(AF$3&amp;"  "&amp;$N26,$A$3:$I$100,2,0))</f>
        <v/>
      </c>
      <c r="AG26" s="26" t="str">
        <f>+IF(ISNA(VLOOKUP(AG$3&amp;"  "&amp;$N26,$A$3:$I$100,2,0)),"",VLOOKUP(AG$3&amp;"  "&amp;$N26,$A$3:$I$100,2,0))</f>
        <v/>
      </c>
      <c r="AH26" s="26" t="str">
        <f>+IF(ISNA(VLOOKUP(AH$3&amp;"  "&amp;$N26,$A$3:$I$100,2,0)),"",VLOOKUP(AH$3&amp;"  "&amp;$N26,$A$3:$I$100,2,0))</f>
        <v/>
      </c>
      <c r="AI26" s="26" t="str">
        <f>+IF(ISNA(VLOOKUP(AI$3&amp;"  "&amp;$N26,$A$3:$I$100,2,0)),"",VLOOKUP(AI$3&amp;"  "&amp;$N26,$A$3:$I$100,2,0))</f>
        <v/>
      </c>
      <c r="AJ26" s="26" t="str">
        <f>+IF(ISNA(VLOOKUP(AJ$3&amp;"  "&amp;$N26,$A$3:$I$100,2,0)),"",VLOOKUP(AJ$3&amp;"  "&amp;$N26,$A$3:$I$100,2,0))</f>
        <v/>
      </c>
      <c r="AK26" s="26" t="str">
        <f>+IF(ISNA(VLOOKUP(AK$3&amp;"  "&amp;$N26,$A$3:$I$100,2,0)),"",VLOOKUP(AK$3&amp;"  "&amp;$N26,$A$3:$I$100,2,0))</f>
        <v/>
      </c>
      <c r="AL26" s="26" t="str">
        <f>+IF(ISNA(VLOOKUP(AL$3&amp;"  "&amp;$N26,$A$3:$I$100,2,0)),"",VLOOKUP(AL$3&amp;"  "&amp;$N26,$A$3:$I$100,2,0))</f>
        <v/>
      </c>
      <c r="AM26" s="26" t="str">
        <f>+IF(ISNA(VLOOKUP(AM$3&amp;"  "&amp;$N26,$A$3:$I$100,2,0)),"",VLOOKUP(AM$3&amp;"  "&amp;$N26,$A$3:$I$100,2,0))</f>
        <v/>
      </c>
      <c r="AN26" s="26" t="str">
        <f>+IF(ISNA(VLOOKUP(AN$3&amp;"  "&amp;$N26,$A$3:$I$100,2,0)),"",VLOOKUP(AN$3&amp;"  "&amp;$N26,$A$3:$I$100,2,0))</f>
        <v/>
      </c>
    </row>
    <row r="27" spans="1:40" x14ac:dyDescent="0.3">
      <c r="A27" s="1">
        <v>19</v>
      </c>
      <c r="B27" s="67" t="s">
        <v>1168</v>
      </c>
      <c r="C27" s="48">
        <v>174</v>
      </c>
      <c r="D27" t="s">
        <v>1442</v>
      </c>
      <c r="E27" t="s">
        <v>1443</v>
      </c>
      <c r="F27" t="s">
        <v>615</v>
      </c>
      <c r="G27" t="s">
        <v>1397</v>
      </c>
      <c r="H27" s="1" t="str">
        <f>+VLOOKUP($C29,MasterData!$B$4:$I$1003,5,"false")</f>
        <v>U15</v>
      </c>
      <c r="I27" s="3" t="str">
        <f>+VLOOKUP($C29,MasterData!$B$4:$I$1003,6,"false")</f>
        <v>B</v>
      </c>
      <c r="J27" s="22" t="e">
        <f>TEXT(SUMPRODUCT(--(G29=$G$9:$G$588),--(#REF!&gt;$B$42:$B$588))+1,0)</f>
        <v>#REF!</v>
      </c>
      <c r="K27" s="1" t="e">
        <f>+G29&amp;"  "&amp;J27</f>
        <v>#REF!</v>
      </c>
      <c r="L27" s="1"/>
      <c r="O27" s="26" t="str">
        <f>+IF(ISNA(VLOOKUP(O$3&amp;"  "&amp;$N27,$A$3:$I$100,2,0)),"",VLOOKUP(O$3&amp;"  "&amp;$N27,$A$3:$I$100,2,0))</f>
        <v/>
      </c>
      <c r="P27" s="26" t="str">
        <f>+IF(ISNA(VLOOKUP(P$3&amp;"  "&amp;$N27,$A$3:$I$100,2,0)),"",VLOOKUP(P$3&amp;"  "&amp;$N27,$A$3:$I$100,2,0))</f>
        <v/>
      </c>
      <c r="Q27" s="26" t="str">
        <f>+IF(ISNA(VLOOKUP(Q$3&amp;"  "&amp;$N27,$A$3:$I$100,2,0)),"",VLOOKUP(Q$3&amp;"  "&amp;$N27,$A$3:$I$100,2,0))</f>
        <v/>
      </c>
      <c r="R27" s="26" t="str">
        <f>+IF(ISNA(VLOOKUP(R$3&amp;"  "&amp;$N27,$A$3:$I$100,2,0)),"",VLOOKUP(R$3&amp;"  "&amp;$N27,$A$3:$I$100,2,0))</f>
        <v/>
      </c>
      <c r="S27" s="26" t="str">
        <f>+IF(ISNA(VLOOKUP(S$3&amp;"  "&amp;$N27,$A$3:$I$100,2,0)),"",VLOOKUP(S$3&amp;"  "&amp;$N27,$A$3:$I$100,2,0))</f>
        <v/>
      </c>
      <c r="T27" s="26" t="str">
        <f>+IF(ISNA(VLOOKUP(T$3&amp;"  "&amp;$N27,$A$3:$I$100,2,0)),"",VLOOKUP(T$3&amp;"  "&amp;$N27,$A$3:$I$100,2,0))</f>
        <v/>
      </c>
      <c r="U27" s="26" t="str">
        <f>+IF(ISNA(VLOOKUP(U$3&amp;"  "&amp;$N27,$A$3:$I$100,2,0)),"",VLOOKUP(U$3&amp;"  "&amp;$N27,$A$3:$I$100,2,0))</f>
        <v/>
      </c>
      <c r="V27" s="26" t="str">
        <f>+IF(ISNA(VLOOKUP(V$3&amp;"  "&amp;$N27,$A$3:$I$100,2,0)),"",VLOOKUP(V$3&amp;"  "&amp;$N27,$A$3:$I$100,2,0))</f>
        <v/>
      </c>
      <c r="W27" s="26" t="str">
        <f>+IF(ISNA(VLOOKUP(W$3&amp;"  "&amp;$N27,$A$3:$I$100,2,0)),"",VLOOKUP(W$3&amp;"  "&amp;$N27,$A$3:$I$100,2,0))</f>
        <v/>
      </c>
      <c r="X27" s="26" t="str">
        <f>+IF(ISNA(VLOOKUP(X$3&amp;"  "&amp;$N27,$A$3:$I$100,2,0)),"",VLOOKUP(X$3&amp;"  "&amp;$N27,$A$3:$I$100,2,0))</f>
        <v/>
      </c>
      <c r="Y27" s="26" t="str">
        <f>+IF(ISNA(VLOOKUP(Y$3&amp;"  "&amp;$N27,$A$3:$I$100,2,0)),"",VLOOKUP(Y$3&amp;"  "&amp;$N27,$A$3:$I$100,2,0))</f>
        <v/>
      </c>
      <c r="Z27" s="26" t="str">
        <f>+IF(ISNA(VLOOKUP(Z$3&amp;"  "&amp;$N27,$A$3:$I$100,2,0)),"",VLOOKUP(Z$3&amp;"  "&amp;$N27,$A$3:$I$100,2,0))</f>
        <v/>
      </c>
      <c r="AA27" s="26" t="str">
        <f>+IF(ISNA(VLOOKUP(AA$3&amp;"  "&amp;$N27,$A$3:$I$100,2,0)),"",VLOOKUP(AA$3&amp;"  "&amp;$N27,$A$3:$I$100,2,0))</f>
        <v/>
      </c>
      <c r="AB27" s="26" t="str">
        <f>+IF(ISNA(VLOOKUP(AB$3&amp;"  "&amp;$N27,$A$3:$I$100,2,0)),"",VLOOKUP(AB$3&amp;"  "&amp;$N27,$A$3:$I$100,2,0))</f>
        <v/>
      </c>
      <c r="AC27" s="26" t="str">
        <f>+IF(ISNA(VLOOKUP(AC$3&amp;"  "&amp;$N27,$A$3:$I$100,2,0)),"",VLOOKUP(AC$3&amp;"  "&amp;$N27,$A$3:$I$100,2,0))</f>
        <v/>
      </c>
      <c r="AD27" s="26" t="str">
        <f>+IF(ISNA(VLOOKUP(AD$3&amp;"  "&amp;$N27,$A$3:$I$100,2,0)),"",VLOOKUP(AD$3&amp;"  "&amp;$N27,$A$3:$I$100,2,0))</f>
        <v/>
      </c>
      <c r="AE27" s="26" t="str">
        <f>+IF(ISNA(VLOOKUP(AE$3&amp;"  "&amp;$N27,$A$3:$I$100,2,0)),"",VLOOKUP(AE$3&amp;"  "&amp;$N27,$A$3:$I$100,2,0))</f>
        <v/>
      </c>
      <c r="AF27" s="26" t="str">
        <f>+IF(ISNA(VLOOKUP(AF$3&amp;"  "&amp;$N27,$A$3:$I$100,2,0)),"",VLOOKUP(AF$3&amp;"  "&amp;$N27,$A$3:$I$100,2,0))</f>
        <v/>
      </c>
      <c r="AG27" s="26" t="str">
        <f>+IF(ISNA(VLOOKUP(AG$3&amp;"  "&amp;$N27,$A$3:$I$100,2,0)),"",VLOOKUP(AG$3&amp;"  "&amp;$N27,$A$3:$I$100,2,0))</f>
        <v/>
      </c>
      <c r="AH27" s="26" t="str">
        <f>+IF(ISNA(VLOOKUP(AH$3&amp;"  "&amp;$N27,$A$3:$I$100,2,0)),"",VLOOKUP(AH$3&amp;"  "&amp;$N27,$A$3:$I$100,2,0))</f>
        <v/>
      </c>
      <c r="AI27" s="26" t="str">
        <f>+IF(ISNA(VLOOKUP(AI$3&amp;"  "&amp;$N27,$A$3:$I$100,2,0)),"",VLOOKUP(AI$3&amp;"  "&amp;$N27,$A$3:$I$100,2,0))</f>
        <v/>
      </c>
      <c r="AJ27" s="26" t="str">
        <f>+IF(ISNA(VLOOKUP(AJ$3&amp;"  "&amp;$N27,$A$3:$I$100,2,0)),"",VLOOKUP(AJ$3&amp;"  "&amp;$N27,$A$3:$I$100,2,0))</f>
        <v/>
      </c>
      <c r="AK27" s="26" t="str">
        <f>+IF(ISNA(VLOOKUP(AK$3&amp;"  "&amp;$N27,$A$3:$I$100,2,0)),"",VLOOKUP(AK$3&amp;"  "&amp;$N27,$A$3:$I$100,2,0))</f>
        <v/>
      </c>
      <c r="AL27" s="26" t="str">
        <f>+IF(ISNA(VLOOKUP(AL$3&amp;"  "&amp;$N27,$A$3:$I$100,2,0)),"",VLOOKUP(AL$3&amp;"  "&amp;$N27,$A$3:$I$100,2,0))</f>
        <v/>
      </c>
      <c r="AM27" s="26" t="str">
        <f>+IF(ISNA(VLOOKUP(AM$3&amp;"  "&amp;$N27,$A$3:$I$100,2,0)),"",VLOOKUP(AM$3&amp;"  "&amp;$N27,$A$3:$I$100,2,0))</f>
        <v/>
      </c>
      <c r="AN27" s="26" t="str">
        <f>+IF(ISNA(VLOOKUP(AN$3&amp;"  "&amp;$N27,$A$3:$I$100,2,0)),"",VLOOKUP(AN$3&amp;"  "&amp;$N27,$A$3:$I$100,2,0))</f>
        <v/>
      </c>
    </row>
    <row r="28" spans="1:40" x14ac:dyDescent="0.3">
      <c r="A28" s="1">
        <v>25</v>
      </c>
      <c r="B28" s="67" t="s">
        <v>1202</v>
      </c>
      <c r="C28" s="48">
        <v>212</v>
      </c>
      <c r="D28" t="s">
        <v>1444</v>
      </c>
      <c r="E28" t="s">
        <v>1445</v>
      </c>
      <c r="F28" t="s">
        <v>615</v>
      </c>
      <c r="G28" t="s">
        <v>1397</v>
      </c>
      <c r="H28" s="1" t="str">
        <f>+VLOOKUP($C30,MasterData!$B$4:$I$1003,5,"false")</f>
        <v>U15</v>
      </c>
      <c r="I28" s="3" t="str">
        <f>+VLOOKUP($C30,MasterData!$B$4:$I$1003,6,"false")</f>
        <v>B</v>
      </c>
      <c r="J28" s="22" t="e">
        <f>TEXT(SUMPRODUCT(--(G30=$G$9:$G$588),--(#REF!&gt;$B$42:$B$588))+1,0)</f>
        <v>#REF!</v>
      </c>
      <c r="K28" s="1" t="e">
        <f>+G30&amp;"  "&amp;J28</f>
        <v>#REF!</v>
      </c>
      <c r="L28" s="1"/>
      <c r="N28" s="11" t="s">
        <v>365</v>
      </c>
      <c r="O28" s="27">
        <f>IF(O24="",1000,SUM(O22:O24))</f>
        <v>1000</v>
      </c>
      <c r="P28" s="27">
        <f t="shared" ref="P28:AN28" si="2">IF(P24="",1000,SUM(P22:P24))</f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  <c r="AN28" s="27">
        <f t="shared" si="2"/>
        <v>1000</v>
      </c>
    </row>
    <row r="29" spans="1:40" x14ac:dyDescent="0.3">
      <c r="A29" s="1">
        <v>9</v>
      </c>
      <c r="B29" s="67" t="s">
        <v>1612</v>
      </c>
      <c r="C29" s="48">
        <v>177</v>
      </c>
      <c r="D29" t="s">
        <v>1446</v>
      </c>
      <c r="E29" t="s">
        <v>1447</v>
      </c>
      <c r="F29" t="s">
        <v>580</v>
      </c>
      <c r="G29" t="s">
        <v>1397</v>
      </c>
      <c r="H29" s="1" t="str">
        <f>+VLOOKUP($C31,MasterData!$B$4:$I$1003,5,"false")</f>
        <v>U15</v>
      </c>
      <c r="I29" s="3" t="str">
        <f>+VLOOKUP($C31,MasterData!$B$4:$I$1003,6,"false")</f>
        <v>G</v>
      </c>
      <c r="J29" s="22" t="e">
        <f>TEXT(SUMPRODUCT(--(G31=$G$9:$G$588),--(#REF!&gt;$B$42:$B$588))+1,0)</f>
        <v>#REF!</v>
      </c>
      <c r="K29" s="1" t="e">
        <f>+G31&amp;"  "&amp;J29</f>
        <v>#REF!</v>
      </c>
      <c r="L29" s="1"/>
      <c r="N29" s="11" t="s">
        <v>155</v>
      </c>
      <c r="O29" s="28">
        <f>RANK(O28,($O$10:$AN$10,$O$19:$AN$19,$O$28:$AN$28, $O$37:$AN$37),1)</f>
        <v>7</v>
      </c>
      <c r="P29" s="28">
        <f>RANK(P28,($O$10:$AN$10,$O$19:$AN$19,$O$28:$AN$28, $O$37:$AN$37),1)</f>
        <v>7</v>
      </c>
      <c r="Q29" s="28">
        <f>RANK(Q28,($O$10:$AN$10,$O$19:$AN$19,$O$28:$AN$28, $O$37:$AN$37),1)</f>
        <v>7</v>
      </c>
      <c r="R29" s="28">
        <f>RANK(R28,($O$10:$AN$10,$O$19:$AN$19,$O$28:$AN$28, $O$37:$AN$37),1)</f>
        <v>7</v>
      </c>
      <c r="S29" s="28">
        <f>RANK(S28,($O$10:$AN$10,$O$19:$AN$19,$O$28:$AN$28, $O$37:$AN$37),1)</f>
        <v>7</v>
      </c>
      <c r="T29" s="28">
        <f>RANK(T28,($O$10:$AN$10,$O$19:$AN$19,$O$28:$AN$28, $O$37:$AN$37),1)</f>
        <v>7</v>
      </c>
      <c r="U29" s="28">
        <f>RANK(U28,($O$10:$AN$10,$O$19:$AN$19,$O$28:$AN$28, $O$37:$AN$37),1)</f>
        <v>7</v>
      </c>
      <c r="V29" s="28">
        <f>RANK(V28,($O$10:$AN$10,$O$19:$AN$19,$O$28:$AN$28, $O$37:$AN$37),1)</f>
        <v>7</v>
      </c>
      <c r="W29" s="28">
        <f>RANK(W28,($O$10:$AN$10,$O$19:$AN$19,$O$28:$AN$28, $O$37:$AN$37),1)</f>
        <v>7</v>
      </c>
      <c r="X29" s="28">
        <f>RANK(X28,($O$10:$AN$10,$O$19:$AN$19,$O$28:$AN$28, $O$37:$AN$37),1)</f>
        <v>7</v>
      </c>
      <c r="Y29" s="28">
        <f>RANK(Y28,($O$10:$AN$10,$O$19:$AN$19,$O$28:$AN$28, $O$37:$AN$37),1)</f>
        <v>7</v>
      </c>
      <c r="Z29" s="28">
        <f>RANK(Z28,($O$10:$AN$10,$O$19:$AN$19,$O$28:$AN$28, $O$37:$AN$37),1)</f>
        <v>7</v>
      </c>
      <c r="AA29" s="28">
        <f>RANK(AA28,($O$10:$AN$10,$O$19:$AN$19,$O$28:$AN$28, $O$37:$AN$37),1)</f>
        <v>7</v>
      </c>
      <c r="AB29" s="28">
        <f>RANK(AB28,($O$10:$AN$10,$O$19:$AN$19,$O$28:$AN$28, $O$37:$AN$37),1)</f>
        <v>7</v>
      </c>
      <c r="AC29" s="28">
        <f>RANK(AC28,($O$10:$AN$10,$O$19:$AN$19,$O$28:$AN$28, $O$37:$AN$37),1)</f>
        <v>7</v>
      </c>
      <c r="AD29" s="28">
        <f>RANK(AD28,($O$10:$AN$10,$O$19:$AN$19,$O$28:$AN$28, $O$37:$AN$37),1)</f>
        <v>7</v>
      </c>
      <c r="AE29" s="28">
        <f>RANK(AE28,($O$10:$AN$10,$O$19:$AN$19,$O$28:$AN$28, $O$37:$AN$37),1)</f>
        <v>7</v>
      </c>
      <c r="AF29" s="28">
        <f>RANK(AF28,($O$10:$AN$10,$O$19:$AN$19,$O$28:$AN$28, $O$37:$AN$37),1)</f>
        <v>7</v>
      </c>
      <c r="AG29" s="28">
        <f>RANK(AG28,($O$10:$AN$10,$O$19:$AN$19,$O$28:$AN$28, $O$37:$AN$37),1)</f>
        <v>7</v>
      </c>
      <c r="AH29" s="28">
        <f>RANK(AH28,($O$10:$AN$10,$O$19:$AN$19,$O$28:$AN$28, $O$37:$AN$37),1)</f>
        <v>7</v>
      </c>
      <c r="AI29" s="28">
        <f>RANK(AI28,($O$10:$AN$10,$O$19:$AN$19,$O$28:$AN$28, $O$37:$AN$37),1)</f>
        <v>7</v>
      </c>
      <c r="AJ29" s="28">
        <f>RANK(AJ28,($O$10:$AN$10,$O$19:$AN$19,$O$28:$AN$28, $O$37:$AN$37),1)</f>
        <v>7</v>
      </c>
      <c r="AK29" s="28">
        <f>RANK(AK28,($O$10:$AN$10,$O$19:$AN$19,$O$28:$AN$28, $O$37:$AN$37),1)</f>
        <v>7</v>
      </c>
      <c r="AL29" s="28">
        <f>RANK(AL28,($O$10:$AN$10,$O$19:$AN$19,$O$28:$AN$28, $O$37:$AN$37),1)</f>
        <v>7</v>
      </c>
      <c r="AM29" s="28">
        <f>RANK(AM28,($O$10:$AN$10,$O$19:$AN$19,$O$28:$AN$28, $O$37:$AN$37),1)</f>
        <v>7</v>
      </c>
      <c r="AN29" s="28">
        <f>RANK(AN28,($O$10:$AN$10,$O$19:$AN$19,$O$28:$AN$28, $O$37:$AN$37),1)</f>
        <v>7</v>
      </c>
    </row>
    <row r="30" spans="1:40" x14ac:dyDescent="0.3">
      <c r="A30" s="1">
        <v>10</v>
      </c>
      <c r="B30" s="67" t="s">
        <v>1614</v>
      </c>
      <c r="C30" s="48">
        <v>178</v>
      </c>
      <c r="D30" t="s">
        <v>1448</v>
      </c>
      <c r="E30" t="s">
        <v>950</v>
      </c>
      <c r="F30" t="s">
        <v>580</v>
      </c>
      <c r="G30" t="s">
        <v>1397</v>
      </c>
      <c r="H30" s="1" t="str">
        <f>+VLOOKUP($C32,MasterData!$B$4:$I$1003,5,"false")</f>
        <v>U15</v>
      </c>
      <c r="I30" s="3" t="str">
        <f>+VLOOKUP($C32,MasterData!$B$4:$I$1003,6,"false")</f>
        <v>B</v>
      </c>
      <c r="J30" s="22" t="e">
        <f>TEXT(SUMPRODUCT(--(G32=$G$9:$G$588),--(#REF!&gt;$B$42:$B$588))+1,0)</f>
        <v>#REF!</v>
      </c>
      <c r="K30" s="1" t="e">
        <f>+G32&amp;"  "&amp;J30</f>
        <v>#REF!</v>
      </c>
      <c r="L30" s="1"/>
    </row>
    <row r="31" spans="1:40" x14ac:dyDescent="0.3">
      <c r="A31" s="1">
        <v>24</v>
      </c>
      <c r="B31" s="67" t="s">
        <v>1630</v>
      </c>
      <c r="C31" s="48">
        <v>201</v>
      </c>
      <c r="D31" t="s">
        <v>876</v>
      </c>
      <c r="E31" t="s">
        <v>1467</v>
      </c>
      <c r="F31" t="s">
        <v>580</v>
      </c>
      <c r="G31" t="s">
        <v>1398</v>
      </c>
      <c r="H31" s="1" t="str">
        <f>+VLOOKUP($C33,MasterData!$B$4:$I$1003,5,"false")</f>
        <v>U15</v>
      </c>
      <c r="I31" s="3" t="str">
        <f>+VLOOKUP($C33,MasterData!$B$4:$I$1003,6,"false")</f>
        <v>B</v>
      </c>
      <c r="J31" s="22" t="e">
        <f>TEXT(SUMPRODUCT(--(G33=$G$9:$G$588),--(#REF!&gt;$B$42:$B$588))+1,0)</f>
        <v>#REF!</v>
      </c>
      <c r="K31" s="1" t="e">
        <f>+G33&amp;"  "&amp;J31</f>
        <v>#REF!</v>
      </c>
      <c r="L31" s="1" t="s">
        <v>1585</v>
      </c>
      <c r="N31">
        <v>10</v>
      </c>
      <c r="O31" s="26" t="str">
        <f>+IF(ISNA(VLOOKUP(O$3&amp;"  "&amp;$N31,$A$3:$I$100,2,0)),"",VLOOKUP(O$3&amp;"  "&amp;$N31,$A$3:$I$100,2,0))</f>
        <v/>
      </c>
      <c r="P31" s="26" t="str">
        <f>+IF(ISNA(VLOOKUP(P$3&amp;"  "&amp;$N31,$A$3:$I$100,2,0)),"",VLOOKUP(P$3&amp;"  "&amp;$N31,$A$3:$I$100,2,0))</f>
        <v/>
      </c>
      <c r="Q31" s="26" t="str">
        <f>+IF(ISNA(VLOOKUP(Q$3&amp;"  "&amp;$N31,$A$3:$I$100,2,0)),"",VLOOKUP(Q$3&amp;"  "&amp;$N31,$A$3:$I$100,2,0))</f>
        <v/>
      </c>
      <c r="R31" s="26" t="str">
        <f>+IF(ISNA(VLOOKUP(R$3&amp;"  "&amp;$N31,$A$3:$I$100,2,0)),"",VLOOKUP(R$3&amp;"  "&amp;$N31,$A$3:$I$100,2,0))</f>
        <v/>
      </c>
      <c r="S31" s="26" t="str">
        <f>+IF(ISNA(VLOOKUP(S$3&amp;"  "&amp;$N31,$A$3:$I$100,2,0)),"",VLOOKUP(S$3&amp;"  "&amp;$N31,$A$3:$I$100,2,0))</f>
        <v/>
      </c>
      <c r="T31" s="26" t="str">
        <f>+IF(ISNA(VLOOKUP(T$3&amp;"  "&amp;$N31,$A$3:$I$100,2,0)),"",VLOOKUP(T$3&amp;"  "&amp;$N31,$A$3:$I$100,2,0))</f>
        <v/>
      </c>
      <c r="U31" s="26" t="str">
        <f>+IF(ISNA(VLOOKUP(U$3&amp;"  "&amp;$N31,$A$3:$I$100,2,0)),"",VLOOKUP(U$3&amp;"  "&amp;$N31,$A$3:$I$100,2,0))</f>
        <v/>
      </c>
      <c r="V31" s="26" t="str">
        <f>+IF(ISNA(VLOOKUP(V$3&amp;"  "&amp;$N31,$A$3:$I$100,2,0)),"",VLOOKUP(V$3&amp;"  "&amp;$N31,$A$3:$I$100,2,0))</f>
        <v/>
      </c>
      <c r="W31" s="26" t="str">
        <f>+IF(ISNA(VLOOKUP(W$3&amp;"  "&amp;$N31,$A$3:$I$100,2,0)),"",VLOOKUP(W$3&amp;"  "&amp;$N31,$A$3:$I$100,2,0))</f>
        <v/>
      </c>
      <c r="X31" s="26" t="str">
        <f>+IF(ISNA(VLOOKUP(X$3&amp;"  "&amp;$N31,$A$3:$I$100,2,0)),"",VLOOKUP(X$3&amp;"  "&amp;$N31,$A$3:$I$100,2,0))</f>
        <v/>
      </c>
      <c r="Y31" s="26" t="str">
        <f>+IF(ISNA(VLOOKUP(Y$3&amp;"  "&amp;$N31,$A$3:$I$100,2,0)),"",VLOOKUP(Y$3&amp;"  "&amp;$N31,$A$3:$I$100,2,0))</f>
        <v/>
      </c>
      <c r="Z31" s="26" t="str">
        <f>+IF(ISNA(VLOOKUP(Z$3&amp;"  "&amp;$N31,$A$3:$I$100,2,0)),"",VLOOKUP(Z$3&amp;"  "&amp;$N31,$A$3:$I$100,2,0))</f>
        <v/>
      </c>
      <c r="AA31" s="26" t="str">
        <f>+IF(ISNA(VLOOKUP(AA$3&amp;"  "&amp;$N31,$A$3:$I$100,2,0)),"",VLOOKUP(AA$3&amp;"  "&amp;$N31,$A$3:$I$100,2,0))</f>
        <v/>
      </c>
      <c r="AB31" s="26" t="str">
        <f>+IF(ISNA(VLOOKUP(AB$3&amp;"  "&amp;$N31,$A$3:$I$100,2,0)),"",VLOOKUP(AB$3&amp;"  "&amp;$N31,$A$3:$I$100,2,0))</f>
        <v/>
      </c>
      <c r="AC31" s="26" t="str">
        <f>+IF(ISNA(VLOOKUP(AC$3&amp;"  "&amp;$N31,$A$3:$I$100,2,0)),"",VLOOKUP(AC$3&amp;"  "&amp;$N31,$A$3:$I$100,2,0))</f>
        <v/>
      </c>
      <c r="AD31" s="26" t="str">
        <f>+IF(ISNA(VLOOKUP(AD$3&amp;"  "&amp;$N31,$A$3:$I$100,2,0)),"",VLOOKUP(AD$3&amp;"  "&amp;$N31,$A$3:$I$100,2,0))</f>
        <v/>
      </c>
      <c r="AE31" s="26" t="str">
        <f>+IF(ISNA(VLOOKUP(AE$3&amp;"  "&amp;$N31,$A$3:$I$100,2,0)),"",VLOOKUP(AE$3&amp;"  "&amp;$N31,$A$3:$I$100,2,0))</f>
        <v/>
      </c>
      <c r="AF31" s="26" t="str">
        <f>+IF(ISNA(VLOOKUP(AF$3&amp;"  "&amp;$N31,$A$3:$I$100,2,0)),"",VLOOKUP(AF$3&amp;"  "&amp;$N31,$A$3:$I$100,2,0))</f>
        <v/>
      </c>
      <c r="AG31" s="26" t="str">
        <f>+IF(ISNA(VLOOKUP(AG$3&amp;"  "&amp;$N31,$A$3:$I$100,2,0)),"",VLOOKUP(AG$3&amp;"  "&amp;$N31,$A$3:$I$100,2,0))</f>
        <v/>
      </c>
      <c r="AH31" s="26" t="str">
        <f>+IF(ISNA(VLOOKUP(AH$3&amp;"  "&amp;$N31,$A$3:$I$100,2,0)),"",VLOOKUP(AH$3&amp;"  "&amp;$N31,$A$3:$I$100,2,0))</f>
        <v/>
      </c>
      <c r="AI31" s="26" t="str">
        <f>+IF(ISNA(VLOOKUP(AI$3&amp;"  "&amp;$N31,$A$3:$I$100,2,0)),"",VLOOKUP(AI$3&amp;"  "&amp;$N31,$A$3:$I$100,2,0))</f>
        <v/>
      </c>
      <c r="AJ31" s="26" t="str">
        <f>+IF(ISNA(VLOOKUP(AJ$3&amp;"  "&amp;$N31,$A$3:$I$100,2,0)),"",VLOOKUP(AJ$3&amp;"  "&amp;$N31,$A$3:$I$100,2,0))</f>
        <v/>
      </c>
      <c r="AK31" s="26" t="str">
        <f>+IF(ISNA(VLOOKUP(AK$3&amp;"  "&amp;$N31,$A$3:$I$100,2,0)),"",VLOOKUP(AK$3&amp;"  "&amp;$N31,$A$3:$I$100,2,0))</f>
        <v/>
      </c>
      <c r="AL31" s="26" t="str">
        <f>+IF(ISNA(VLOOKUP(AL$3&amp;"  "&amp;$N31,$A$3:$I$100,2,0)),"",VLOOKUP(AL$3&amp;"  "&amp;$N31,$A$3:$I$100,2,0))</f>
        <v/>
      </c>
      <c r="AM31" s="26" t="str">
        <f>+IF(ISNA(VLOOKUP(AM$3&amp;"  "&amp;$N31,$A$3:$I$100,2,0)),"",VLOOKUP(AM$3&amp;"  "&amp;$N31,$A$3:$I$100,2,0))</f>
        <v/>
      </c>
      <c r="AN31" s="26" t="str">
        <f>+IF(ISNA(VLOOKUP(AN$3&amp;"  "&amp;$N31,$A$3:$I$100,2,0)),"",VLOOKUP(AN$3&amp;"  "&amp;$N31,$A$3:$I$100,2,0))</f>
        <v/>
      </c>
    </row>
    <row r="32" spans="1:40" x14ac:dyDescent="0.3">
      <c r="A32" s="1">
        <v>16</v>
      </c>
      <c r="B32" s="67" t="s">
        <v>1161</v>
      </c>
      <c r="C32" s="48">
        <v>179</v>
      </c>
      <c r="D32" t="s">
        <v>123</v>
      </c>
      <c r="E32" t="s">
        <v>116</v>
      </c>
      <c r="F32" t="s">
        <v>445</v>
      </c>
      <c r="G32" t="s">
        <v>1397</v>
      </c>
      <c r="H32" s="1" t="str">
        <f>+VLOOKUP($C34,MasterData!$B$4:$I$1003,5,"false")</f>
        <v>U15</v>
      </c>
      <c r="I32" s="3" t="str">
        <f>+VLOOKUP($C34,MasterData!$B$4:$I$1003,6,"false")</f>
        <v>B</v>
      </c>
      <c r="J32" s="22" t="e">
        <f>TEXT(SUMPRODUCT(--(G34=$G$9:$G$588),--(#REF!&gt;$B$42:$B$588))+1,0)</f>
        <v>#REF!</v>
      </c>
      <c r="K32" s="1" t="e">
        <f>+G34&amp;"  "&amp;J32</f>
        <v>#REF!</v>
      </c>
      <c r="L32" s="1"/>
      <c r="N32">
        <v>11</v>
      </c>
      <c r="O32" s="26" t="str">
        <f>+IF(ISNA(VLOOKUP(O$3&amp;"  "&amp;$N32,$A$3:$I$100,2,0)),"",VLOOKUP(O$3&amp;"  "&amp;$N32,$A$3:$I$100,2,0))</f>
        <v/>
      </c>
      <c r="P32" s="26" t="str">
        <f>+IF(ISNA(VLOOKUP(P$3&amp;"  "&amp;$N32,$A$3:$I$100,2,0)),"",VLOOKUP(P$3&amp;"  "&amp;$N32,$A$3:$I$100,2,0))</f>
        <v/>
      </c>
      <c r="Q32" s="26" t="str">
        <f>+IF(ISNA(VLOOKUP(Q$3&amp;"  "&amp;$N32,$A$3:$I$100,2,0)),"",VLOOKUP(Q$3&amp;"  "&amp;$N32,$A$3:$I$100,2,0))</f>
        <v/>
      </c>
      <c r="R32" s="26" t="str">
        <f>+IF(ISNA(VLOOKUP(R$3&amp;"  "&amp;$N32,$A$3:$I$100,2,0)),"",VLOOKUP(R$3&amp;"  "&amp;$N32,$A$3:$I$100,2,0))</f>
        <v/>
      </c>
      <c r="S32" s="26" t="str">
        <f>+IF(ISNA(VLOOKUP(S$3&amp;"  "&amp;$N32,$A$3:$I$100,2,0)),"",VLOOKUP(S$3&amp;"  "&amp;$N32,$A$3:$I$100,2,0))</f>
        <v/>
      </c>
      <c r="T32" s="26" t="str">
        <f>+IF(ISNA(VLOOKUP(T$3&amp;"  "&amp;$N32,$A$3:$I$100,2,0)),"",VLOOKUP(T$3&amp;"  "&amp;$N32,$A$3:$I$100,2,0))</f>
        <v/>
      </c>
      <c r="U32" s="26" t="str">
        <f>+IF(ISNA(VLOOKUP(U$3&amp;"  "&amp;$N32,$A$3:$I$100,2,0)),"",VLOOKUP(U$3&amp;"  "&amp;$N32,$A$3:$I$100,2,0))</f>
        <v/>
      </c>
      <c r="V32" s="26" t="str">
        <f>+IF(ISNA(VLOOKUP(V$3&amp;"  "&amp;$N32,$A$3:$I$100,2,0)),"",VLOOKUP(V$3&amp;"  "&amp;$N32,$A$3:$I$100,2,0))</f>
        <v/>
      </c>
      <c r="W32" s="26" t="str">
        <f>+IF(ISNA(VLOOKUP(W$3&amp;"  "&amp;$N32,$A$3:$I$100,2,0)),"",VLOOKUP(W$3&amp;"  "&amp;$N32,$A$3:$I$100,2,0))</f>
        <v/>
      </c>
      <c r="X32" s="26" t="str">
        <f>+IF(ISNA(VLOOKUP(X$3&amp;"  "&amp;$N32,$A$3:$I$100,2,0)),"",VLOOKUP(X$3&amp;"  "&amp;$N32,$A$3:$I$100,2,0))</f>
        <v/>
      </c>
      <c r="Y32" s="26" t="str">
        <f>+IF(ISNA(VLOOKUP(Y$3&amp;"  "&amp;$N32,$A$3:$I$100,2,0)),"",VLOOKUP(Y$3&amp;"  "&amp;$N32,$A$3:$I$100,2,0))</f>
        <v/>
      </c>
      <c r="Z32" s="26" t="str">
        <f>+IF(ISNA(VLOOKUP(Z$3&amp;"  "&amp;$N32,$A$3:$I$100,2,0)),"",VLOOKUP(Z$3&amp;"  "&amp;$N32,$A$3:$I$100,2,0))</f>
        <v/>
      </c>
      <c r="AA32" s="26" t="str">
        <f>+IF(ISNA(VLOOKUP(AA$3&amp;"  "&amp;$N32,$A$3:$I$100,2,0)),"",VLOOKUP(AA$3&amp;"  "&amp;$N32,$A$3:$I$100,2,0))</f>
        <v/>
      </c>
      <c r="AB32" s="26" t="str">
        <f>+IF(ISNA(VLOOKUP(AB$3&amp;"  "&amp;$N32,$A$3:$I$100,2,0)),"",VLOOKUP(AB$3&amp;"  "&amp;$N32,$A$3:$I$100,2,0))</f>
        <v/>
      </c>
      <c r="AC32" s="26" t="str">
        <f>+IF(ISNA(VLOOKUP(AC$3&amp;"  "&amp;$N32,$A$3:$I$100,2,0)),"",VLOOKUP(AC$3&amp;"  "&amp;$N32,$A$3:$I$100,2,0))</f>
        <v/>
      </c>
      <c r="AD32" s="26" t="str">
        <f>+IF(ISNA(VLOOKUP(AD$3&amp;"  "&amp;$N32,$A$3:$I$100,2,0)),"",VLOOKUP(AD$3&amp;"  "&amp;$N32,$A$3:$I$100,2,0))</f>
        <v/>
      </c>
      <c r="AE32" s="26" t="str">
        <f>+IF(ISNA(VLOOKUP(AE$3&amp;"  "&amp;$N32,$A$3:$I$100,2,0)),"",VLOOKUP(AE$3&amp;"  "&amp;$N32,$A$3:$I$100,2,0))</f>
        <v/>
      </c>
      <c r="AF32" s="26" t="str">
        <f>+IF(ISNA(VLOOKUP(AF$3&amp;"  "&amp;$N32,$A$3:$I$100,2,0)),"",VLOOKUP(AF$3&amp;"  "&amp;$N32,$A$3:$I$100,2,0))</f>
        <v/>
      </c>
      <c r="AG32" s="26" t="str">
        <f>+IF(ISNA(VLOOKUP(AG$3&amp;"  "&amp;$N32,$A$3:$I$100,2,0)),"",VLOOKUP(AG$3&amp;"  "&amp;$N32,$A$3:$I$100,2,0))</f>
        <v/>
      </c>
      <c r="AH32" s="26" t="str">
        <f>+IF(ISNA(VLOOKUP(AH$3&amp;"  "&amp;$N32,$A$3:$I$100,2,0)),"",VLOOKUP(AH$3&amp;"  "&amp;$N32,$A$3:$I$100,2,0))</f>
        <v/>
      </c>
      <c r="AI32" s="26" t="str">
        <f>+IF(ISNA(VLOOKUP(AI$3&amp;"  "&amp;$N32,$A$3:$I$100,2,0)),"",VLOOKUP(AI$3&amp;"  "&amp;$N32,$A$3:$I$100,2,0))</f>
        <v/>
      </c>
      <c r="AJ32" s="26" t="str">
        <f>+IF(ISNA(VLOOKUP(AJ$3&amp;"  "&amp;$N32,$A$3:$I$100,2,0)),"",VLOOKUP(AJ$3&amp;"  "&amp;$N32,$A$3:$I$100,2,0))</f>
        <v/>
      </c>
      <c r="AK32" s="26" t="str">
        <f>+IF(ISNA(VLOOKUP(AK$3&amp;"  "&amp;$N32,$A$3:$I$100,2,0)),"",VLOOKUP(AK$3&amp;"  "&amp;$N32,$A$3:$I$100,2,0))</f>
        <v/>
      </c>
      <c r="AL32" s="26" t="str">
        <f>+IF(ISNA(VLOOKUP(AL$3&amp;"  "&amp;$N32,$A$3:$I$100,2,0)),"",VLOOKUP(AL$3&amp;"  "&amp;$N32,$A$3:$I$100,2,0))</f>
        <v/>
      </c>
      <c r="AM32" s="26" t="str">
        <f>+IF(ISNA(VLOOKUP(AM$3&amp;"  "&amp;$N32,$A$3:$I$100,2,0)),"",VLOOKUP(AM$3&amp;"  "&amp;$N32,$A$3:$I$100,2,0))</f>
        <v/>
      </c>
      <c r="AN32" s="26" t="str">
        <f>+IF(ISNA(VLOOKUP(AN$3&amp;"  "&amp;$N32,$A$3:$I$100,2,0)),"",VLOOKUP(AN$3&amp;"  "&amp;$N32,$A$3:$I$100,2,0))</f>
        <v/>
      </c>
    </row>
    <row r="33" spans="1:40" x14ac:dyDescent="0.3">
      <c r="A33" s="1">
        <v>15</v>
      </c>
      <c r="B33" s="67" t="s">
        <v>1619</v>
      </c>
      <c r="C33" s="48">
        <v>181</v>
      </c>
      <c r="D33" t="s">
        <v>686</v>
      </c>
      <c r="E33" t="s">
        <v>531</v>
      </c>
      <c r="F33" t="s">
        <v>647</v>
      </c>
      <c r="G33" t="s">
        <v>1397</v>
      </c>
      <c r="H33" s="1" t="str">
        <f>+VLOOKUP($C35,MasterData!$B$4:$I$1003,5,"false")</f>
        <v>U15</v>
      </c>
      <c r="I33" s="3" t="str">
        <f>+VLOOKUP($C35,MasterData!$B$4:$I$1003,6,"false")</f>
        <v>B</v>
      </c>
      <c r="J33" s="22" t="e">
        <f>TEXT(SUMPRODUCT(--(G35=$G$9:$G$588),--(#REF!&gt;$B$42:$B$588))+1,0)</f>
        <v>#REF!</v>
      </c>
      <c r="K33" s="1" t="e">
        <f>+G35&amp;"  "&amp;J33</f>
        <v>#REF!</v>
      </c>
      <c r="L33" s="1"/>
      <c r="N33">
        <v>12</v>
      </c>
      <c r="O33" s="26" t="str">
        <f>+IF(ISNA(VLOOKUP(O$3&amp;"  "&amp;$N33,$A$3:$I$100,2,0)),"",VLOOKUP(O$3&amp;"  "&amp;$N33,$A$3:$I$100,2,0))</f>
        <v/>
      </c>
      <c r="P33" s="26" t="str">
        <f>+IF(ISNA(VLOOKUP(P$3&amp;"  "&amp;$N33,$A$3:$I$100,2,0)),"",VLOOKUP(P$3&amp;"  "&amp;$N33,$A$3:$I$100,2,0))</f>
        <v/>
      </c>
      <c r="Q33" s="26" t="str">
        <f>+IF(ISNA(VLOOKUP(Q$3&amp;"  "&amp;$N33,$A$3:$I$100,2,0)),"",VLOOKUP(Q$3&amp;"  "&amp;$N33,$A$3:$I$100,2,0))</f>
        <v/>
      </c>
      <c r="R33" s="26" t="str">
        <f>+IF(ISNA(VLOOKUP(R$3&amp;"  "&amp;$N33,$A$3:$I$100,2,0)),"",VLOOKUP(R$3&amp;"  "&amp;$N33,$A$3:$I$100,2,0))</f>
        <v/>
      </c>
      <c r="S33" s="26" t="str">
        <f>+IF(ISNA(VLOOKUP(S$3&amp;"  "&amp;$N33,$A$3:$I$100,2,0)),"",VLOOKUP(S$3&amp;"  "&amp;$N33,$A$3:$I$100,2,0))</f>
        <v/>
      </c>
      <c r="T33" s="26" t="str">
        <f>+IF(ISNA(VLOOKUP(T$3&amp;"  "&amp;$N33,$A$3:$I$100,2,0)),"",VLOOKUP(T$3&amp;"  "&amp;$N33,$A$3:$I$100,2,0))</f>
        <v/>
      </c>
      <c r="U33" s="26" t="str">
        <f>+IF(ISNA(VLOOKUP(U$3&amp;"  "&amp;$N33,$A$3:$I$100,2,0)),"",VLOOKUP(U$3&amp;"  "&amp;$N33,$A$3:$I$100,2,0))</f>
        <v/>
      </c>
      <c r="V33" s="26" t="str">
        <f>+IF(ISNA(VLOOKUP(V$3&amp;"  "&amp;$N33,$A$3:$I$100,2,0)),"",VLOOKUP(V$3&amp;"  "&amp;$N33,$A$3:$I$100,2,0))</f>
        <v/>
      </c>
      <c r="W33" s="26" t="str">
        <f>+IF(ISNA(VLOOKUP(W$3&amp;"  "&amp;$N33,$A$3:$I$100,2,0)),"",VLOOKUP(W$3&amp;"  "&amp;$N33,$A$3:$I$100,2,0))</f>
        <v/>
      </c>
      <c r="X33" s="26" t="str">
        <f>+IF(ISNA(VLOOKUP(X$3&amp;"  "&amp;$N33,$A$3:$I$100,2,0)),"",VLOOKUP(X$3&amp;"  "&amp;$N33,$A$3:$I$100,2,0))</f>
        <v/>
      </c>
      <c r="Y33" s="26" t="str">
        <f>+IF(ISNA(VLOOKUP(Y$3&amp;"  "&amp;$N33,$A$3:$I$100,2,0)),"",VLOOKUP(Y$3&amp;"  "&amp;$N33,$A$3:$I$100,2,0))</f>
        <v/>
      </c>
      <c r="Z33" s="26" t="str">
        <f>+IF(ISNA(VLOOKUP(Z$3&amp;"  "&amp;$N33,$A$3:$I$100,2,0)),"",VLOOKUP(Z$3&amp;"  "&amp;$N33,$A$3:$I$100,2,0))</f>
        <v/>
      </c>
      <c r="AA33" s="26" t="str">
        <f>+IF(ISNA(VLOOKUP(AA$3&amp;"  "&amp;$N33,$A$3:$I$100,2,0)),"",VLOOKUP(AA$3&amp;"  "&amp;$N33,$A$3:$I$100,2,0))</f>
        <v/>
      </c>
      <c r="AB33" s="26" t="str">
        <f>+IF(ISNA(VLOOKUP(AB$3&amp;"  "&amp;$N33,$A$3:$I$100,2,0)),"",VLOOKUP(AB$3&amp;"  "&amp;$N33,$A$3:$I$100,2,0))</f>
        <v/>
      </c>
      <c r="AC33" s="26" t="str">
        <f>+IF(ISNA(VLOOKUP(AC$3&amp;"  "&amp;$N33,$A$3:$I$100,2,0)),"",VLOOKUP(AC$3&amp;"  "&amp;$N33,$A$3:$I$100,2,0))</f>
        <v/>
      </c>
      <c r="AD33" s="26" t="str">
        <f>+IF(ISNA(VLOOKUP(AD$3&amp;"  "&amp;$N33,$A$3:$I$100,2,0)),"",VLOOKUP(AD$3&amp;"  "&amp;$N33,$A$3:$I$100,2,0))</f>
        <v/>
      </c>
      <c r="AE33" s="26" t="str">
        <f>+IF(ISNA(VLOOKUP(AE$3&amp;"  "&amp;$N33,$A$3:$I$100,2,0)),"",VLOOKUP(AE$3&amp;"  "&amp;$N33,$A$3:$I$100,2,0))</f>
        <v/>
      </c>
      <c r="AF33" s="26" t="str">
        <f>+IF(ISNA(VLOOKUP(AF$3&amp;"  "&amp;$N33,$A$3:$I$100,2,0)),"",VLOOKUP(AF$3&amp;"  "&amp;$N33,$A$3:$I$100,2,0))</f>
        <v/>
      </c>
      <c r="AG33" s="26" t="str">
        <f>+IF(ISNA(VLOOKUP(AG$3&amp;"  "&amp;$N33,$A$3:$I$100,2,0)),"",VLOOKUP(AG$3&amp;"  "&amp;$N33,$A$3:$I$100,2,0))</f>
        <v/>
      </c>
      <c r="AH33" s="26" t="str">
        <f>+IF(ISNA(VLOOKUP(AH$3&amp;"  "&amp;$N33,$A$3:$I$100,2,0)),"",VLOOKUP(AH$3&amp;"  "&amp;$N33,$A$3:$I$100,2,0))</f>
        <v/>
      </c>
      <c r="AI33" s="26" t="str">
        <f>+IF(ISNA(VLOOKUP(AI$3&amp;"  "&amp;$N33,$A$3:$I$100,2,0)),"",VLOOKUP(AI$3&amp;"  "&amp;$N33,$A$3:$I$100,2,0))</f>
        <v/>
      </c>
      <c r="AJ33" s="26" t="str">
        <f>+IF(ISNA(VLOOKUP(AJ$3&amp;"  "&amp;$N33,$A$3:$I$100,2,0)),"",VLOOKUP(AJ$3&amp;"  "&amp;$N33,$A$3:$I$100,2,0))</f>
        <v/>
      </c>
      <c r="AK33" s="26" t="str">
        <f>+IF(ISNA(VLOOKUP(AK$3&amp;"  "&amp;$N33,$A$3:$I$100,2,0)),"",VLOOKUP(AK$3&amp;"  "&amp;$N33,$A$3:$I$100,2,0))</f>
        <v/>
      </c>
      <c r="AL33" s="26" t="str">
        <f>+IF(ISNA(VLOOKUP(AL$3&amp;"  "&amp;$N33,$A$3:$I$100,2,0)),"",VLOOKUP(AL$3&amp;"  "&amp;$N33,$A$3:$I$100,2,0))</f>
        <v/>
      </c>
      <c r="AM33" s="26" t="str">
        <f>+IF(ISNA(VLOOKUP(AM$3&amp;"  "&amp;$N33,$A$3:$I$100,2,0)),"",VLOOKUP(AM$3&amp;"  "&amp;$N33,$A$3:$I$100,2,0))</f>
        <v/>
      </c>
      <c r="AN33" s="26" t="str">
        <f>+IF(ISNA(VLOOKUP(AN$3&amp;"  "&amp;$N33,$A$3:$I$100,2,0)),"",VLOOKUP(AN$3&amp;"  "&amp;$N33,$A$3:$I$100,2,0))</f>
        <v/>
      </c>
    </row>
    <row r="34" spans="1:40" x14ac:dyDescent="0.3">
      <c r="B34" s="67"/>
      <c r="H34" s="1" t="str">
        <f>+VLOOKUP($C36,MasterData!$B$4:$I$1003,5,"false")</f>
        <v>U15</v>
      </c>
      <c r="I34" s="3" t="str">
        <f>+VLOOKUP($C36,MasterData!$B$4:$I$1003,6,"false")</f>
        <v>B</v>
      </c>
      <c r="J34" s="22" t="e">
        <f>TEXT(SUMPRODUCT(--(G36=$G$9:$G$588),--(#REF!&gt;$B$42:$B$588))+1,0)</f>
        <v>#REF!</v>
      </c>
      <c r="K34" s="1" t="e">
        <f>+G36&amp;"  "&amp;J34</f>
        <v>#REF!</v>
      </c>
      <c r="L34" s="1"/>
      <c r="O34" s="26" t="str">
        <f>+IF(ISNA(VLOOKUP(O$3&amp;"  "&amp;$N34,$A$3:$I$100,2,0)),"",VLOOKUP(O$3&amp;"  "&amp;$N34,$A$3:$I$100,2,0))</f>
        <v/>
      </c>
      <c r="P34" s="26" t="str">
        <f>+IF(ISNA(VLOOKUP(P$3&amp;"  "&amp;$N34,$A$3:$I$100,2,0)),"",VLOOKUP(P$3&amp;"  "&amp;$N34,$A$3:$I$100,2,0))</f>
        <v/>
      </c>
      <c r="Q34" s="26" t="str">
        <f>+IF(ISNA(VLOOKUP(Q$3&amp;"  "&amp;$N34,$A$3:$I$100,2,0)),"",VLOOKUP(Q$3&amp;"  "&amp;$N34,$A$3:$I$100,2,0))</f>
        <v/>
      </c>
      <c r="R34" s="26" t="str">
        <f>+IF(ISNA(VLOOKUP(R$3&amp;"  "&amp;$N34,$A$3:$I$100,2,0)),"",VLOOKUP(R$3&amp;"  "&amp;$N34,$A$3:$I$100,2,0))</f>
        <v/>
      </c>
      <c r="S34" s="26" t="str">
        <f>+IF(ISNA(VLOOKUP(S$3&amp;"  "&amp;$N34,$A$3:$I$100,2,0)),"",VLOOKUP(S$3&amp;"  "&amp;$N34,$A$3:$I$100,2,0))</f>
        <v/>
      </c>
      <c r="T34" s="26" t="str">
        <f>+IF(ISNA(VLOOKUP(T$3&amp;"  "&amp;$N34,$A$3:$I$100,2,0)),"",VLOOKUP(T$3&amp;"  "&amp;$N34,$A$3:$I$100,2,0))</f>
        <v/>
      </c>
      <c r="U34" s="26" t="str">
        <f>+IF(ISNA(VLOOKUP(U$3&amp;"  "&amp;$N34,$A$3:$I$100,2,0)),"",VLOOKUP(U$3&amp;"  "&amp;$N34,$A$3:$I$100,2,0))</f>
        <v/>
      </c>
      <c r="V34" s="26" t="str">
        <f>+IF(ISNA(VLOOKUP(V$3&amp;"  "&amp;$N34,$A$3:$I$100,2,0)),"",VLOOKUP(V$3&amp;"  "&amp;$N34,$A$3:$I$100,2,0))</f>
        <v/>
      </c>
      <c r="W34" s="26" t="str">
        <f>+IF(ISNA(VLOOKUP(W$3&amp;"  "&amp;$N34,$A$3:$I$100,2,0)),"",VLOOKUP(W$3&amp;"  "&amp;$N34,$A$3:$I$100,2,0))</f>
        <v/>
      </c>
      <c r="X34" s="26" t="str">
        <f>+IF(ISNA(VLOOKUP(X$3&amp;"  "&amp;$N34,$A$3:$I$100,2,0)),"",VLOOKUP(X$3&amp;"  "&amp;$N34,$A$3:$I$100,2,0))</f>
        <v/>
      </c>
      <c r="Y34" s="26" t="str">
        <f>+IF(ISNA(VLOOKUP(Y$3&amp;"  "&amp;$N34,$A$3:$I$100,2,0)),"",VLOOKUP(Y$3&amp;"  "&amp;$N34,$A$3:$I$100,2,0))</f>
        <v/>
      </c>
      <c r="Z34" s="26" t="str">
        <f>+IF(ISNA(VLOOKUP(Z$3&amp;"  "&amp;$N34,$A$3:$I$100,2,0)),"",VLOOKUP(Z$3&amp;"  "&amp;$N34,$A$3:$I$100,2,0))</f>
        <v/>
      </c>
      <c r="AA34" s="26" t="str">
        <f>+IF(ISNA(VLOOKUP(AA$3&amp;"  "&amp;$N34,$A$3:$I$100,2,0)),"",VLOOKUP(AA$3&amp;"  "&amp;$N34,$A$3:$I$100,2,0))</f>
        <v/>
      </c>
      <c r="AB34" s="26" t="str">
        <f>+IF(ISNA(VLOOKUP(AB$3&amp;"  "&amp;$N34,$A$3:$I$100,2,0)),"",VLOOKUP(AB$3&amp;"  "&amp;$N34,$A$3:$I$100,2,0))</f>
        <v/>
      </c>
      <c r="AC34" s="26" t="str">
        <f>+IF(ISNA(VLOOKUP(AC$3&amp;"  "&amp;$N34,$A$3:$I$100,2,0)),"",VLOOKUP(AC$3&amp;"  "&amp;$N34,$A$3:$I$100,2,0))</f>
        <v/>
      </c>
      <c r="AD34" s="26" t="str">
        <f>+IF(ISNA(VLOOKUP(AD$3&amp;"  "&amp;$N34,$A$3:$I$100,2,0)),"",VLOOKUP(AD$3&amp;"  "&amp;$N34,$A$3:$I$100,2,0))</f>
        <v/>
      </c>
      <c r="AE34" s="26" t="str">
        <f>+IF(ISNA(VLOOKUP(AE$3&amp;"  "&amp;$N34,$A$3:$I$100,2,0)),"",VLOOKUP(AE$3&amp;"  "&amp;$N34,$A$3:$I$100,2,0))</f>
        <v/>
      </c>
      <c r="AF34" s="26" t="str">
        <f>+IF(ISNA(VLOOKUP(AF$3&amp;"  "&amp;$N34,$A$3:$I$100,2,0)),"",VLOOKUP(AF$3&amp;"  "&amp;$N34,$A$3:$I$100,2,0))</f>
        <v/>
      </c>
      <c r="AG34" s="26" t="str">
        <f>+IF(ISNA(VLOOKUP(AG$3&amp;"  "&amp;$N34,$A$3:$I$100,2,0)),"",VLOOKUP(AG$3&amp;"  "&amp;$N34,$A$3:$I$100,2,0))</f>
        <v/>
      </c>
      <c r="AH34" s="26" t="str">
        <f>+IF(ISNA(VLOOKUP(AH$3&amp;"  "&amp;$N34,$A$3:$I$100,2,0)),"",VLOOKUP(AH$3&amp;"  "&amp;$N34,$A$3:$I$100,2,0))</f>
        <v/>
      </c>
      <c r="AI34" s="26" t="str">
        <f>+IF(ISNA(VLOOKUP(AI$3&amp;"  "&amp;$N34,$A$3:$I$100,2,0)),"",VLOOKUP(AI$3&amp;"  "&amp;$N34,$A$3:$I$100,2,0))</f>
        <v/>
      </c>
      <c r="AJ34" s="26" t="str">
        <f>+IF(ISNA(VLOOKUP(AJ$3&amp;"  "&amp;$N34,$A$3:$I$100,2,0)),"",VLOOKUP(AJ$3&amp;"  "&amp;$N34,$A$3:$I$100,2,0))</f>
        <v/>
      </c>
      <c r="AK34" s="26" t="str">
        <f>+IF(ISNA(VLOOKUP(AK$3&amp;"  "&amp;$N34,$A$3:$I$100,2,0)),"",VLOOKUP(AK$3&amp;"  "&amp;$N34,$A$3:$I$100,2,0))</f>
        <v/>
      </c>
      <c r="AL34" s="26" t="str">
        <f>+IF(ISNA(VLOOKUP(AL$3&amp;"  "&amp;$N34,$A$3:$I$100,2,0)),"",VLOOKUP(AL$3&amp;"  "&amp;$N34,$A$3:$I$100,2,0))</f>
        <v/>
      </c>
      <c r="AM34" s="26" t="str">
        <f>+IF(ISNA(VLOOKUP(AM$3&amp;"  "&amp;$N34,$A$3:$I$100,2,0)),"",VLOOKUP(AM$3&amp;"  "&amp;$N34,$A$3:$I$100,2,0))</f>
        <v/>
      </c>
      <c r="AN34" s="26" t="str">
        <f>+IF(ISNA(VLOOKUP(AN$3&amp;"  "&amp;$N34,$A$3:$I$100,2,0)),"",VLOOKUP(AN$3&amp;"  "&amp;$N34,$A$3:$I$100,2,0))</f>
        <v/>
      </c>
    </row>
    <row r="35" spans="1:40" x14ac:dyDescent="0.3">
      <c r="A35" s="1"/>
      <c r="B35" s="67"/>
      <c r="C35" s="48"/>
      <c r="H35" s="1" t="str">
        <f>+VLOOKUP($C37,MasterData!$B$4:$I$1003,5,"false")</f>
        <v>U15</v>
      </c>
      <c r="I35" s="3" t="str">
        <f>+VLOOKUP($C37,MasterData!$B$4:$I$1003,6,"false")</f>
        <v>B</v>
      </c>
      <c r="J35" s="22" t="e">
        <f>TEXT(SUMPRODUCT(--(G37=$G$9:$G$588),--(#REF!&gt;$B$42:$B$588))+1,0)</f>
        <v>#REF!</v>
      </c>
      <c r="K35" s="1" t="e">
        <f>+G37&amp;"  "&amp;J35</f>
        <v>#REF!</v>
      </c>
      <c r="L35" s="1"/>
      <c r="O35" s="26" t="str">
        <f>+IF(ISNA(VLOOKUP(O$3&amp;"  "&amp;$N35,$A$3:$I$100,2,0)),"",VLOOKUP(O$3&amp;"  "&amp;$N35,$A$3:$I$100,2,0))</f>
        <v/>
      </c>
      <c r="P35" s="26" t="str">
        <f>+IF(ISNA(VLOOKUP(P$3&amp;"  "&amp;$N35,$A$3:$I$100,2,0)),"",VLOOKUP(P$3&amp;"  "&amp;$N35,$A$3:$I$100,2,0))</f>
        <v/>
      </c>
      <c r="Q35" s="26" t="str">
        <f>+IF(ISNA(VLOOKUP(Q$3&amp;"  "&amp;$N35,$A$3:$I$100,2,0)),"",VLOOKUP(Q$3&amp;"  "&amp;$N35,$A$3:$I$100,2,0))</f>
        <v/>
      </c>
      <c r="R35" s="26" t="str">
        <f>+IF(ISNA(VLOOKUP(R$3&amp;"  "&amp;$N35,$A$3:$I$100,2,0)),"",VLOOKUP(R$3&amp;"  "&amp;$N35,$A$3:$I$100,2,0))</f>
        <v/>
      </c>
      <c r="S35" s="26" t="str">
        <f>+IF(ISNA(VLOOKUP(S$3&amp;"  "&amp;$N35,$A$3:$I$100,2,0)),"",VLOOKUP(S$3&amp;"  "&amp;$N35,$A$3:$I$100,2,0))</f>
        <v/>
      </c>
      <c r="T35" s="26" t="str">
        <f>+IF(ISNA(VLOOKUP(T$3&amp;"  "&amp;$N35,$A$3:$I$100,2,0)),"",VLOOKUP(T$3&amp;"  "&amp;$N35,$A$3:$I$100,2,0))</f>
        <v/>
      </c>
      <c r="U35" s="26" t="str">
        <f>+IF(ISNA(VLOOKUP(U$3&amp;"  "&amp;$N35,$A$3:$I$100,2,0)),"",VLOOKUP(U$3&amp;"  "&amp;$N35,$A$3:$I$100,2,0))</f>
        <v/>
      </c>
      <c r="V35" s="26" t="str">
        <f>+IF(ISNA(VLOOKUP(V$3&amp;"  "&amp;$N35,$A$3:$I$100,2,0)),"",VLOOKUP(V$3&amp;"  "&amp;$N35,$A$3:$I$100,2,0))</f>
        <v/>
      </c>
      <c r="W35" s="26" t="str">
        <f>+IF(ISNA(VLOOKUP(W$3&amp;"  "&amp;$N35,$A$3:$I$100,2,0)),"",VLOOKUP(W$3&amp;"  "&amp;$N35,$A$3:$I$100,2,0))</f>
        <v/>
      </c>
      <c r="X35" s="26" t="str">
        <f>+IF(ISNA(VLOOKUP(X$3&amp;"  "&amp;$N35,$A$3:$I$100,2,0)),"",VLOOKUP(X$3&amp;"  "&amp;$N35,$A$3:$I$100,2,0))</f>
        <v/>
      </c>
      <c r="Y35" s="26" t="str">
        <f>+IF(ISNA(VLOOKUP(Y$3&amp;"  "&amp;$N35,$A$3:$I$100,2,0)),"",VLOOKUP(Y$3&amp;"  "&amp;$N35,$A$3:$I$100,2,0))</f>
        <v/>
      </c>
      <c r="Z35" s="26" t="str">
        <f>+IF(ISNA(VLOOKUP(Z$3&amp;"  "&amp;$N35,$A$3:$I$100,2,0)),"",VLOOKUP(Z$3&amp;"  "&amp;$N35,$A$3:$I$100,2,0))</f>
        <v/>
      </c>
      <c r="AA35" s="26" t="str">
        <f>+IF(ISNA(VLOOKUP(AA$3&amp;"  "&amp;$N35,$A$3:$I$100,2,0)),"",VLOOKUP(AA$3&amp;"  "&amp;$N35,$A$3:$I$100,2,0))</f>
        <v/>
      </c>
      <c r="AB35" s="26" t="str">
        <f>+IF(ISNA(VLOOKUP(AB$3&amp;"  "&amp;$N35,$A$3:$I$100,2,0)),"",VLOOKUP(AB$3&amp;"  "&amp;$N35,$A$3:$I$100,2,0))</f>
        <v/>
      </c>
      <c r="AC35" s="26" t="str">
        <f>+IF(ISNA(VLOOKUP(AC$3&amp;"  "&amp;$N35,$A$3:$I$100,2,0)),"",VLOOKUP(AC$3&amp;"  "&amp;$N35,$A$3:$I$100,2,0))</f>
        <v/>
      </c>
      <c r="AD35" s="26" t="str">
        <f>+IF(ISNA(VLOOKUP(AD$3&amp;"  "&amp;$N35,$A$3:$I$100,2,0)),"",VLOOKUP(AD$3&amp;"  "&amp;$N35,$A$3:$I$100,2,0))</f>
        <v/>
      </c>
      <c r="AE35" s="26" t="str">
        <f>+IF(ISNA(VLOOKUP(AE$3&amp;"  "&amp;$N35,$A$3:$I$100,2,0)),"",VLOOKUP(AE$3&amp;"  "&amp;$N35,$A$3:$I$100,2,0))</f>
        <v/>
      </c>
      <c r="AF35" s="26" t="str">
        <f>+IF(ISNA(VLOOKUP(AF$3&amp;"  "&amp;$N35,$A$3:$I$100,2,0)),"",VLOOKUP(AF$3&amp;"  "&amp;$N35,$A$3:$I$100,2,0))</f>
        <v/>
      </c>
      <c r="AG35" s="26" t="str">
        <f>+IF(ISNA(VLOOKUP(AG$3&amp;"  "&amp;$N35,$A$3:$I$100,2,0)),"",VLOOKUP(AG$3&amp;"  "&amp;$N35,$A$3:$I$100,2,0))</f>
        <v/>
      </c>
      <c r="AH35" s="26" t="str">
        <f>+IF(ISNA(VLOOKUP(AH$3&amp;"  "&amp;$N35,$A$3:$I$100,2,0)),"",VLOOKUP(AH$3&amp;"  "&amp;$N35,$A$3:$I$100,2,0))</f>
        <v/>
      </c>
      <c r="AI35" s="26" t="str">
        <f>+IF(ISNA(VLOOKUP(AI$3&amp;"  "&amp;$N35,$A$3:$I$100,2,0)),"",VLOOKUP(AI$3&amp;"  "&amp;$N35,$A$3:$I$100,2,0))</f>
        <v/>
      </c>
      <c r="AJ35" s="26" t="str">
        <f>+IF(ISNA(VLOOKUP(AJ$3&amp;"  "&amp;$N35,$A$3:$I$100,2,0)),"",VLOOKUP(AJ$3&amp;"  "&amp;$N35,$A$3:$I$100,2,0))</f>
        <v/>
      </c>
      <c r="AK35" s="26" t="str">
        <f>+IF(ISNA(VLOOKUP(AK$3&amp;"  "&amp;$N35,$A$3:$I$100,2,0)),"",VLOOKUP(AK$3&amp;"  "&amp;$N35,$A$3:$I$100,2,0))</f>
        <v/>
      </c>
      <c r="AL35" s="26" t="str">
        <f>+IF(ISNA(VLOOKUP(AL$3&amp;"  "&amp;$N35,$A$3:$I$100,2,0)),"",VLOOKUP(AL$3&amp;"  "&amp;$N35,$A$3:$I$100,2,0))</f>
        <v/>
      </c>
      <c r="AM35" s="26" t="str">
        <f>+IF(ISNA(VLOOKUP(AM$3&amp;"  "&amp;$N35,$A$3:$I$100,2,0)),"",VLOOKUP(AM$3&amp;"  "&amp;$N35,$A$3:$I$100,2,0))</f>
        <v/>
      </c>
      <c r="AN35" s="26" t="str">
        <f>+IF(ISNA(VLOOKUP(AN$3&amp;"  "&amp;$N35,$A$3:$I$100,2,0)),"",VLOOKUP(AN$3&amp;"  "&amp;$N35,$A$3:$I$100,2,0))</f>
        <v/>
      </c>
    </row>
    <row r="36" spans="1:40" x14ac:dyDescent="0.3">
      <c r="A36" s="3"/>
      <c r="B36" s="67"/>
      <c r="C36" s="48"/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TEXT(SUMPRODUCT(--(#REF!=$G$9:$G$588),--(#REF!&gt;$B$42:$B$588))+1,0)</f>
        <v>#REF!</v>
      </c>
      <c r="K36" s="1" t="e">
        <f>+#REF!&amp;"  "&amp;J36</f>
        <v>#REF!</v>
      </c>
      <c r="L36" s="1"/>
      <c r="O36" s="26" t="str">
        <f>+IF(ISNA(VLOOKUP(O$3&amp;"  "&amp;$N36,$A$3:$I$100,2,0)),"",VLOOKUP(O$3&amp;"  "&amp;$N36,$A$3:$I$100,2,0))</f>
        <v/>
      </c>
      <c r="P36" s="26" t="str">
        <f>+IF(ISNA(VLOOKUP(P$3&amp;"  "&amp;$N36,$A$3:$I$100,2,0)),"",VLOOKUP(P$3&amp;"  "&amp;$N36,$A$3:$I$100,2,0))</f>
        <v/>
      </c>
      <c r="Q36" s="26" t="str">
        <f>+IF(ISNA(VLOOKUP(Q$3&amp;"  "&amp;$N36,$A$3:$I$100,2,0)),"",VLOOKUP(Q$3&amp;"  "&amp;$N36,$A$3:$I$100,2,0))</f>
        <v/>
      </c>
      <c r="R36" s="26" t="str">
        <f>+IF(ISNA(VLOOKUP(R$3&amp;"  "&amp;$N36,$A$3:$I$100,2,0)),"",VLOOKUP(R$3&amp;"  "&amp;$N36,$A$3:$I$100,2,0))</f>
        <v/>
      </c>
      <c r="S36" s="26" t="str">
        <f>+IF(ISNA(VLOOKUP(S$3&amp;"  "&amp;$N36,$A$3:$I$100,2,0)),"",VLOOKUP(S$3&amp;"  "&amp;$N36,$A$3:$I$100,2,0))</f>
        <v/>
      </c>
      <c r="T36" s="26" t="str">
        <f>+IF(ISNA(VLOOKUP(T$3&amp;"  "&amp;$N36,$A$3:$I$100,2,0)),"",VLOOKUP(T$3&amp;"  "&amp;$N36,$A$3:$I$100,2,0))</f>
        <v/>
      </c>
      <c r="U36" s="26" t="str">
        <f>+IF(ISNA(VLOOKUP(U$3&amp;"  "&amp;$N36,$A$3:$I$100,2,0)),"",VLOOKUP(U$3&amp;"  "&amp;$N36,$A$3:$I$100,2,0))</f>
        <v/>
      </c>
      <c r="V36" s="26" t="str">
        <f>+IF(ISNA(VLOOKUP(V$3&amp;"  "&amp;$N36,$A$3:$I$100,2,0)),"",VLOOKUP(V$3&amp;"  "&amp;$N36,$A$3:$I$100,2,0))</f>
        <v/>
      </c>
      <c r="W36" s="26" t="str">
        <f>+IF(ISNA(VLOOKUP(W$3&amp;"  "&amp;$N36,$A$3:$I$100,2,0)),"",VLOOKUP(W$3&amp;"  "&amp;$N36,$A$3:$I$100,2,0))</f>
        <v/>
      </c>
      <c r="X36" s="26" t="str">
        <f>+IF(ISNA(VLOOKUP(X$3&amp;"  "&amp;$N36,$A$3:$I$100,2,0)),"",VLOOKUP(X$3&amp;"  "&amp;$N36,$A$3:$I$100,2,0))</f>
        <v/>
      </c>
      <c r="Y36" s="26" t="str">
        <f>+IF(ISNA(VLOOKUP(Y$3&amp;"  "&amp;$N36,$A$3:$I$100,2,0)),"",VLOOKUP(Y$3&amp;"  "&amp;$N36,$A$3:$I$100,2,0))</f>
        <v/>
      </c>
      <c r="Z36" s="26" t="str">
        <f>+IF(ISNA(VLOOKUP(Z$3&amp;"  "&amp;$N36,$A$3:$I$100,2,0)),"",VLOOKUP(Z$3&amp;"  "&amp;$N36,$A$3:$I$100,2,0))</f>
        <v/>
      </c>
      <c r="AA36" s="26" t="str">
        <f>+IF(ISNA(VLOOKUP(AA$3&amp;"  "&amp;$N36,$A$3:$I$100,2,0)),"",VLOOKUP(AA$3&amp;"  "&amp;$N36,$A$3:$I$100,2,0))</f>
        <v/>
      </c>
      <c r="AB36" s="26" t="str">
        <f>+IF(ISNA(VLOOKUP(AB$3&amp;"  "&amp;$N36,$A$3:$I$100,2,0)),"",VLOOKUP(AB$3&amp;"  "&amp;$N36,$A$3:$I$100,2,0))</f>
        <v/>
      </c>
      <c r="AC36" s="26" t="str">
        <f>+IF(ISNA(VLOOKUP(AC$3&amp;"  "&amp;$N36,$A$3:$I$100,2,0)),"",VLOOKUP(AC$3&amp;"  "&amp;$N36,$A$3:$I$100,2,0))</f>
        <v/>
      </c>
      <c r="AD36" s="26" t="str">
        <f>+IF(ISNA(VLOOKUP(AD$3&amp;"  "&amp;$N36,$A$3:$I$100,2,0)),"",VLOOKUP(AD$3&amp;"  "&amp;$N36,$A$3:$I$100,2,0))</f>
        <v/>
      </c>
      <c r="AE36" s="26" t="str">
        <f>+IF(ISNA(VLOOKUP(AE$3&amp;"  "&amp;$N36,$A$3:$I$100,2,0)),"",VLOOKUP(AE$3&amp;"  "&amp;$N36,$A$3:$I$100,2,0))</f>
        <v/>
      </c>
      <c r="AF36" s="26" t="str">
        <f>+IF(ISNA(VLOOKUP(AF$3&amp;"  "&amp;$N36,$A$3:$I$100,2,0)),"",VLOOKUP(AF$3&amp;"  "&amp;$N36,$A$3:$I$100,2,0))</f>
        <v/>
      </c>
      <c r="AG36" s="26" t="str">
        <f>+IF(ISNA(VLOOKUP(AG$3&amp;"  "&amp;$N36,$A$3:$I$100,2,0)),"",VLOOKUP(AG$3&amp;"  "&amp;$N36,$A$3:$I$100,2,0))</f>
        <v/>
      </c>
      <c r="AH36" s="26" t="str">
        <f>+IF(ISNA(VLOOKUP(AH$3&amp;"  "&amp;$N36,$A$3:$I$100,2,0)),"",VLOOKUP(AH$3&amp;"  "&amp;$N36,$A$3:$I$100,2,0))</f>
        <v/>
      </c>
      <c r="AI36" s="26" t="str">
        <f>+IF(ISNA(VLOOKUP(AI$3&amp;"  "&amp;$N36,$A$3:$I$100,2,0)),"",VLOOKUP(AI$3&amp;"  "&amp;$N36,$A$3:$I$100,2,0))</f>
        <v/>
      </c>
      <c r="AJ36" s="26" t="str">
        <f>+IF(ISNA(VLOOKUP(AJ$3&amp;"  "&amp;$N36,$A$3:$I$100,2,0)),"",VLOOKUP(AJ$3&amp;"  "&amp;$N36,$A$3:$I$100,2,0))</f>
        <v/>
      </c>
      <c r="AK36" s="26" t="str">
        <f>+IF(ISNA(VLOOKUP(AK$3&amp;"  "&amp;$N36,$A$3:$I$100,2,0)),"",VLOOKUP(AK$3&amp;"  "&amp;$N36,$A$3:$I$100,2,0))</f>
        <v/>
      </c>
      <c r="AL36" s="26" t="str">
        <f>+IF(ISNA(VLOOKUP(AL$3&amp;"  "&amp;$N36,$A$3:$I$100,2,0)),"",VLOOKUP(AL$3&amp;"  "&amp;$N36,$A$3:$I$100,2,0))</f>
        <v/>
      </c>
      <c r="AM36" s="26" t="str">
        <f>+IF(ISNA(VLOOKUP(AM$3&amp;"  "&amp;$N36,$A$3:$I$100,2,0)),"",VLOOKUP(AM$3&amp;"  "&amp;$N36,$A$3:$I$100,2,0))</f>
        <v/>
      </c>
      <c r="AN36" s="26" t="str">
        <f>+IF(ISNA(VLOOKUP(AN$3&amp;"  "&amp;$N36,$A$3:$I$100,2,0)),"",VLOOKUP(AN$3&amp;"  "&amp;$N36,$A$3:$I$100,2,0))</f>
        <v/>
      </c>
    </row>
    <row r="37" spans="1:40" x14ac:dyDescent="0.3">
      <c r="A37" s="3"/>
      <c r="B37" s="67"/>
      <c r="C37" s="48"/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TEXT(SUMPRODUCT(--(#REF!=$G$9:$G$588),--(#REF!&gt;$B$42:$B$588))+1,0)</f>
        <v>#REF!</v>
      </c>
      <c r="K37" s="1" t="e">
        <f>+#REF!&amp;"  "&amp;J37</f>
        <v>#REF!</v>
      </c>
      <c r="L37" s="1"/>
      <c r="N37" s="11" t="s">
        <v>365</v>
      </c>
      <c r="O37" s="27">
        <f>IF(O33="",1000,SUM(O31:O33))</f>
        <v>1000</v>
      </c>
      <c r="P37" s="27">
        <f t="shared" ref="P37:AN37" si="3">IF(P33="",1000,SUM(P31:P33))</f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  <c r="AK37" s="27">
        <f t="shared" si="3"/>
        <v>1000</v>
      </c>
      <c r="AL37" s="27">
        <f t="shared" si="3"/>
        <v>1000</v>
      </c>
      <c r="AM37" s="27">
        <f t="shared" si="3"/>
        <v>1000</v>
      </c>
      <c r="AN37" s="27">
        <f t="shared" si="3"/>
        <v>1000</v>
      </c>
    </row>
    <row r="38" spans="1:40" x14ac:dyDescent="0.3">
      <c r="B38" s="67"/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>TEXT(SUMPRODUCT(--(G38=$G$9:$G$588),--(#REF!&gt;$B$42:$B$588))+1,0)</f>
        <v>#REF!</v>
      </c>
      <c r="K38" s="1" t="e">
        <f t="shared" ref="K38:K41" si="4">+G38&amp;"  "&amp;J38</f>
        <v>#REF!</v>
      </c>
      <c r="L38" s="1"/>
      <c r="N38" s="11" t="s">
        <v>155</v>
      </c>
      <c r="O38" s="28">
        <f>RANK(O37,($O$10:$AN$10,$O$19:$AN$19,$O$28:$AN$28, $O$37:$AN$37),1)</f>
        <v>7</v>
      </c>
      <c r="P38" s="28">
        <f>RANK(P37,($O$10:$AN$10,$O$19:$AN$19,$O$28:$AN$28, $O$37:$AN$37),1)</f>
        <v>7</v>
      </c>
      <c r="Q38" s="28">
        <f>RANK(Q37,($O$10:$AN$10,$O$19:$AN$19,$O$28:$AN$28, $O$37:$AN$37),1)</f>
        <v>7</v>
      </c>
      <c r="R38" s="28">
        <f>RANK(R37,($O$10:$AN$10,$O$19:$AN$19,$O$28:$AN$28, $O$37:$AN$37),1)</f>
        <v>7</v>
      </c>
      <c r="S38" s="28">
        <f>RANK(S37,($O$10:$AN$10,$O$19:$AN$19,$O$28:$AN$28, $O$37:$AN$37),1)</f>
        <v>7</v>
      </c>
      <c r="T38" s="28">
        <f>RANK(T37,($O$10:$AN$10,$O$19:$AN$19,$O$28:$AN$28, $O$37:$AN$37),1)</f>
        <v>7</v>
      </c>
      <c r="U38" s="28">
        <f>RANK(U37,($O$10:$AN$10,$O$19:$AN$19,$O$28:$AN$28, $O$37:$AN$37),1)</f>
        <v>7</v>
      </c>
      <c r="V38" s="28">
        <f>RANK(V37,($O$10:$AN$10,$O$19:$AN$19,$O$28:$AN$28, $O$37:$AN$37),1)</f>
        <v>7</v>
      </c>
      <c r="W38" s="28">
        <f>RANK(W37,($O$10:$AN$10,$O$19:$AN$19,$O$28:$AN$28, $O$37:$AN$37),1)</f>
        <v>7</v>
      </c>
      <c r="X38" s="28">
        <f>RANK(X37,($O$10:$AN$10,$O$19:$AN$19,$O$28:$AN$28, $O$37:$AN$37),1)</f>
        <v>7</v>
      </c>
      <c r="Y38" s="28">
        <f>RANK(Y37,($O$10:$AN$10,$O$19:$AN$19,$O$28:$AN$28, $O$37:$AN$37),1)</f>
        <v>7</v>
      </c>
      <c r="Z38" s="28">
        <f>RANK(Z37,($O$10:$AN$10,$O$19:$AN$19,$O$28:$AN$28, $O$37:$AN$37),1)</f>
        <v>7</v>
      </c>
      <c r="AA38" s="28">
        <f>RANK(AA37,($O$10:$AN$10,$O$19:$AN$19,$O$28:$AN$28, $O$37:$AN$37),1)</f>
        <v>7</v>
      </c>
      <c r="AB38" s="28">
        <f>RANK(AB37,($O$10:$AN$10,$O$19:$AN$19,$O$28:$AN$28, $O$37:$AN$37),1)</f>
        <v>7</v>
      </c>
      <c r="AC38" s="28">
        <f>RANK(AC37,($O$10:$AN$10,$O$19:$AN$19,$O$28:$AN$28, $O$37:$AN$37),1)</f>
        <v>7</v>
      </c>
      <c r="AD38" s="28">
        <f>RANK(AD37,($O$10:$AN$10,$O$19:$AN$19,$O$28:$AN$28, $O$37:$AN$37),1)</f>
        <v>7</v>
      </c>
      <c r="AE38" s="28">
        <f>RANK(AE37,($O$10:$AN$10,$O$19:$AN$19,$O$28:$AN$28, $O$37:$AN$37),1)</f>
        <v>7</v>
      </c>
      <c r="AF38" s="28">
        <f>RANK(AF37,($O$10:$AN$10,$O$19:$AN$19,$O$28:$AN$28, $O$37:$AN$37),1)</f>
        <v>7</v>
      </c>
      <c r="AG38" s="28">
        <f>RANK(AG37,($O$10:$AN$10,$O$19:$AN$19,$O$28:$AN$28, $O$37:$AN$37),1)</f>
        <v>7</v>
      </c>
      <c r="AH38" s="28">
        <f>RANK(AH37,($O$10:$AN$10,$O$19:$AN$19,$O$28:$AN$28, $O$37:$AN$37),1)</f>
        <v>7</v>
      </c>
      <c r="AI38" s="28">
        <f>RANK(AI37,($O$10:$AN$10,$O$19:$AN$19,$O$28:$AN$28, $O$37:$AN$37),1)</f>
        <v>7</v>
      </c>
      <c r="AJ38" s="28">
        <f>RANK(AJ37,($O$10:$AN$10,$O$19:$AN$19,$O$28:$AN$28, $O$37:$AN$37),1)</f>
        <v>7</v>
      </c>
      <c r="AK38" s="28">
        <f>RANK(AK37,($O$10:$AN$10,$O$19:$AN$19,$O$28:$AN$28, $O$37:$AN$37),1)</f>
        <v>7</v>
      </c>
      <c r="AL38" s="28">
        <f>RANK(AL37,($O$10:$AN$10,$O$19:$AN$19,$O$28:$AN$28, $O$37:$AN$37),1)</f>
        <v>7</v>
      </c>
      <c r="AM38" s="28">
        <f>RANK(AM37,($O$10:$AN$10,$O$19:$AN$19,$O$28:$AN$28, $O$37:$AN$37),1)</f>
        <v>7</v>
      </c>
      <c r="AN38" s="28">
        <f>RANK(AN37,($O$10:$AN$10,$O$19:$AN$19,$O$28:$AN$28, $O$37:$AN$37),1)</f>
        <v>7</v>
      </c>
    </row>
    <row r="39" spans="1:40" x14ac:dyDescent="0.3">
      <c r="B39" s="67"/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>TEXT(SUMPRODUCT(--(G39=$G$9:$G$588),--(#REF!&gt;$B$42:$B$588))+1,0)</f>
        <v>#REF!</v>
      </c>
      <c r="K39" s="1" t="e">
        <f t="shared" si="4"/>
        <v>#REF!</v>
      </c>
      <c r="L39" s="1"/>
    </row>
    <row r="40" spans="1:40" x14ac:dyDescent="0.3">
      <c r="B40" s="67"/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>TEXT(SUMPRODUCT(--(G40=$G$9:$G$588),--(#REF!&gt;$B$42:$B$588))+1,0)</f>
        <v>#REF!</v>
      </c>
      <c r="K40" s="1" t="e">
        <f t="shared" si="4"/>
        <v>#REF!</v>
      </c>
      <c r="L40" s="1"/>
    </row>
    <row r="41" spans="1:40" x14ac:dyDescent="0.3">
      <c r="B41" s="67"/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>TEXT(SUMPRODUCT(--(G41=$G$9:$G$588),--(#REF!&gt;$B$42:$B$588))+1,0)</f>
        <v>#REF!</v>
      </c>
      <c r="K41" s="1" t="e">
        <f t="shared" si="4"/>
        <v>#REF!</v>
      </c>
      <c r="L41" s="1"/>
    </row>
    <row r="42" spans="1:40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e">
        <f>TEXT(SUMPRODUCT(--(G42=$G$9:$G$588),--(B42&gt;$B$42:$B$588))+1,0)</f>
        <v>#VALUE!</v>
      </c>
      <c r="K42" s="1" t="e">
        <f t="shared" ref="K42:K47" si="5">+G42&amp;"  "&amp;J42</f>
        <v>#VALUE!</v>
      </c>
      <c r="L42" s="1"/>
    </row>
    <row r="43" spans="1:40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e">
        <f>TEXT(SUMPRODUCT(--(G43=$G$9:$G$588),--(B43&gt;$B$42:$B$588))+1,0)</f>
        <v>#VALUE!</v>
      </c>
      <c r="K43" s="1" t="e">
        <f t="shared" si="5"/>
        <v>#VALUE!</v>
      </c>
      <c r="L43" s="1"/>
    </row>
    <row r="44" spans="1:40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e">
        <f>TEXT(SUMPRODUCT(--(G44=$G$9:$G$588),--(B44&gt;$B$42:$B$588))+1,0)</f>
        <v>#VALUE!</v>
      </c>
      <c r="K44" s="1" t="e">
        <f t="shared" si="5"/>
        <v>#VALUE!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  <c r="J45" s="57" t="e">
        <f>TEXT(SUMPRODUCT(--(G45=$G$9:$G$588),--(B45&gt;$B$42:$B$588))+1,0)</f>
        <v>#VALUE!</v>
      </c>
      <c r="K45" s="1" t="e">
        <f t="shared" si="5"/>
        <v>#VALUE!</v>
      </c>
      <c r="L45" s="1"/>
    </row>
    <row r="46" spans="1:40" x14ac:dyDescent="0.3">
      <c r="C46" s="48"/>
      <c r="D46" s="1"/>
      <c r="E46" s="1"/>
      <c r="F46" s="1"/>
      <c r="G46" s="1"/>
      <c r="H46" s="1"/>
      <c r="I46" s="3"/>
      <c r="J46" s="57" t="e">
        <f>TEXT(SUMPRODUCT(--(G46=$G$9:$G$588),--(B46&gt;$B$42:$B$588))+1,0)</f>
        <v>#VALUE!</v>
      </c>
      <c r="K46" s="1" t="e">
        <f t="shared" si="5"/>
        <v>#VALUE!</v>
      </c>
      <c r="L46" s="1"/>
    </row>
    <row r="47" spans="1:40" x14ac:dyDescent="0.3">
      <c r="C47" s="48"/>
      <c r="D47" s="1"/>
      <c r="E47" s="1"/>
      <c r="F47" s="1"/>
      <c r="G47" s="1"/>
      <c r="H47" s="1"/>
      <c r="I47" s="3"/>
      <c r="J47" s="57" t="e">
        <f>TEXT(SUMPRODUCT(--(G47=$G$9:$G$588),--(B47&gt;$B$42:$B$588))+1,0)</f>
        <v>#VALUE!</v>
      </c>
      <c r="K47" s="1" t="e">
        <f t="shared" si="5"/>
        <v>#VALUE!</v>
      </c>
      <c r="L47" s="1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6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6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6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6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6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6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6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6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6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6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6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6"/>
        <v>14</v>
      </c>
      <c r="C112" s="3">
        <v>211</v>
      </c>
      <c r="D112" t="s">
        <v>1075</v>
      </c>
    </row>
    <row r="113" spans="2:4" x14ac:dyDescent="0.3">
      <c r="B113" s="3">
        <f t="shared" si="6"/>
        <v>15</v>
      </c>
      <c r="C113" s="3">
        <v>224</v>
      </c>
      <c r="D113" t="s">
        <v>1076</v>
      </c>
    </row>
    <row r="114" spans="2:4" x14ac:dyDescent="0.3">
      <c r="B114" s="3">
        <f t="shared" si="6"/>
        <v>16</v>
      </c>
      <c r="C114" s="3">
        <v>241</v>
      </c>
      <c r="D114" t="s">
        <v>1077</v>
      </c>
    </row>
    <row r="115" spans="2:4" x14ac:dyDescent="0.3">
      <c r="B115" s="3">
        <f t="shared" si="6"/>
        <v>17</v>
      </c>
      <c r="C115" s="3">
        <v>223</v>
      </c>
      <c r="D115" t="s">
        <v>1078</v>
      </c>
    </row>
    <row r="116" spans="2:4" x14ac:dyDescent="0.3">
      <c r="B116" s="3">
        <f t="shared" si="6"/>
        <v>18</v>
      </c>
      <c r="C116" s="3">
        <v>230</v>
      </c>
      <c r="D116" t="s">
        <v>1079</v>
      </c>
    </row>
    <row r="117" spans="2:4" x14ac:dyDescent="0.3">
      <c r="B117" s="3">
        <f t="shared" si="6"/>
        <v>19</v>
      </c>
      <c r="C117" s="3">
        <v>240</v>
      </c>
      <c r="D117" t="s">
        <v>1080</v>
      </c>
    </row>
    <row r="118" spans="2:4" x14ac:dyDescent="0.3">
      <c r="B118" s="3">
        <f t="shared" si="6"/>
        <v>20</v>
      </c>
      <c r="C118" s="3">
        <v>239</v>
      </c>
      <c r="D118" t="s">
        <v>1081</v>
      </c>
    </row>
    <row r="119" spans="2:4" x14ac:dyDescent="0.3">
      <c r="B119" s="3">
        <f t="shared" si="6"/>
        <v>21</v>
      </c>
      <c r="C119" s="3">
        <v>210</v>
      </c>
      <c r="D119" t="s">
        <v>1082</v>
      </c>
    </row>
    <row r="120" spans="2:4" x14ac:dyDescent="0.3">
      <c r="B120" s="3">
        <f t="shared" si="6"/>
        <v>22</v>
      </c>
      <c r="C120" s="3">
        <v>213</v>
      </c>
      <c r="D120" t="s">
        <v>1083</v>
      </c>
    </row>
    <row r="121" spans="2:4" x14ac:dyDescent="0.3">
      <c r="B121" s="3">
        <f t="shared" si="6"/>
        <v>23</v>
      </c>
      <c r="C121" s="3">
        <v>204</v>
      </c>
      <c r="D121" t="s">
        <v>1022</v>
      </c>
    </row>
    <row r="122" spans="2:4" x14ac:dyDescent="0.3">
      <c r="B122" s="3">
        <f t="shared" si="6"/>
        <v>24</v>
      </c>
      <c r="C122" s="3">
        <v>206</v>
      </c>
      <c r="D122" t="s">
        <v>1084</v>
      </c>
    </row>
    <row r="123" spans="2:4" x14ac:dyDescent="0.3">
      <c r="B123" s="3">
        <f t="shared" si="6"/>
        <v>25</v>
      </c>
      <c r="C123" s="3">
        <v>231</v>
      </c>
      <c r="D123" t="s">
        <v>1085</v>
      </c>
    </row>
    <row r="124" spans="2:4" x14ac:dyDescent="0.3">
      <c r="B124" s="3">
        <f t="shared" si="6"/>
        <v>26</v>
      </c>
      <c r="C124" s="3">
        <v>247</v>
      </c>
      <c r="D124" t="s">
        <v>1086</v>
      </c>
    </row>
    <row r="125" spans="2:4" x14ac:dyDescent="0.3">
      <c r="B125" s="3">
        <f t="shared" si="6"/>
        <v>27</v>
      </c>
      <c r="C125" s="3">
        <v>249</v>
      </c>
      <c r="D125" t="s">
        <v>1087</v>
      </c>
    </row>
    <row r="126" spans="2:4" x14ac:dyDescent="0.3">
      <c r="B126" s="3">
        <f t="shared" si="6"/>
        <v>28</v>
      </c>
      <c r="C126" s="3">
        <v>209</v>
      </c>
      <c r="D126" t="s">
        <v>1088</v>
      </c>
    </row>
    <row r="127" spans="2:4" x14ac:dyDescent="0.3">
      <c r="B127" s="3">
        <f t="shared" si="6"/>
        <v>29</v>
      </c>
      <c r="C127" s="3">
        <v>205</v>
      </c>
      <c r="D127" t="s">
        <v>1089</v>
      </c>
    </row>
    <row r="128" spans="2:4" x14ac:dyDescent="0.3">
      <c r="B128" s="3">
        <f t="shared" si="6"/>
        <v>30</v>
      </c>
      <c r="C128" s="3">
        <v>225</v>
      </c>
      <c r="D128" t="s">
        <v>1090</v>
      </c>
    </row>
    <row r="129" spans="2:4" x14ac:dyDescent="0.3">
      <c r="B129" s="3">
        <f t="shared" si="6"/>
        <v>31</v>
      </c>
      <c r="C129" s="3">
        <v>235</v>
      </c>
      <c r="D129" t="s">
        <v>1091</v>
      </c>
    </row>
    <row r="130" spans="2:4" x14ac:dyDescent="0.3">
      <c r="B130" s="3">
        <f t="shared" si="6"/>
        <v>32</v>
      </c>
      <c r="C130" s="3">
        <v>244</v>
      </c>
      <c r="D130" t="s">
        <v>1091</v>
      </c>
    </row>
    <row r="131" spans="2:4" x14ac:dyDescent="0.3">
      <c r="B131" s="3">
        <f t="shared" si="6"/>
        <v>33</v>
      </c>
      <c r="C131" s="3">
        <v>219</v>
      </c>
      <c r="D131" t="s">
        <v>1092</v>
      </c>
    </row>
    <row r="132" spans="2:4" x14ac:dyDescent="0.3">
      <c r="B132" s="3">
        <f t="shared" si="6"/>
        <v>34</v>
      </c>
      <c r="C132" s="3">
        <v>221</v>
      </c>
      <c r="D132" t="s">
        <v>1093</v>
      </c>
    </row>
    <row r="133" spans="2:4" x14ac:dyDescent="0.3">
      <c r="B133" s="3">
        <f t="shared" si="6"/>
        <v>35</v>
      </c>
      <c r="C133" s="3">
        <v>238</v>
      </c>
      <c r="D133" t="s">
        <v>1094</v>
      </c>
    </row>
    <row r="134" spans="2:4" x14ac:dyDescent="0.3">
      <c r="B134" s="3">
        <f t="shared" si="6"/>
        <v>36</v>
      </c>
      <c r="C134" s="3">
        <v>234</v>
      </c>
      <c r="D134" t="s">
        <v>1095</v>
      </c>
    </row>
    <row r="135" spans="2:4" x14ac:dyDescent="0.3">
      <c r="B135" s="3">
        <f t="shared" si="6"/>
        <v>37</v>
      </c>
      <c r="C135" s="3">
        <v>248</v>
      </c>
      <c r="D135" t="s">
        <v>1096</v>
      </c>
    </row>
    <row r="136" spans="2:4" x14ac:dyDescent="0.3">
      <c r="B136" s="3">
        <f t="shared" si="6"/>
        <v>38</v>
      </c>
      <c r="C136" s="3">
        <v>246</v>
      </c>
      <c r="D136" t="s">
        <v>1097</v>
      </c>
    </row>
    <row r="137" spans="2:4" x14ac:dyDescent="0.3">
      <c r="B137" s="3">
        <f t="shared" si="6"/>
        <v>39</v>
      </c>
    </row>
    <row r="138" spans="2:4" x14ac:dyDescent="0.3">
      <c r="B138" s="3">
        <f t="shared" si="6"/>
        <v>40</v>
      </c>
    </row>
    <row r="139" spans="2:4" x14ac:dyDescent="0.3">
      <c r="B139" s="3">
        <f t="shared" si="6"/>
        <v>41</v>
      </c>
    </row>
    <row r="140" spans="2:4" x14ac:dyDescent="0.3">
      <c r="B140" s="3">
        <f t="shared" si="6"/>
        <v>42</v>
      </c>
    </row>
    <row r="141" spans="2:4" x14ac:dyDescent="0.3">
      <c r="B141" s="3">
        <f t="shared" si="6"/>
        <v>43</v>
      </c>
    </row>
    <row r="142" spans="2:4" x14ac:dyDescent="0.3">
      <c r="B142" s="3">
        <f t="shared" si="6"/>
        <v>44</v>
      </c>
    </row>
    <row r="143" spans="2:4" x14ac:dyDescent="0.3">
      <c r="B143" s="3">
        <f t="shared" si="6"/>
        <v>45</v>
      </c>
    </row>
    <row r="144" spans="2:4" x14ac:dyDescent="0.3">
      <c r="B144" s="3">
        <f t="shared" si="6"/>
        <v>46</v>
      </c>
    </row>
    <row r="145" spans="2:2" x14ac:dyDescent="0.3">
      <c r="B145" s="3">
        <f t="shared" si="6"/>
        <v>47</v>
      </c>
    </row>
    <row r="146" spans="2:2" x14ac:dyDescent="0.3">
      <c r="B146" s="3">
        <f t="shared" si="6"/>
        <v>48</v>
      </c>
    </row>
    <row r="147" spans="2:2" x14ac:dyDescent="0.3">
      <c r="B147" s="3">
        <f t="shared" si="6"/>
        <v>49</v>
      </c>
    </row>
    <row r="148" spans="2:2" x14ac:dyDescent="0.3">
      <c r="B148" s="3">
        <f t="shared" si="6"/>
        <v>50</v>
      </c>
    </row>
    <row r="149" spans="2:2" x14ac:dyDescent="0.3">
      <c r="B149" s="3">
        <f t="shared" si="6"/>
        <v>51</v>
      </c>
    </row>
    <row r="150" spans="2:2" x14ac:dyDescent="0.3">
      <c r="B150" s="3">
        <f t="shared" si="6"/>
        <v>52</v>
      </c>
    </row>
    <row r="151" spans="2:2" x14ac:dyDescent="0.3">
      <c r="B151" s="3">
        <f t="shared" si="6"/>
        <v>53</v>
      </c>
    </row>
    <row r="152" spans="2:2" x14ac:dyDescent="0.3">
      <c r="B152" s="3">
        <f t="shared" si="6"/>
        <v>54</v>
      </c>
    </row>
    <row r="153" spans="2:2" x14ac:dyDescent="0.3">
      <c r="B153" s="3">
        <f t="shared" si="6"/>
        <v>55</v>
      </c>
    </row>
    <row r="154" spans="2:2" x14ac:dyDescent="0.3">
      <c r="B154" s="3">
        <f t="shared" si="6"/>
        <v>56</v>
      </c>
    </row>
    <row r="155" spans="2:2" x14ac:dyDescent="0.3">
      <c r="B155" s="3">
        <f t="shared" si="6"/>
        <v>57</v>
      </c>
    </row>
    <row r="156" spans="2:2" x14ac:dyDescent="0.3">
      <c r="B156" s="3">
        <f t="shared" si="6"/>
        <v>58</v>
      </c>
    </row>
    <row r="157" spans="2:2" x14ac:dyDescent="0.3">
      <c r="B157" s="3">
        <f t="shared" si="6"/>
        <v>59</v>
      </c>
    </row>
    <row r="158" spans="2:2" x14ac:dyDescent="0.3">
      <c r="B158" s="3">
        <f t="shared" si="6"/>
        <v>60</v>
      </c>
    </row>
    <row r="159" spans="2:2" x14ac:dyDescent="0.3">
      <c r="B159" s="3">
        <f t="shared" si="6"/>
        <v>61</v>
      </c>
    </row>
    <row r="160" spans="2:2" x14ac:dyDescent="0.3">
      <c r="B160" s="3">
        <f t="shared" si="6"/>
        <v>62</v>
      </c>
    </row>
    <row r="161" spans="2:2" x14ac:dyDescent="0.3">
      <c r="B161" s="3">
        <f t="shared" si="6"/>
        <v>63</v>
      </c>
    </row>
    <row r="162" spans="2:2" x14ac:dyDescent="0.3">
      <c r="B162" s="3">
        <f t="shared" si="6"/>
        <v>64</v>
      </c>
    </row>
    <row r="163" spans="2:2" x14ac:dyDescent="0.3">
      <c r="B163" s="3">
        <f t="shared" si="6"/>
        <v>65</v>
      </c>
    </row>
    <row r="164" spans="2:2" x14ac:dyDescent="0.3">
      <c r="B164" s="3">
        <f t="shared" si="6"/>
        <v>66</v>
      </c>
    </row>
    <row r="165" spans="2:2" x14ac:dyDescent="0.3">
      <c r="B165" s="3">
        <f t="shared" ref="B165:B198" si="7">+B164+1</f>
        <v>67</v>
      </c>
    </row>
    <row r="166" spans="2:2" x14ac:dyDescent="0.3">
      <c r="B166" s="3">
        <f t="shared" si="7"/>
        <v>68</v>
      </c>
    </row>
    <row r="167" spans="2:2" x14ac:dyDescent="0.3">
      <c r="B167" s="3">
        <f t="shared" si="7"/>
        <v>69</v>
      </c>
    </row>
    <row r="168" spans="2:2" x14ac:dyDescent="0.3">
      <c r="B168" s="3">
        <f t="shared" si="7"/>
        <v>70</v>
      </c>
    </row>
    <row r="169" spans="2:2" x14ac:dyDescent="0.3">
      <c r="B169" s="3">
        <f t="shared" si="7"/>
        <v>71</v>
      </c>
    </row>
    <row r="170" spans="2:2" x14ac:dyDescent="0.3">
      <c r="B170" s="3">
        <f t="shared" si="7"/>
        <v>72</v>
      </c>
    </row>
    <row r="171" spans="2:2" x14ac:dyDescent="0.3">
      <c r="B171" s="3">
        <f t="shared" si="7"/>
        <v>73</v>
      </c>
    </row>
    <row r="172" spans="2:2" x14ac:dyDescent="0.3">
      <c r="B172" s="3">
        <f t="shared" si="7"/>
        <v>74</v>
      </c>
    </row>
    <row r="173" spans="2:2" x14ac:dyDescent="0.3">
      <c r="B173" s="3">
        <f t="shared" si="7"/>
        <v>75</v>
      </c>
    </row>
    <row r="174" spans="2:2" x14ac:dyDescent="0.3">
      <c r="B174" s="3">
        <f t="shared" si="7"/>
        <v>76</v>
      </c>
    </row>
    <row r="175" spans="2:2" x14ac:dyDescent="0.3">
      <c r="B175" s="3">
        <f t="shared" si="7"/>
        <v>77</v>
      </c>
    </row>
    <row r="176" spans="2:2" x14ac:dyDescent="0.3">
      <c r="B176" s="3">
        <f t="shared" si="7"/>
        <v>78</v>
      </c>
    </row>
    <row r="177" spans="2:2" x14ac:dyDescent="0.3">
      <c r="B177" s="3">
        <f t="shared" si="7"/>
        <v>79</v>
      </c>
    </row>
    <row r="178" spans="2:2" x14ac:dyDescent="0.3">
      <c r="B178" s="3">
        <f t="shared" si="7"/>
        <v>80</v>
      </c>
    </row>
    <row r="179" spans="2:2" x14ac:dyDescent="0.3">
      <c r="B179" s="3">
        <f t="shared" si="7"/>
        <v>81</v>
      </c>
    </row>
    <row r="180" spans="2:2" x14ac:dyDescent="0.3">
      <c r="B180" s="3">
        <f t="shared" si="7"/>
        <v>82</v>
      </c>
    </row>
    <row r="181" spans="2:2" x14ac:dyDescent="0.3">
      <c r="B181" s="3">
        <f t="shared" si="7"/>
        <v>83</v>
      </c>
    </row>
    <row r="182" spans="2:2" x14ac:dyDescent="0.3">
      <c r="B182" s="3">
        <f t="shared" si="7"/>
        <v>84</v>
      </c>
    </row>
    <row r="183" spans="2:2" x14ac:dyDescent="0.3">
      <c r="B183" s="3">
        <f t="shared" si="7"/>
        <v>85</v>
      </c>
    </row>
    <row r="184" spans="2:2" x14ac:dyDescent="0.3">
      <c r="B184" s="3">
        <f t="shared" si="7"/>
        <v>86</v>
      </c>
    </row>
    <row r="185" spans="2:2" x14ac:dyDescent="0.3">
      <c r="B185" s="3">
        <f t="shared" si="7"/>
        <v>87</v>
      </c>
    </row>
    <row r="186" spans="2:2" x14ac:dyDescent="0.3">
      <c r="B186" s="3">
        <f t="shared" si="7"/>
        <v>88</v>
      </c>
    </row>
    <row r="187" spans="2:2" x14ac:dyDescent="0.3">
      <c r="B187" s="3">
        <f t="shared" si="7"/>
        <v>89</v>
      </c>
    </row>
    <row r="188" spans="2:2" x14ac:dyDescent="0.3">
      <c r="B188" s="3">
        <f t="shared" si="7"/>
        <v>90</v>
      </c>
    </row>
    <row r="189" spans="2:2" x14ac:dyDescent="0.3">
      <c r="B189" s="3">
        <f t="shared" si="7"/>
        <v>91</v>
      </c>
    </row>
    <row r="190" spans="2:2" x14ac:dyDescent="0.3">
      <c r="B190" s="3">
        <f t="shared" si="7"/>
        <v>92</v>
      </c>
    </row>
    <row r="191" spans="2:2" x14ac:dyDescent="0.3">
      <c r="B191" s="3">
        <f t="shared" si="7"/>
        <v>93</v>
      </c>
    </row>
    <row r="192" spans="2:2" x14ac:dyDescent="0.3">
      <c r="B192" s="3">
        <f t="shared" si="7"/>
        <v>94</v>
      </c>
    </row>
    <row r="193" spans="2:2" x14ac:dyDescent="0.3">
      <c r="B193" s="3">
        <f t="shared" si="7"/>
        <v>95</v>
      </c>
    </row>
    <row r="194" spans="2:2" x14ac:dyDescent="0.3">
      <c r="B194" s="3">
        <f t="shared" si="7"/>
        <v>96</v>
      </c>
    </row>
    <row r="195" spans="2:2" x14ac:dyDescent="0.3">
      <c r="B195" s="3">
        <f t="shared" si="7"/>
        <v>97</v>
      </c>
    </row>
    <row r="196" spans="2:2" x14ac:dyDescent="0.3">
      <c r="B196" s="3">
        <f t="shared" si="7"/>
        <v>98</v>
      </c>
    </row>
    <row r="197" spans="2:2" x14ac:dyDescent="0.3">
      <c r="B197" s="3">
        <f t="shared" si="7"/>
        <v>99</v>
      </c>
    </row>
    <row r="198" spans="2:2" x14ac:dyDescent="0.3">
      <c r="B198" s="3">
        <f t="shared" si="7"/>
        <v>100</v>
      </c>
    </row>
  </sheetData>
  <sortState xmlns:xlrd2="http://schemas.microsoft.com/office/spreadsheetml/2017/richdata2" ref="A7:G39">
    <sortCondition ref="F7:F39"/>
  </sortState>
  <mergeCells count="2">
    <mergeCell ref="B2:G2"/>
    <mergeCell ref="B1:G1"/>
  </mergeCells>
  <conditionalFormatting sqref="O11:AN11 O20:AN20 O29:AN29 O38:AN38">
    <cfRule type="cellIs" dxfId="16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E327-9893-4605-9BF2-60CC7CF0AA99}">
  <sheetPr>
    <tabColor rgb="FF92D050"/>
  </sheetPr>
  <dimension ref="A1:AN198"/>
  <sheetViews>
    <sheetView workbookViewId="0">
      <selection activeCell="B3" sqref="B1:B1048576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59" t="s">
        <v>1394</v>
      </c>
      <c r="C1" s="59"/>
      <c r="D1" s="59"/>
      <c r="E1" s="59"/>
      <c r="F1" s="59"/>
      <c r="G1" s="59"/>
      <c r="H1" s="37"/>
      <c r="I1" s="18"/>
      <c r="J1" s="18"/>
      <c r="O1" s="34" t="s">
        <v>556</v>
      </c>
    </row>
    <row r="2" spans="1:40" x14ac:dyDescent="0.3">
      <c r="B2" s="58" t="s">
        <v>1396</v>
      </c>
      <c r="C2" s="58"/>
      <c r="D2" s="58"/>
      <c r="E2" s="58"/>
      <c r="F2" s="58"/>
      <c r="G2" s="58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146</v>
      </c>
      <c r="P3" s="11" t="s">
        <v>1577</v>
      </c>
      <c r="Q3" s="11" t="s">
        <v>148</v>
      </c>
      <c r="R3" s="11" t="s">
        <v>152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H4" s="1" t="str">
        <f>+VLOOKUP($C11,MasterData!$B$4:$I$1003,5,"false")</f>
        <v>U13</v>
      </c>
      <c r="I4" s="3" t="str">
        <f>+VLOOKUP($C11,MasterData!$B$4:$I$1003,6,"false")</f>
        <v>G</v>
      </c>
      <c r="J4" s="22" t="e">
        <f>TEXT(SUMPRODUCT(--(G11=$G$11:$G$588),--(#REF!&gt;$B$24:$B$588))+1,0)</f>
        <v>#REF!</v>
      </c>
      <c r="K4" s="1" t="e">
        <f>+G11&amp;"  "&amp;J4</f>
        <v>#REF!</v>
      </c>
      <c r="L4" s="1"/>
      <c r="N4">
        <v>1</v>
      </c>
      <c r="O4" s="26">
        <v>3</v>
      </c>
      <c r="P4" s="26">
        <v>8</v>
      </c>
      <c r="Q4" s="26">
        <v>14</v>
      </c>
      <c r="R4" s="26">
        <v>4</v>
      </c>
      <c r="S4" s="26"/>
      <c r="T4" s="26"/>
      <c r="U4" s="26" t="str">
        <f>+IF(ISNA(VLOOKUP(U$3&amp;"  "&amp;$N4,$A$3:$I$100,2,0)),"",VLOOKUP(U$3&amp;"  "&amp;$N4,$A$3:$I$100,2,0))</f>
        <v/>
      </c>
      <c r="V4" s="26" t="str">
        <f>+IF(ISNA(VLOOKUP(V$3&amp;"  "&amp;$N4,$A$3:$I$100,2,0)),"",VLOOKUP(V$3&amp;"  "&amp;$N4,$A$3:$I$100,2,0))</f>
        <v/>
      </c>
      <c r="W4" s="26" t="str">
        <f>+IF(ISNA(VLOOKUP(W$3&amp;"  "&amp;$N4,$A$3:$I$100,2,0)),"",VLOOKUP(W$3&amp;"  "&amp;$N4,$A$3:$I$100,2,0))</f>
        <v/>
      </c>
      <c r="X4" s="26" t="str">
        <f>+IF(ISNA(VLOOKUP(X$3&amp;"  "&amp;$N4,$A$3:$I$100,2,0)),"",VLOOKUP(X$3&amp;"  "&amp;$N4,$A$3:$I$100,2,0))</f>
        <v/>
      </c>
      <c r="Y4" s="26" t="str">
        <f>+IF(ISNA(VLOOKUP(Y$3&amp;"  "&amp;$N4,$A$3:$I$100,2,0)),"",VLOOKUP(Y$3&amp;"  "&amp;$N4,$A$3:$I$100,2,0))</f>
        <v/>
      </c>
      <c r="Z4" s="26" t="str">
        <f>+IF(ISNA(VLOOKUP(Z$3&amp;"  "&amp;$N4,$A$3:$I$100,2,0)),"",VLOOKUP(Z$3&amp;"  "&amp;$N4,$A$3:$I$100,2,0))</f>
        <v/>
      </c>
      <c r="AA4" s="26" t="str">
        <f>+IF(ISNA(VLOOKUP(AA$3&amp;"  "&amp;$N4,$A$3:$I$100,2,0)),"",VLOOKUP(AA$3&amp;"  "&amp;$N4,$A$3:$I$100,2,0))</f>
        <v/>
      </c>
      <c r="AB4" s="26" t="str">
        <f>+IF(ISNA(VLOOKUP(AB$3&amp;"  "&amp;$N4,$A$3:$I$100,2,0)),"",VLOOKUP(AB$3&amp;"  "&amp;$N4,$A$3:$I$100,2,0))</f>
        <v/>
      </c>
      <c r="AC4" s="26" t="str">
        <f>+IF(ISNA(VLOOKUP(AC$3&amp;"  "&amp;$N4,$A$3:$I$100,2,0)),"",VLOOKUP(AC$3&amp;"  "&amp;$N4,$A$3:$I$100,2,0))</f>
        <v/>
      </c>
      <c r="AD4" s="26" t="str">
        <f>+IF(ISNA(VLOOKUP(AD$3&amp;"  "&amp;$N4,$A$3:$I$100,2,0)),"",VLOOKUP(AD$3&amp;"  "&amp;$N4,$A$3:$I$100,2,0))</f>
        <v/>
      </c>
      <c r="AE4" s="26" t="str">
        <f>+IF(ISNA(VLOOKUP(AE$3&amp;"  "&amp;$N4,$A$3:$I$100,2,0)),"",VLOOKUP(AE$3&amp;"  "&amp;$N4,$A$3:$I$100,2,0))</f>
        <v/>
      </c>
      <c r="AF4" s="26" t="str">
        <f>+IF(ISNA(VLOOKUP(AF$3&amp;"  "&amp;$N4,$A$3:$I$100,2,0)),"",VLOOKUP(AF$3&amp;"  "&amp;$N4,$A$3:$I$100,2,0))</f>
        <v/>
      </c>
      <c r="AG4" s="26" t="str">
        <f>+IF(ISNA(VLOOKUP(AG$3&amp;"  "&amp;$N4,$A$3:$I$100,2,0)),"",VLOOKUP(AG$3&amp;"  "&amp;$N4,$A$3:$I$100,2,0))</f>
        <v/>
      </c>
      <c r="AH4" s="26" t="str">
        <f>+IF(ISNA(VLOOKUP(AH$3&amp;"  "&amp;$N4,$A$3:$I$100,2,0)),"",VLOOKUP(AH$3&amp;"  "&amp;$N4,$A$3:$I$100,2,0))</f>
        <v/>
      </c>
      <c r="AI4" s="26" t="str">
        <f>+IF(ISNA(VLOOKUP(AI$3&amp;"  "&amp;$N4,$A$3:$I$100,2,0)),"",VLOOKUP(AI$3&amp;"  "&amp;$N4,$A$3:$I$100,2,0))</f>
        <v/>
      </c>
      <c r="AJ4" s="26" t="str">
        <f>+IF(ISNA(VLOOKUP(AJ$3&amp;"  "&amp;$N4,$A$3:$I$100,2,0)),"",VLOOKUP(AJ$3&amp;"  "&amp;$N4,$A$3:$I$100,2,0))</f>
        <v/>
      </c>
      <c r="AK4" s="26" t="str">
        <f>+IF(ISNA(VLOOKUP(AK$3&amp;"  "&amp;$N4,$A$3:$I$100,2,0)),"",VLOOKUP(AK$3&amp;"  "&amp;$N4,$A$3:$I$100,2,0))</f>
        <v/>
      </c>
      <c r="AL4" s="26" t="str">
        <f>+IF(ISNA(VLOOKUP(AL$3&amp;"  "&amp;$N4,$A$3:$I$100,2,0)),"",VLOOKUP(AL$3&amp;"  "&amp;$N4,$A$3:$I$100,2,0))</f>
        <v/>
      </c>
      <c r="AM4" s="26" t="str">
        <f>+IF(ISNA(VLOOKUP(AM$3&amp;"  "&amp;$N4,$A$3:$I$100,2,0)),"",VLOOKUP(AM$3&amp;"  "&amp;$N4,$A$3:$I$100,2,0))</f>
        <v/>
      </c>
      <c r="AN4" s="26" t="str">
        <f>+IF(ISNA(VLOOKUP(AN$3&amp;"  "&amp;$N4,$A$3:$I$100,2,0)),"",VLOOKUP(AN$3&amp;"  "&amp;$N4,$A$3:$I$100,2,0))</f>
        <v/>
      </c>
    </row>
    <row r="5" spans="1:40" x14ac:dyDescent="0.3">
      <c r="A5" t="s">
        <v>1586</v>
      </c>
      <c r="H5" s="1" t="str">
        <f>+VLOOKUP($C12,MasterData!$B$4:$I$1003,5,"false")</f>
        <v>U13</v>
      </c>
      <c r="I5" s="3" t="str">
        <f>+VLOOKUP($C12,MasterData!$B$4:$I$1003,6,"false")</f>
        <v>G</v>
      </c>
      <c r="J5" s="22" t="e">
        <f>TEXT(SUMPRODUCT(--(G12=$G$11:$G$588),--(#REF!&gt;$B$24:$B$588))+1,0)</f>
        <v>#REF!</v>
      </c>
      <c r="K5" s="1" t="e">
        <f>+G12&amp;"  "&amp;J5</f>
        <v>#REF!</v>
      </c>
      <c r="L5" s="1"/>
      <c r="N5">
        <v>2</v>
      </c>
      <c r="O5" s="26">
        <v>5</v>
      </c>
      <c r="P5" s="26">
        <v>10</v>
      </c>
      <c r="Q5" s="26">
        <v>16</v>
      </c>
      <c r="R5" s="26">
        <v>6</v>
      </c>
      <c r="S5" s="26"/>
      <c r="T5" s="26"/>
      <c r="U5" s="26" t="str">
        <f>+IF(ISNA(VLOOKUP(U$3&amp;"  "&amp;$N5,$A$3:$I$100,2,0)),"",VLOOKUP(U$3&amp;"  "&amp;$N5,$A$3:$I$100,2,0))</f>
        <v/>
      </c>
      <c r="V5" s="26" t="str">
        <f>+IF(ISNA(VLOOKUP(V$3&amp;"  "&amp;$N5,$A$3:$I$100,2,0)),"",VLOOKUP(V$3&amp;"  "&amp;$N5,$A$3:$I$100,2,0))</f>
        <v/>
      </c>
      <c r="W5" s="26" t="str">
        <f>+IF(ISNA(VLOOKUP(W$3&amp;"  "&amp;$N5,$A$3:$I$100,2,0)),"",VLOOKUP(W$3&amp;"  "&amp;$N5,$A$3:$I$100,2,0))</f>
        <v/>
      </c>
      <c r="X5" s="26" t="str">
        <f>+IF(ISNA(VLOOKUP(X$3&amp;"  "&amp;$N5,$A$3:$I$100,2,0)),"",VLOOKUP(X$3&amp;"  "&amp;$N5,$A$3:$I$100,2,0))</f>
        <v/>
      </c>
      <c r="Y5" s="26" t="str">
        <f>+IF(ISNA(VLOOKUP(Y$3&amp;"  "&amp;$N5,$A$3:$I$100,2,0)),"",VLOOKUP(Y$3&amp;"  "&amp;$N5,$A$3:$I$100,2,0))</f>
        <v/>
      </c>
      <c r="Z5" s="26" t="str">
        <f>+IF(ISNA(VLOOKUP(Z$3&amp;"  "&amp;$N5,$A$3:$I$100,2,0)),"",VLOOKUP(Z$3&amp;"  "&amp;$N5,$A$3:$I$100,2,0))</f>
        <v/>
      </c>
      <c r="AA5" s="26" t="str">
        <f>+IF(ISNA(VLOOKUP(AA$3&amp;"  "&amp;$N5,$A$3:$I$100,2,0)),"",VLOOKUP(AA$3&amp;"  "&amp;$N5,$A$3:$I$100,2,0))</f>
        <v/>
      </c>
      <c r="AB5" s="26" t="str">
        <f>+IF(ISNA(VLOOKUP(AB$3&amp;"  "&amp;$N5,$A$3:$I$100,2,0)),"",VLOOKUP(AB$3&amp;"  "&amp;$N5,$A$3:$I$100,2,0))</f>
        <v/>
      </c>
      <c r="AC5" s="26" t="str">
        <f>+IF(ISNA(VLOOKUP(AC$3&amp;"  "&amp;$N5,$A$3:$I$100,2,0)),"",VLOOKUP(AC$3&amp;"  "&amp;$N5,$A$3:$I$100,2,0))</f>
        <v/>
      </c>
      <c r="AD5" s="26" t="str">
        <f>+IF(ISNA(VLOOKUP(AD$3&amp;"  "&amp;$N5,$A$3:$I$100,2,0)),"",VLOOKUP(AD$3&amp;"  "&amp;$N5,$A$3:$I$100,2,0))</f>
        <v/>
      </c>
      <c r="AE5" s="26" t="str">
        <f>+IF(ISNA(VLOOKUP(AE$3&amp;"  "&amp;$N5,$A$3:$I$100,2,0)),"",VLOOKUP(AE$3&amp;"  "&amp;$N5,$A$3:$I$100,2,0))</f>
        <v/>
      </c>
      <c r="AF5" s="26" t="str">
        <f>+IF(ISNA(VLOOKUP(AF$3&amp;"  "&amp;$N5,$A$3:$I$100,2,0)),"",VLOOKUP(AF$3&amp;"  "&amp;$N5,$A$3:$I$100,2,0))</f>
        <v/>
      </c>
      <c r="AG5" s="26" t="str">
        <f>+IF(ISNA(VLOOKUP(AG$3&amp;"  "&amp;$N5,$A$3:$I$100,2,0)),"",VLOOKUP(AG$3&amp;"  "&amp;$N5,$A$3:$I$100,2,0))</f>
        <v/>
      </c>
      <c r="AH5" s="26" t="str">
        <f>+IF(ISNA(VLOOKUP(AH$3&amp;"  "&amp;$N5,$A$3:$I$100,2,0)),"",VLOOKUP(AH$3&amp;"  "&amp;$N5,$A$3:$I$100,2,0))</f>
        <v/>
      </c>
      <c r="AI5" s="26" t="str">
        <f>+IF(ISNA(VLOOKUP(AI$3&amp;"  "&amp;$N5,$A$3:$I$100,2,0)),"",VLOOKUP(AI$3&amp;"  "&amp;$N5,$A$3:$I$100,2,0))</f>
        <v/>
      </c>
      <c r="AJ5" s="26" t="str">
        <f>+IF(ISNA(VLOOKUP(AJ$3&amp;"  "&amp;$N5,$A$3:$I$100,2,0)),"",VLOOKUP(AJ$3&amp;"  "&amp;$N5,$A$3:$I$100,2,0))</f>
        <v/>
      </c>
      <c r="AK5" s="26" t="str">
        <f>+IF(ISNA(VLOOKUP(AK$3&amp;"  "&amp;$N5,$A$3:$I$100,2,0)),"",VLOOKUP(AK$3&amp;"  "&amp;$N5,$A$3:$I$100,2,0))</f>
        <v/>
      </c>
      <c r="AL5" s="26" t="str">
        <f>+IF(ISNA(VLOOKUP(AL$3&amp;"  "&amp;$N5,$A$3:$I$100,2,0)),"",VLOOKUP(AL$3&amp;"  "&amp;$N5,$A$3:$I$100,2,0))</f>
        <v/>
      </c>
      <c r="AM5" s="26" t="str">
        <f>+IF(ISNA(VLOOKUP(AM$3&amp;"  "&amp;$N5,$A$3:$I$100,2,0)),"",VLOOKUP(AM$3&amp;"  "&amp;$N5,$A$3:$I$100,2,0))</f>
        <v/>
      </c>
      <c r="AN5" s="26" t="str">
        <f>+IF(ISNA(VLOOKUP(AN$3&amp;"  "&amp;$N5,$A$3:$I$100,2,0)),"",VLOOKUP(AN$3&amp;"  "&amp;$N5,$A$3:$I$100,2,0))</f>
        <v/>
      </c>
    </row>
    <row r="6" spans="1:40" x14ac:dyDescent="0.3">
      <c r="H6" s="1" t="str">
        <f>+VLOOKUP($C13,MasterData!$B$4:$I$1003,5,"false")</f>
        <v>U13</v>
      </c>
      <c r="I6" s="3" t="str">
        <f>+VLOOKUP($C13,MasterData!$B$4:$I$1003,6,"false")</f>
        <v>G</v>
      </c>
      <c r="J6" s="22" t="e">
        <f>TEXT(SUMPRODUCT(--(G13=$G$11:$G$588),--(#REF!&gt;$B$24:$B$588))+1,0)</f>
        <v>#REF!</v>
      </c>
      <c r="K6" s="1" t="e">
        <f>+G13&amp;"  "&amp;J6</f>
        <v>#REF!</v>
      </c>
      <c r="L6" s="1"/>
      <c r="N6">
        <v>3</v>
      </c>
      <c r="O6" s="26">
        <v>7</v>
      </c>
      <c r="P6" s="26">
        <v>11</v>
      </c>
      <c r="Q6" s="26">
        <v>17</v>
      </c>
      <c r="R6" s="26">
        <v>13</v>
      </c>
      <c r="S6" s="26"/>
      <c r="T6" s="26"/>
      <c r="U6" s="26" t="str">
        <f>+IF(ISNA(VLOOKUP(U$3&amp;"  "&amp;$N6,$A$3:$I$100,2,0)),"",VLOOKUP(U$3&amp;"  "&amp;$N6,$A$3:$I$100,2,0))</f>
        <v/>
      </c>
      <c r="V6" s="26" t="str">
        <f>+IF(ISNA(VLOOKUP(V$3&amp;"  "&amp;$N6,$A$3:$I$100,2,0)),"",VLOOKUP(V$3&amp;"  "&amp;$N6,$A$3:$I$100,2,0))</f>
        <v/>
      </c>
      <c r="W6" s="26" t="str">
        <f>+IF(ISNA(VLOOKUP(W$3&amp;"  "&amp;$N6,$A$3:$I$100,2,0)),"",VLOOKUP(W$3&amp;"  "&amp;$N6,$A$3:$I$100,2,0))</f>
        <v/>
      </c>
      <c r="X6" s="26" t="str">
        <f>+IF(ISNA(VLOOKUP(X$3&amp;"  "&amp;$N6,$A$3:$I$100,2,0)),"",VLOOKUP(X$3&amp;"  "&amp;$N6,$A$3:$I$100,2,0))</f>
        <v/>
      </c>
      <c r="Y6" s="26" t="str">
        <f>+IF(ISNA(VLOOKUP(Y$3&amp;"  "&amp;$N6,$A$3:$I$100,2,0)),"",VLOOKUP(Y$3&amp;"  "&amp;$N6,$A$3:$I$100,2,0))</f>
        <v/>
      </c>
      <c r="Z6" s="26" t="str">
        <f>+IF(ISNA(VLOOKUP(Z$3&amp;"  "&amp;$N6,$A$3:$I$100,2,0)),"",VLOOKUP(Z$3&amp;"  "&amp;$N6,$A$3:$I$100,2,0))</f>
        <v/>
      </c>
      <c r="AA6" s="26" t="str">
        <f>+IF(ISNA(VLOOKUP(AA$3&amp;"  "&amp;$N6,$A$3:$I$100,2,0)),"",VLOOKUP(AA$3&amp;"  "&amp;$N6,$A$3:$I$100,2,0))</f>
        <v/>
      </c>
      <c r="AB6" s="26" t="str">
        <f>+IF(ISNA(VLOOKUP(AB$3&amp;"  "&amp;$N6,$A$3:$I$100,2,0)),"",VLOOKUP(AB$3&amp;"  "&amp;$N6,$A$3:$I$100,2,0))</f>
        <v/>
      </c>
      <c r="AC6" s="26" t="str">
        <f>+IF(ISNA(VLOOKUP(AC$3&amp;"  "&amp;$N6,$A$3:$I$100,2,0)),"",VLOOKUP(AC$3&amp;"  "&amp;$N6,$A$3:$I$100,2,0))</f>
        <v/>
      </c>
      <c r="AD6" s="26" t="str">
        <f>+IF(ISNA(VLOOKUP(AD$3&amp;"  "&amp;$N6,$A$3:$I$100,2,0)),"",VLOOKUP(AD$3&amp;"  "&amp;$N6,$A$3:$I$100,2,0))</f>
        <v/>
      </c>
      <c r="AE6" s="26" t="str">
        <f>+IF(ISNA(VLOOKUP(AE$3&amp;"  "&amp;$N6,$A$3:$I$100,2,0)),"",VLOOKUP(AE$3&amp;"  "&amp;$N6,$A$3:$I$100,2,0))</f>
        <v/>
      </c>
      <c r="AF6" s="26" t="str">
        <f>+IF(ISNA(VLOOKUP(AF$3&amp;"  "&amp;$N6,$A$3:$I$100,2,0)),"",VLOOKUP(AF$3&amp;"  "&amp;$N6,$A$3:$I$100,2,0))</f>
        <v/>
      </c>
      <c r="AG6" s="26" t="str">
        <f>+IF(ISNA(VLOOKUP(AG$3&amp;"  "&amp;$N6,$A$3:$I$100,2,0)),"",VLOOKUP(AG$3&amp;"  "&amp;$N6,$A$3:$I$100,2,0))</f>
        <v/>
      </c>
      <c r="AH6" s="26" t="str">
        <f>+IF(ISNA(VLOOKUP(AH$3&amp;"  "&amp;$N6,$A$3:$I$100,2,0)),"",VLOOKUP(AH$3&amp;"  "&amp;$N6,$A$3:$I$100,2,0))</f>
        <v/>
      </c>
      <c r="AI6" s="26" t="str">
        <f>+IF(ISNA(VLOOKUP(AI$3&amp;"  "&amp;$N6,$A$3:$I$100,2,0)),"",VLOOKUP(AI$3&amp;"  "&amp;$N6,$A$3:$I$100,2,0))</f>
        <v/>
      </c>
      <c r="AJ6" s="26" t="str">
        <f>+IF(ISNA(VLOOKUP(AJ$3&amp;"  "&amp;$N6,$A$3:$I$100,2,0)),"",VLOOKUP(AJ$3&amp;"  "&amp;$N6,$A$3:$I$100,2,0))</f>
        <v/>
      </c>
      <c r="AK6" s="26" t="str">
        <f>+IF(ISNA(VLOOKUP(AK$3&amp;"  "&amp;$N6,$A$3:$I$100,2,0)),"",VLOOKUP(AK$3&amp;"  "&amp;$N6,$A$3:$I$100,2,0))</f>
        <v/>
      </c>
      <c r="AL6" s="26" t="str">
        <f>+IF(ISNA(VLOOKUP(AL$3&amp;"  "&amp;$N6,$A$3:$I$100,2,0)),"",VLOOKUP(AL$3&amp;"  "&amp;$N6,$A$3:$I$100,2,0))</f>
        <v/>
      </c>
      <c r="AM6" s="26" t="str">
        <f>+IF(ISNA(VLOOKUP(AM$3&amp;"  "&amp;$N6,$A$3:$I$100,2,0)),"",VLOOKUP(AM$3&amp;"  "&amp;$N6,$A$3:$I$100,2,0))</f>
        <v/>
      </c>
      <c r="AN6" s="26" t="str">
        <f>+IF(ISNA(VLOOKUP(AN$3&amp;"  "&amp;$N6,$A$3:$I$100,2,0)),"",VLOOKUP(AN$3&amp;"  "&amp;$N6,$A$3:$I$100,2,0))</f>
        <v/>
      </c>
    </row>
    <row r="7" spans="1:40" x14ac:dyDescent="0.3">
      <c r="A7" s="1">
        <v>4</v>
      </c>
      <c r="B7" s="67" t="s">
        <v>1138</v>
      </c>
      <c r="C7" s="48">
        <v>153</v>
      </c>
      <c r="D7" t="s">
        <v>125</v>
      </c>
      <c r="E7" t="s">
        <v>1421</v>
      </c>
      <c r="F7" t="s">
        <v>1406</v>
      </c>
      <c r="G7" t="s">
        <v>1397</v>
      </c>
      <c r="H7" s="1" t="str">
        <f>+VLOOKUP($C14,MasterData!$B$4:$I$1003,5,"false")</f>
        <v>U13</v>
      </c>
      <c r="I7" s="3" t="str">
        <f>+VLOOKUP($C14,MasterData!$B$4:$I$1003,6,"false")</f>
        <v>G</v>
      </c>
      <c r="J7" s="22" t="e">
        <f>TEXT(SUMPRODUCT(--(G14=$G$11:$G$588),--(#REF!&gt;$B$24:$B$588))+1,0)</f>
        <v>#REF!</v>
      </c>
      <c r="K7" s="1" t="e">
        <f>+G14&amp;"  "&amp;J7</f>
        <v>#REF!</v>
      </c>
      <c r="L7" s="1" t="s">
        <v>1585</v>
      </c>
      <c r="O7" s="26" t="str">
        <f>+IF(ISNA(VLOOKUP(O$3&amp;"  "&amp;$N7,$A$3:$I$100,2,0)),"",VLOOKUP(O$3&amp;"  "&amp;$N7,$A$3:$I$100,2,0))</f>
        <v/>
      </c>
      <c r="P7" s="26" t="str">
        <f>+IF(ISNA(VLOOKUP(P$3&amp;"  "&amp;$N7,$A$3:$I$100,2,0)),"",VLOOKUP(P$3&amp;"  "&amp;$N7,$A$3:$I$100,2,0))</f>
        <v/>
      </c>
      <c r="Q7" s="26" t="str">
        <f>+IF(ISNA(VLOOKUP(Q$3&amp;"  "&amp;$N7,$A$3:$I$100,2,0)),"",VLOOKUP(Q$3&amp;"  "&amp;$N7,$A$3:$I$100,2,0))</f>
        <v/>
      </c>
      <c r="R7" s="26" t="str">
        <f>+IF(ISNA(VLOOKUP(R$3&amp;"  "&amp;$N7,$A$3:$I$100,2,0)),"",VLOOKUP(R$3&amp;"  "&amp;$N7,$A$3:$I$100,2,0))</f>
        <v/>
      </c>
      <c r="S7" s="26" t="str">
        <f>+IF(ISNA(VLOOKUP(S$3&amp;"  "&amp;$N7,$A$3:$I$100,2,0)),"",VLOOKUP(S$3&amp;"  "&amp;$N7,$A$3:$I$100,2,0))</f>
        <v/>
      </c>
      <c r="T7" s="26" t="str">
        <f>+IF(ISNA(VLOOKUP(T$3&amp;"  "&amp;$N7,$A$3:$I$100,2,0)),"",VLOOKUP(T$3&amp;"  "&amp;$N7,$A$3:$I$100,2,0))</f>
        <v/>
      </c>
      <c r="U7" s="26" t="str">
        <f>+IF(ISNA(VLOOKUP(U$3&amp;"  "&amp;$N7,$A$3:$I$100,2,0)),"",VLOOKUP(U$3&amp;"  "&amp;$N7,$A$3:$I$100,2,0))</f>
        <v/>
      </c>
      <c r="V7" s="26" t="str">
        <f>+IF(ISNA(VLOOKUP(V$3&amp;"  "&amp;$N7,$A$3:$I$100,2,0)),"",VLOOKUP(V$3&amp;"  "&amp;$N7,$A$3:$I$100,2,0))</f>
        <v/>
      </c>
      <c r="W7" s="26" t="str">
        <f>+IF(ISNA(VLOOKUP(W$3&amp;"  "&amp;$N7,$A$3:$I$100,2,0)),"",VLOOKUP(W$3&amp;"  "&amp;$N7,$A$3:$I$100,2,0))</f>
        <v/>
      </c>
      <c r="X7" s="26" t="str">
        <f>+IF(ISNA(VLOOKUP(X$3&amp;"  "&amp;$N7,$A$3:$I$100,2,0)),"",VLOOKUP(X$3&amp;"  "&amp;$N7,$A$3:$I$100,2,0))</f>
        <v/>
      </c>
      <c r="Y7" s="26" t="str">
        <f>+IF(ISNA(VLOOKUP(Y$3&amp;"  "&amp;$N7,$A$3:$I$100,2,0)),"",VLOOKUP(Y$3&amp;"  "&amp;$N7,$A$3:$I$100,2,0))</f>
        <v/>
      </c>
      <c r="Z7" s="26" t="str">
        <f>+IF(ISNA(VLOOKUP(Z$3&amp;"  "&amp;$N7,$A$3:$I$100,2,0)),"",VLOOKUP(Z$3&amp;"  "&amp;$N7,$A$3:$I$100,2,0))</f>
        <v/>
      </c>
      <c r="AA7" s="26" t="str">
        <f>+IF(ISNA(VLOOKUP(AA$3&amp;"  "&amp;$N7,$A$3:$I$100,2,0)),"",VLOOKUP(AA$3&amp;"  "&amp;$N7,$A$3:$I$100,2,0))</f>
        <v/>
      </c>
      <c r="AB7" s="26" t="str">
        <f>+IF(ISNA(VLOOKUP(AB$3&amp;"  "&amp;$N7,$A$3:$I$100,2,0)),"",VLOOKUP(AB$3&amp;"  "&amp;$N7,$A$3:$I$100,2,0))</f>
        <v/>
      </c>
      <c r="AC7" s="26" t="str">
        <f>+IF(ISNA(VLOOKUP(AC$3&amp;"  "&amp;$N7,$A$3:$I$100,2,0)),"",VLOOKUP(AC$3&amp;"  "&amp;$N7,$A$3:$I$100,2,0))</f>
        <v/>
      </c>
      <c r="AD7" s="26" t="str">
        <f>+IF(ISNA(VLOOKUP(AD$3&amp;"  "&amp;$N7,$A$3:$I$100,2,0)),"",VLOOKUP(AD$3&amp;"  "&amp;$N7,$A$3:$I$100,2,0))</f>
        <v/>
      </c>
      <c r="AE7" s="26" t="str">
        <f>+IF(ISNA(VLOOKUP(AE$3&amp;"  "&amp;$N7,$A$3:$I$100,2,0)),"",VLOOKUP(AE$3&amp;"  "&amp;$N7,$A$3:$I$100,2,0))</f>
        <v/>
      </c>
      <c r="AF7" s="26" t="str">
        <f>+IF(ISNA(VLOOKUP(AF$3&amp;"  "&amp;$N7,$A$3:$I$100,2,0)),"",VLOOKUP(AF$3&amp;"  "&amp;$N7,$A$3:$I$100,2,0))</f>
        <v/>
      </c>
      <c r="AG7" s="26" t="str">
        <f>+IF(ISNA(VLOOKUP(AG$3&amp;"  "&amp;$N7,$A$3:$I$100,2,0)),"",VLOOKUP(AG$3&amp;"  "&amp;$N7,$A$3:$I$100,2,0))</f>
        <v/>
      </c>
      <c r="AH7" s="26" t="str">
        <f>+IF(ISNA(VLOOKUP(AH$3&amp;"  "&amp;$N7,$A$3:$I$100,2,0)),"",VLOOKUP(AH$3&amp;"  "&amp;$N7,$A$3:$I$100,2,0))</f>
        <v/>
      </c>
      <c r="AI7" s="26" t="str">
        <f>+IF(ISNA(VLOOKUP(AI$3&amp;"  "&amp;$N7,$A$3:$I$100,2,0)),"",VLOOKUP(AI$3&amp;"  "&amp;$N7,$A$3:$I$100,2,0))</f>
        <v/>
      </c>
      <c r="AJ7" s="26" t="str">
        <f>+IF(ISNA(VLOOKUP(AJ$3&amp;"  "&amp;$N7,$A$3:$I$100,2,0)),"",VLOOKUP(AJ$3&amp;"  "&amp;$N7,$A$3:$I$100,2,0))</f>
        <v/>
      </c>
      <c r="AK7" s="26" t="str">
        <f>+IF(ISNA(VLOOKUP(AK$3&amp;"  "&amp;$N7,$A$3:$I$100,2,0)),"",VLOOKUP(AK$3&amp;"  "&amp;$N7,$A$3:$I$100,2,0))</f>
        <v/>
      </c>
      <c r="AL7" s="26" t="str">
        <f>+IF(ISNA(VLOOKUP(AL$3&amp;"  "&amp;$N7,$A$3:$I$100,2,0)),"",VLOOKUP(AL$3&amp;"  "&amp;$N7,$A$3:$I$100,2,0))</f>
        <v/>
      </c>
      <c r="AM7" s="26" t="str">
        <f>+IF(ISNA(VLOOKUP(AM$3&amp;"  "&amp;$N7,$A$3:$I$100,2,0)),"",VLOOKUP(AM$3&amp;"  "&amp;$N7,$A$3:$I$100,2,0))</f>
        <v/>
      </c>
      <c r="AN7" s="26" t="str">
        <f>+IF(ISNA(VLOOKUP(AN$3&amp;"  "&amp;$N7,$A$3:$I$100,2,0)),"",VLOOKUP(AN$3&amp;"  "&amp;$N7,$A$3:$I$100,2,0))</f>
        <v/>
      </c>
    </row>
    <row r="8" spans="1:40" x14ac:dyDescent="0.3">
      <c r="A8" s="1">
        <v>6</v>
      </c>
      <c r="B8" s="67" t="s">
        <v>1350</v>
      </c>
      <c r="C8" s="48">
        <v>136</v>
      </c>
      <c r="D8" t="s">
        <v>433</v>
      </c>
      <c r="E8" t="s">
        <v>114</v>
      </c>
      <c r="F8" t="s">
        <v>1406</v>
      </c>
      <c r="G8" t="s">
        <v>1396</v>
      </c>
      <c r="H8" s="1" t="str">
        <f>+VLOOKUP($C15,MasterData!$B$4:$I$1003,5,"false")</f>
        <v>U13</v>
      </c>
      <c r="I8" s="3" t="str">
        <f>+VLOOKUP($C15,MasterData!$B$4:$I$1003,6,"false")</f>
        <v>G</v>
      </c>
      <c r="J8" s="22" t="e">
        <f>TEXT(SUMPRODUCT(--(G15=$G$11:$G$588),--(#REF!&gt;$B$24:$B$588))+1,0)</f>
        <v>#REF!</v>
      </c>
      <c r="K8" s="1" t="e">
        <f>+G15&amp;"  "&amp;J8</f>
        <v>#REF!</v>
      </c>
      <c r="L8" s="1"/>
      <c r="O8" s="26" t="str">
        <f>+IF(ISNA(VLOOKUP(O$3&amp;"  "&amp;$N8,$A$3:$I$100,2,0)),"",VLOOKUP(O$3&amp;"  "&amp;$N8,$A$3:$I$100,2,0))</f>
        <v/>
      </c>
      <c r="P8" s="26" t="str">
        <f>+IF(ISNA(VLOOKUP(P$3&amp;"  "&amp;$N8,$A$3:$I$100,2,0)),"",VLOOKUP(P$3&amp;"  "&amp;$N8,$A$3:$I$100,2,0))</f>
        <v/>
      </c>
      <c r="Q8" s="26" t="str">
        <f>+IF(ISNA(VLOOKUP(Q$3&amp;"  "&amp;$N8,$A$3:$I$100,2,0)),"",VLOOKUP(Q$3&amp;"  "&amp;$N8,$A$3:$I$100,2,0))</f>
        <v/>
      </c>
      <c r="R8" s="26" t="str">
        <f>+IF(ISNA(VLOOKUP(R$3&amp;"  "&amp;$N8,$A$3:$I$100,2,0)),"",VLOOKUP(R$3&amp;"  "&amp;$N8,$A$3:$I$100,2,0))</f>
        <v/>
      </c>
      <c r="S8" s="26" t="str">
        <f>+IF(ISNA(VLOOKUP(S$3&amp;"  "&amp;$N8,$A$3:$I$100,2,0)),"",VLOOKUP(S$3&amp;"  "&amp;$N8,$A$3:$I$100,2,0))</f>
        <v/>
      </c>
      <c r="T8" s="26" t="str">
        <f>+IF(ISNA(VLOOKUP(T$3&amp;"  "&amp;$N8,$A$3:$I$100,2,0)),"",VLOOKUP(T$3&amp;"  "&amp;$N8,$A$3:$I$100,2,0))</f>
        <v/>
      </c>
      <c r="U8" s="26" t="str">
        <f>+IF(ISNA(VLOOKUP(U$3&amp;"  "&amp;$N8,$A$3:$I$100,2,0)),"",VLOOKUP(U$3&amp;"  "&amp;$N8,$A$3:$I$100,2,0))</f>
        <v/>
      </c>
      <c r="V8" s="26" t="str">
        <f>+IF(ISNA(VLOOKUP(V$3&amp;"  "&amp;$N8,$A$3:$I$100,2,0)),"",VLOOKUP(V$3&amp;"  "&amp;$N8,$A$3:$I$100,2,0))</f>
        <v/>
      </c>
      <c r="W8" s="26" t="str">
        <f>+IF(ISNA(VLOOKUP(W$3&amp;"  "&amp;$N8,$A$3:$I$100,2,0)),"",VLOOKUP(W$3&amp;"  "&amp;$N8,$A$3:$I$100,2,0))</f>
        <v/>
      </c>
      <c r="X8" s="26" t="str">
        <f>+IF(ISNA(VLOOKUP(X$3&amp;"  "&amp;$N8,$A$3:$I$100,2,0)),"",VLOOKUP(X$3&amp;"  "&amp;$N8,$A$3:$I$100,2,0))</f>
        <v/>
      </c>
      <c r="Y8" s="26" t="str">
        <f>+IF(ISNA(VLOOKUP(Y$3&amp;"  "&amp;$N8,$A$3:$I$100,2,0)),"",VLOOKUP(Y$3&amp;"  "&amp;$N8,$A$3:$I$100,2,0))</f>
        <v/>
      </c>
      <c r="Z8" s="26" t="str">
        <f>+IF(ISNA(VLOOKUP(Z$3&amp;"  "&amp;$N8,$A$3:$I$100,2,0)),"",VLOOKUP(Z$3&amp;"  "&amp;$N8,$A$3:$I$100,2,0))</f>
        <v/>
      </c>
      <c r="AA8" s="26" t="str">
        <f>+IF(ISNA(VLOOKUP(AA$3&amp;"  "&amp;$N8,$A$3:$I$100,2,0)),"",VLOOKUP(AA$3&amp;"  "&amp;$N8,$A$3:$I$100,2,0))</f>
        <v/>
      </c>
      <c r="AB8" s="26" t="str">
        <f>+IF(ISNA(VLOOKUP(AB$3&amp;"  "&amp;$N8,$A$3:$I$100,2,0)),"",VLOOKUP(AB$3&amp;"  "&amp;$N8,$A$3:$I$100,2,0))</f>
        <v/>
      </c>
      <c r="AC8" s="26" t="str">
        <f>+IF(ISNA(VLOOKUP(AC$3&amp;"  "&amp;$N8,$A$3:$I$100,2,0)),"",VLOOKUP(AC$3&amp;"  "&amp;$N8,$A$3:$I$100,2,0))</f>
        <v/>
      </c>
      <c r="AD8" s="26" t="str">
        <f>+IF(ISNA(VLOOKUP(AD$3&amp;"  "&amp;$N8,$A$3:$I$100,2,0)),"",VLOOKUP(AD$3&amp;"  "&amp;$N8,$A$3:$I$100,2,0))</f>
        <v/>
      </c>
      <c r="AE8" s="26" t="str">
        <f>+IF(ISNA(VLOOKUP(AE$3&amp;"  "&amp;$N8,$A$3:$I$100,2,0)),"",VLOOKUP(AE$3&amp;"  "&amp;$N8,$A$3:$I$100,2,0))</f>
        <v/>
      </c>
      <c r="AF8" s="26" t="str">
        <f>+IF(ISNA(VLOOKUP(AF$3&amp;"  "&amp;$N8,$A$3:$I$100,2,0)),"",VLOOKUP(AF$3&amp;"  "&amp;$N8,$A$3:$I$100,2,0))</f>
        <v/>
      </c>
      <c r="AG8" s="26" t="str">
        <f>+IF(ISNA(VLOOKUP(AG$3&amp;"  "&amp;$N8,$A$3:$I$100,2,0)),"",VLOOKUP(AG$3&amp;"  "&amp;$N8,$A$3:$I$100,2,0))</f>
        <v/>
      </c>
      <c r="AH8" s="26" t="str">
        <f>+IF(ISNA(VLOOKUP(AH$3&amp;"  "&amp;$N8,$A$3:$I$100,2,0)),"",VLOOKUP(AH$3&amp;"  "&amp;$N8,$A$3:$I$100,2,0))</f>
        <v/>
      </c>
      <c r="AI8" s="26" t="str">
        <f>+IF(ISNA(VLOOKUP(AI$3&amp;"  "&amp;$N8,$A$3:$I$100,2,0)),"",VLOOKUP(AI$3&amp;"  "&amp;$N8,$A$3:$I$100,2,0))</f>
        <v/>
      </c>
      <c r="AJ8" s="26" t="str">
        <f>+IF(ISNA(VLOOKUP(AJ$3&amp;"  "&amp;$N8,$A$3:$I$100,2,0)),"",VLOOKUP(AJ$3&amp;"  "&amp;$N8,$A$3:$I$100,2,0))</f>
        <v/>
      </c>
      <c r="AK8" s="26" t="str">
        <f>+IF(ISNA(VLOOKUP(AK$3&amp;"  "&amp;$N8,$A$3:$I$100,2,0)),"",VLOOKUP(AK$3&amp;"  "&amp;$N8,$A$3:$I$100,2,0))</f>
        <v/>
      </c>
      <c r="AL8" s="26" t="str">
        <f>+IF(ISNA(VLOOKUP(AL$3&amp;"  "&amp;$N8,$A$3:$I$100,2,0)),"",VLOOKUP(AL$3&amp;"  "&amp;$N8,$A$3:$I$100,2,0))</f>
        <v/>
      </c>
      <c r="AM8" s="26" t="str">
        <f>+IF(ISNA(VLOOKUP(AM$3&amp;"  "&amp;$N8,$A$3:$I$100,2,0)),"",VLOOKUP(AM$3&amp;"  "&amp;$N8,$A$3:$I$100,2,0))</f>
        <v/>
      </c>
      <c r="AN8" s="26" t="str">
        <f>+IF(ISNA(VLOOKUP(AN$3&amp;"  "&amp;$N8,$A$3:$I$100,2,0)),"",VLOOKUP(AN$3&amp;"  "&amp;$N8,$A$3:$I$100,2,0))</f>
        <v/>
      </c>
    </row>
    <row r="9" spans="1:40" x14ac:dyDescent="0.3">
      <c r="A9" s="1">
        <v>13</v>
      </c>
      <c r="B9" s="67" t="s">
        <v>1627</v>
      </c>
      <c r="C9" s="48">
        <v>135</v>
      </c>
      <c r="D9" t="s">
        <v>1404</v>
      </c>
      <c r="E9" t="s">
        <v>1405</v>
      </c>
      <c r="F9" t="s">
        <v>1406</v>
      </c>
      <c r="G9" t="s">
        <v>1396</v>
      </c>
      <c r="H9" s="1" t="str">
        <f>+VLOOKUP($C16,MasterData!$B$4:$I$1003,5,"false")</f>
        <v>U13</v>
      </c>
      <c r="I9" s="3" t="str">
        <f>+VLOOKUP($C16,MasterData!$B$4:$I$1003,6,"false")</f>
        <v>G</v>
      </c>
      <c r="J9" s="22" t="e">
        <f>TEXT(SUMPRODUCT(--(G16=$G$11:$G$588),--(#REF!&gt;$B$24:$B$588))+1,0)</f>
        <v>#REF!</v>
      </c>
      <c r="K9" s="1" t="e">
        <f>+G16&amp;"  "&amp;J9</f>
        <v>#REF!</v>
      </c>
      <c r="L9" s="1"/>
      <c r="O9" s="26" t="str">
        <f>+IF(ISNA(VLOOKUP(O$3&amp;"  "&amp;$N9,$A$3:$I$100,2,0)),"",VLOOKUP(O$3&amp;"  "&amp;$N9,$A$3:$I$100,2,0))</f>
        <v/>
      </c>
      <c r="P9" s="26" t="str">
        <f>+IF(ISNA(VLOOKUP(P$3&amp;"  "&amp;$N9,$A$3:$I$100,2,0)),"",VLOOKUP(P$3&amp;"  "&amp;$N9,$A$3:$I$100,2,0))</f>
        <v/>
      </c>
      <c r="Q9" s="26" t="str">
        <f>+IF(ISNA(VLOOKUP(Q$3&amp;"  "&amp;$N9,$A$3:$I$100,2,0)),"",VLOOKUP(Q$3&amp;"  "&amp;$N9,$A$3:$I$100,2,0))</f>
        <v/>
      </c>
      <c r="R9" s="26" t="str">
        <f>+IF(ISNA(VLOOKUP(R$3&amp;"  "&amp;$N9,$A$3:$I$100,2,0)),"",VLOOKUP(R$3&amp;"  "&amp;$N9,$A$3:$I$100,2,0))</f>
        <v/>
      </c>
      <c r="S9" s="26" t="str">
        <f>+IF(ISNA(VLOOKUP(S$3&amp;"  "&amp;$N9,$A$3:$I$100,2,0)),"",VLOOKUP(S$3&amp;"  "&amp;$N9,$A$3:$I$100,2,0))</f>
        <v/>
      </c>
      <c r="T9" s="26" t="str">
        <f>+IF(ISNA(VLOOKUP(T$3&amp;"  "&amp;$N9,$A$3:$I$100,2,0)),"",VLOOKUP(T$3&amp;"  "&amp;$N9,$A$3:$I$100,2,0))</f>
        <v/>
      </c>
      <c r="U9" s="26" t="str">
        <f>+IF(ISNA(VLOOKUP(U$3&amp;"  "&amp;$N9,$A$3:$I$100,2,0)),"",VLOOKUP(U$3&amp;"  "&amp;$N9,$A$3:$I$100,2,0))</f>
        <v/>
      </c>
      <c r="V9" s="26" t="str">
        <f>+IF(ISNA(VLOOKUP(V$3&amp;"  "&amp;$N9,$A$3:$I$100,2,0)),"",VLOOKUP(V$3&amp;"  "&amp;$N9,$A$3:$I$100,2,0))</f>
        <v/>
      </c>
      <c r="W9" s="26" t="str">
        <f>+IF(ISNA(VLOOKUP(W$3&amp;"  "&amp;$N9,$A$3:$I$100,2,0)),"",VLOOKUP(W$3&amp;"  "&amp;$N9,$A$3:$I$100,2,0))</f>
        <v/>
      </c>
      <c r="X9" s="26" t="str">
        <f>+IF(ISNA(VLOOKUP(X$3&amp;"  "&amp;$N9,$A$3:$I$100,2,0)),"",VLOOKUP(X$3&amp;"  "&amp;$N9,$A$3:$I$100,2,0))</f>
        <v/>
      </c>
      <c r="Y9" s="26" t="str">
        <f>+IF(ISNA(VLOOKUP(Y$3&amp;"  "&amp;$N9,$A$3:$I$100,2,0)),"",VLOOKUP(Y$3&amp;"  "&amp;$N9,$A$3:$I$100,2,0))</f>
        <v/>
      </c>
      <c r="Z9" s="26" t="str">
        <f>+IF(ISNA(VLOOKUP(Z$3&amp;"  "&amp;$N9,$A$3:$I$100,2,0)),"",VLOOKUP(Z$3&amp;"  "&amp;$N9,$A$3:$I$100,2,0))</f>
        <v/>
      </c>
      <c r="AA9" s="26" t="str">
        <f>+IF(ISNA(VLOOKUP(AA$3&amp;"  "&amp;$N9,$A$3:$I$100,2,0)),"",VLOOKUP(AA$3&amp;"  "&amp;$N9,$A$3:$I$100,2,0))</f>
        <v/>
      </c>
      <c r="AB9" s="26" t="str">
        <f>+IF(ISNA(VLOOKUP(AB$3&amp;"  "&amp;$N9,$A$3:$I$100,2,0)),"",VLOOKUP(AB$3&amp;"  "&amp;$N9,$A$3:$I$100,2,0))</f>
        <v/>
      </c>
      <c r="AC9" s="26" t="str">
        <f>+IF(ISNA(VLOOKUP(AC$3&amp;"  "&amp;$N9,$A$3:$I$100,2,0)),"",VLOOKUP(AC$3&amp;"  "&amp;$N9,$A$3:$I$100,2,0))</f>
        <v/>
      </c>
      <c r="AD9" s="26" t="str">
        <f>+IF(ISNA(VLOOKUP(AD$3&amp;"  "&amp;$N9,$A$3:$I$100,2,0)),"",VLOOKUP(AD$3&amp;"  "&amp;$N9,$A$3:$I$100,2,0))</f>
        <v/>
      </c>
      <c r="AE9" s="26" t="str">
        <f>+IF(ISNA(VLOOKUP(AE$3&amp;"  "&amp;$N9,$A$3:$I$100,2,0)),"",VLOOKUP(AE$3&amp;"  "&amp;$N9,$A$3:$I$100,2,0))</f>
        <v/>
      </c>
      <c r="AF9" s="26" t="str">
        <f>+IF(ISNA(VLOOKUP(AF$3&amp;"  "&amp;$N9,$A$3:$I$100,2,0)),"",VLOOKUP(AF$3&amp;"  "&amp;$N9,$A$3:$I$100,2,0))</f>
        <v/>
      </c>
      <c r="AG9" s="26" t="str">
        <f>+IF(ISNA(VLOOKUP(AG$3&amp;"  "&amp;$N9,$A$3:$I$100,2,0)),"",VLOOKUP(AG$3&amp;"  "&amp;$N9,$A$3:$I$100,2,0))</f>
        <v/>
      </c>
      <c r="AH9" s="26" t="str">
        <f>+IF(ISNA(VLOOKUP(AH$3&amp;"  "&amp;$N9,$A$3:$I$100,2,0)),"",VLOOKUP(AH$3&amp;"  "&amp;$N9,$A$3:$I$100,2,0))</f>
        <v/>
      </c>
      <c r="AI9" s="26" t="str">
        <f>+IF(ISNA(VLOOKUP(AI$3&amp;"  "&amp;$N9,$A$3:$I$100,2,0)),"",VLOOKUP(AI$3&amp;"  "&amp;$N9,$A$3:$I$100,2,0))</f>
        <v/>
      </c>
      <c r="AJ9" s="26" t="str">
        <f>+IF(ISNA(VLOOKUP(AJ$3&amp;"  "&amp;$N9,$A$3:$I$100,2,0)),"",VLOOKUP(AJ$3&amp;"  "&amp;$N9,$A$3:$I$100,2,0))</f>
        <v/>
      </c>
      <c r="AK9" s="26" t="str">
        <f>+IF(ISNA(VLOOKUP(AK$3&amp;"  "&amp;$N9,$A$3:$I$100,2,0)),"",VLOOKUP(AK$3&amp;"  "&amp;$N9,$A$3:$I$100,2,0))</f>
        <v/>
      </c>
      <c r="AL9" s="26" t="str">
        <f>+IF(ISNA(VLOOKUP(AL$3&amp;"  "&amp;$N9,$A$3:$I$100,2,0)),"",VLOOKUP(AL$3&amp;"  "&amp;$N9,$A$3:$I$100,2,0))</f>
        <v/>
      </c>
      <c r="AM9" s="26" t="str">
        <f>+IF(ISNA(VLOOKUP(AM$3&amp;"  "&amp;$N9,$A$3:$I$100,2,0)),"",VLOOKUP(AM$3&amp;"  "&amp;$N9,$A$3:$I$100,2,0))</f>
        <v/>
      </c>
      <c r="AN9" s="26" t="str">
        <f>+IF(ISNA(VLOOKUP(AN$3&amp;"  "&amp;$N9,$A$3:$I$100,2,0)),"",VLOOKUP(AN$3&amp;"  "&amp;$N9,$A$3:$I$100,2,0))</f>
        <v/>
      </c>
    </row>
    <row r="10" spans="1:40" x14ac:dyDescent="0.3">
      <c r="A10" s="1">
        <v>3</v>
      </c>
      <c r="B10" s="67" t="s">
        <v>1602</v>
      </c>
      <c r="C10" s="48">
        <v>141</v>
      </c>
      <c r="D10" t="s">
        <v>37</v>
      </c>
      <c r="E10" t="s">
        <v>1410</v>
      </c>
      <c r="F10" t="s">
        <v>582</v>
      </c>
      <c r="G10" t="s">
        <v>1396</v>
      </c>
      <c r="H10" s="1" t="str">
        <f>+VLOOKUP($C17,MasterData!$B$4:$I$1003,5,"false")</f>
        <v>U15</v>
      </c>
      <c r="I10" s="3" t="str">
        <f>+VLOOKUP($C17,MasterData!$B$4:$I$1003,6,"false")</f>
        <v>B</v>
      </c>
      <c r="J10" s="22" t="e">
        <f>TEXT(SUMPRODUCT(--(G17=$G$11:$G$588),--(#REF!&gt;$B$24:$B$588))+1,0)</f>
        <v>#REF!</v>
      </c>
      <c r="K10" s="1" t="e">
        <f>+G17&amp;"  "&amp;J10</f>
        <v>#REF!</v>
      </c>
      <c r="L10" s="1"/>
      <c r="N10" s="11" t="s">
        <v>365</v>
      </c>
      <c r="O10" s="27">
        <f>IF(O6="",1000,SUM(O4:O6))</f>
        <v>15</v>
      </c>
      <c r="P10" s="27">
        <f t="shared" ref="P10:AN10" si="0">IF(P6="",1000,SUM(P4:P6))</f>
        <v>29</v>
      </c>
      <c r="Q10" s="27">
        <f t="shared" si="0"/>
        <v>47</v>
      </c>
      <c r="R10" s="27">
        <f t="shared" si="0"/>
        <v>23</v>
      </c>
      <c r="S10" s="27">
        <f t="shared" si="0"/>
        <v>1000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5</v>
      </c>
      <c r="B11" s="67" t="s">
        <v>1604</v>
      </c>
      <c r="C11" s="48">
        <v>139</v>
      </c>
      <c r="D11" t="s">
        <v>1408</v>
      </c>
      <c r="E11" t="s">
        <v>1409</v>
      </c>
      <c r="F11" t="s">
        <v>582</v>
      </c>
      <c r="G11" t="s">
        <v>1396</v>
      </c>
      <c r="H11" s="1" t="str">
        <f>+VLOOKUP($C18,MasterData!$B$4:$I$1003,5,"false")</f>
        <v>U13</v>
      </c>
      <c r="I11" s="3" t="str">
        <f>+VLOOKUP($C18,MasterData!$B$4:$I$1003,6,"false")</f>
        <v>G</v>
      </c>
      <c r="J11" s="22" t="e">
        <f>TEXT(SUMPRODUCT(--(G18=$G$11:$G$588),--(#REF!&gt;$B$24:$B$588))+1,0)</f>
        <v>#REF!</v>
      </c>
      <c r="K11" s="1" t="e">
        <f>+G18&amp;"  "&amp;J11</f>
        <v>#REF!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3</v>
      </c>
      <c r="Q11" s="28">
        <f>RANK(Q10,($O$10:$AN$10,$O$19:$AN$19,$O$28:$AN$28, $O$37:$AN$37),1)</f>
        <v>4</v>
      </c>
      <c r="R11" s="28">
        <f>RANK(R10,($O$10:$AN$10,$O$19:$AN$19,$O$28:$AN$28, $O$37:$AN$37),1)</f>
        <v>2</v>
      </c>
      <c r="S11" s="28">
        <f>RANK(S10,($O$10:$AN$10,$O$19:$AN$19,$O$28:$AN$28, $O$37:$AN$37),1)</f>
        <v>5</v>
      </c>
      <c r="T11" s="28">
        <f>RANK(T10,($O$10:$AN$10,$O$19:$AN$19,$O$28:$AN$28, $O$37:$AN$37),1)</f>
        <v>5</v>
      </c>
      <c r="U11" s="28">
        <f>RANK(U10,($O$10:$AN$10,$O$19:$AN$19,$O$28:$AN$28, $O$37:$AN$37),1)</f>
        <v>5</v>
      </c>
      <c r="V11" s="28">
        <f>RANK(V10,($O$10:$AN$10,$O$19:$AN$19,$O$28:$AN$28, $O$37:$AN$37),1)</f>
        <v>5</v>
      </c>
      <c r="W11" s="28">
        <f>RANK(W10,($O$10:$AN$10,$O$19:$AN$19,$O$28:$AN$28, $O$37:$AN$37),1)</f>
        <v>5</v>
      </c>
      <c r="X11" s="28">
        <f>RANK(X10,($O$10:$AN$10,$O$19:$AN$19,$O$28:$AN$28, $O$37:$AN$37),1)</f>
        <v>5</v>
      </c>
      <c r="Y11" s="28">
        <f>RANK(Y10,($O$10:$AN$10,$O$19:$AN$19,$O$28:$AN$28, $O$37:$AN$37),1)</f>
        <v>5</v>
      </c>
      <c r="Z11" s="28">
        <f>RANK(Z10,($O$10:$AN$10,$O$19:$AN$19,$O$28:$AN$28, $O$37:$AN$37),1)</f>
        <v>5</v>
      </c>
      <c r="AA11" s="28">
        <f>RANK(AA10,($O$10:$AN$10,$O$19:$AN$19,$O$28:$AN$28, $O$37:$AN$37),1)</f>
        <v>5</v>
      </c>
      <c r="AB11" s="28">
        <f>RANK(AB10,($O$10:$AN$10,$O$19:$AN$19,$O$28:$AN$28, $O$37:$AN$37),1)</f>
        <v>5</v>
      </c>
      <c r="AC11" s="28">
        <f>RANK(AC10,($O$10:$AN$10,$O$19:$AN$19,$O$28:$AN$28, $O$37:$AN$37),1)</f>
        <v>5</v>
      </c>
      <c r="AD11" s="28">
        <f>RANK(AD10,($O$10:$AN$10,$O$19:$AN$19,$O$28:$AN$28, $O$37:$AN$37),1)</f>
        <v>5</v>
      </c>
      <c r="AE11" s="28">
        <f>RANK(AE10,($O$10:$AN$10,$O$19:$AN$19,$O$28:$AN$28, $O$37:$AN$37),1)</f>
        <v>5</v>
      </c>
      <c r="AF11" s="28">
        <f>RANK(AF10,($O$10:$AN$10,$O$19:$AN$19,$O$28:$AN$28, $O$37:$AN$37),1)</f>
        <v>5</v>
      </c>
      <c r="AG11" s="28">
        <f>RANK(AG10,($O$10:$AN$10,$O$19:$AN$19,$O$28:$AN$28, $O$37:$AN$37),1)</f>
        <v>5</v>
      </c>
      <c r="AH11" s="28">
        <f>RANK(AH10,($O$10:$AN$10,$O$19:$AN$19,$O$28:$AN$28, $O$37:$AN$37),1)</f>
        <v>5</v>
      </c>
      <c r="AI11" s="28">
        <f>RANK(AI10,($O$10:$AN$10,$O$19:$AN$19,$O$28:$AN$28, $O$37:$AN$37),1)</f>
        <v>5</v>
      </c>
      <c r="AJ11" s="28">
        <f>RANK(AJ10,($O$10:$AN$10,$O$19:$AN$19,$O$28:$AN$28, $O$37:$AN$37),1)</f>
        <v>5</v>
      </c>
      <c r="AK11" s="28">
        <f>RANK(AK10,($O$10:$AN$10,$O$19:$AN$19,$O$28:$AN$28, $O$37:$AN$37),1)</f>
        <v>5</v>
      </c>
      <c r="AL11" s="28">
        <f>RANK(AL10,($O$10:$AN$10,$O$19:$AN$19,$O$28:$AN$28, $O$37:$AN$37),1)</f>
        <v>5</v>
      </c>
      <c r="AM11" s="28">
        <f>RANK(AM10,($O$10:$AN$10,$O$19:$AN$19,$O$28:$AN$28, $O$37:$AN$37),1)</f>
        <v>5</v>
      </c>
      <c r="AN11" s="28">
        <f>RANK(AN10,($O$10:$AN$10,$O$19:$AN$19,$O$28:$AN$28, $O$37:$AN$37),1)</f>
        <v>5</v>
      </c>
    </row>
    <row r="12" spans="1:40" x14ac:dyDescent="0.3">
      <c r="A12" s="1">
        <v>7</v>
      </c>
      <c r="B12" s="67" t="s">
        <v>1607</v>
      </c>
      <c r="C12" s="48">
        <v>138</v>
      </c>
      <c r="D12" t="s">
        <v>1407</v>
      </c>
      <c r="E12" t="s">
        <v>606</v>
      </c>
      <c r="F12" t="s">
        <v>582</v>
      </c>
      <c r="G12" t="s">
        <v>1396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TEXT(SUMPRODUCT(--(#REF!=$G$11:$G$588),--(#REF!&gt;$B$24:$B$588))+1,0)</f>
        <v>#REF!</v>
      </c>
      <c r="K12" s="1" t="e">
        <f>+#REF!&amp;"  "&amp;J12</f>
        <v>#REF!</v>
      </c>
      <c r="L12" s="1"/>
    </row>
    <row r="13" spans="1:40" x14ac:dyDescent="0.3">
      <c r="A13" s="1">
        <v>12</v>
      </c>
      <c r="B13" s="67" t="s">
        <v>1625</v>
      </c>
      <c r="C13" s="48">
        <v>140</v>
      </c>
      <c r="D13" t="s">
        <v>870</v>
      </c>
      <c r="E13" t="s">
        <v>871</v>
      </c>
      <c r="F13" t="s">
        <v>582</v>
      </c>
      <c r="G13" t="s">
        <v>1396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TEXT(SUMPRODUCT(--(#REF!=$G$11:$G$588),--(#REF!&gt;$B$24:$B$588))+1,0)</f>
        <v>#REF!</v>
      </c>
      <c r="K13" s="1" t="e">
        <f>+#REF!&amp;"  "&amp;J13</f>
        <v>#REF!</v>
      </c>
      <c r="L13" s="1"/>
      <c r="N13">
        <v>4</v>
      </c>
      <c r="O13" s="26" t="str">
        <f>+IF(ISNA(VLOOKUP(O$3&amp;"  "&amp;$N13,$A$3:$I$100,2,0)),"",VLOOKUP(O$3&amp;"  "&amp;$N13,$A$3:$I$100,2,0))</f>
        <v/>
      </c>
      <c r="P13" s="26" t="str">
        <f>+IF(ISNA(VLOOKUP(P$3&amp;"  "&amp;$N13,$A$3:$I$100,2,0)),"",VLOOKUP(P$3&amp;"  "&amp;$N13,$A$3:$I$100,2,0))</f>
        <v/>
      </c>
      <c r="Q13" s="26" t="str">
        <f>+IF(ISNA(VLOOKUP(Q$3&amp;"  "&amp;$N13,$A$3:$I$100,2,0)),"",VLOOKUP(Q$3&amp;"  "&amp;$N13,$A$3:$I$100,2,0))</f>
        <v/>
      </c>
      <c r="R13" s="26" t="str">
        <f>+IF(ISNA(VLOOKUP(R$3&amp;"  "&amp;$N13,$A$3:$I$100,2,0)),"",VLOOKUP(R$3&amp;"  "&amp;$N13,$A$3:$I$100,2,0))</f>
        <v/>
      </c>
      <c r="S13" s="26" t="str">
        <f>+IF(ISNA(VLOOKUP(S$3&amp;"  "&amp;$N13,$A$3:$I$100,2,0)),"",VLOOKUP(S$3&amp;"  "&amp;$N13,$A$3:$I$100,2,0))</f>
        <v/>
      </c>
      <c r="T13" s="26" t="str">
        <f>+IF(ISNA(VLOOKUP(T$3&amp;"  "&amp;$N13,$A$3:$I$100,2,0)),"",VLOOKUP(T$3&amp;"  "&amp;$N13,$A$3:$I$100,2,0))</f>
        <v/>
      </c>
      <c r="U13" s="26" t="str">
        <f>+IF(ISNA(VLOOKUP(U$3&amp;"  "&amp;$N13,$A$3:$I$100,2,0)),"",VLOOKUP(U$3&amp;"  "&amp;$N13,$A$3:$I$100,2,0))</f>
        <v/>
      </c>
      <c r="V13" s="26" t="str">
        <f>+IF(ISNA(VLOOKUP(V$3&amp;"  "&amp;$N13,$A$3:$I$100,2,0)),"",VLOOKUP(V$3&amp;"  "&amp;$N13,$A$3:$I$100,2,0))</f>
        <v/>
      </c>
      <c r="W13" s="26" t="str">
        <f>+IF(ISNA(VLOOKUP(W$3&amp;"  "&amp;$N13,$A$3:$I$100,2,0)),"",VLOOKUP(W$3&amp;"  "&amp;$N13,$A$3:$I$100,2,0))</f>
        <v/>
      </c>
      <c r="X13" s="26" t="str">
        <f>+IF(ISNA(VLOOKUP(X$3&amp;"  "&amp;$N13,$A$3:$I$100,2,0)),"",VLOOKUP(X$3&amp;"  "&amp;$N13,$A$3:$I$100,2,0))</f>
        <v/>
      </c>
      <c r="Y13" s="26" t="str">
        <f>+IF(ISNA(VLOOKUP(Y$3&amp;"  "&amp;$N13,$A$3:$I$100,2,0)),"",VLOOKUP(Y$3&amp;"  "&amp;$N13,$A$3:$I$100,2,0))</f>
        <v/>
      </c>
      <c r="Z13" s="26" t="str">
        <f>+IF(ISNA(VLOOKUP(Z$3&amp;"  "&amp;$N13,$A$3:$I$100,2,0)),"",VLOOKUP(Z$3&amp;"  "&amp;$N13,$A$3:$I$100,2,0))</f>
        <v/>
      </c>
      <c r="AA13" s="26" t="str">
        <f>+IF(ISNA(VLOOKUP(AA$3&amp;"  "&amp;$N13,$A$3:$I$100,2,0)),"",VLOOKUP(AA$3&amp;"  "&amp;$N13,$A$3:$I$100,2,0))</f>
        <v/>
      </c>
      <c r="AB13" s="26" t="str">
        <f>+IF(ISNA(VLOOKUP(AB$3&amp;"  "&amp;$N13,$A$3:$I$100,2,0)),"",VLOOKUP(AB$3&amp;"  "&amp;$N13,$A$3:$I$100,2,0))</f>
        <v/>
      </c>
      <c r="AC13" s="26" t="str">
        <f>+IF(ISNA(VLOOKUP(AC$3&amp;"  "&amp;$N13,$A$3:$I$100,2,0)),"",VLOOKUP(AC$3&amp;"  "&amp;$N13,$A$3:$I$100,2,0))</f>
        <v/>
      </c>
      <c r="AD13" s="26" t="str">
        <f>+IF(ISNA(VLOOKUP(AD$3&amp;"  "&amp;$N13,$A$3:$I$100,2,0)),"",VLOOKUP(AD$3&amp;"  "&amp;$N13,$A$3:$I$100,2,0))</f>
        <v/>
      </c>
      <c r="AE13" s="26" t="str">
        <f>+IF(ISNA(VLOOKUP(AE$3&amp;"  "&amp;$N13,$A$3:$I$100,2,0)),"",VLOOKUP(AE$3&amp;"  "&amp;$N13,$A$3:$I$100,2,0))</f>
        <v/>
      </c>
      <c r="AF13" s="26" t="str">
        <f>+IF(ISNA(VLOOKUP(AF$3&amp;"  "&amp;$N13,$A$3:$I$100,2,0)),"",VLOOKUP(AF$3&amp;"  "&amp;$N13,$A$3:$I$100,2,0))</f>
        <v/>
      </c>
      <c r="AG13" s="26" t="str">
        <f>+IF(ISNA(VLOOKUP(AG$3&amp;"  "&amp;$N13,$A$3:$I$100,2,0)),"",VLOOKUP(AG$3&amp;"  "&amp;$N13,$A$3:$I$100,2,0))</f>
        <v/>
      </c>
      <c r="AH13" s="26" t="str">
        <f>+IF(ISNA(VLOOKUP(AH$3&amp;"  "&amp;$N13,$A$3:$I$100,2,0)),"",VLOOKUP(AH$3&amp;"  "&amp;$N13,$A$3:$I$100,2,0))</f>
        <v/>
      </c>
      <c r="AI13" s="26" t="str">
        <f>+IF(ISNA(VLOOKUP(AI$3&amp;"  "&amp;$N13,$A$3:$I$100,2,0)),"",VLOOKUP(AI$3&amp;"  "&amp;$N13,$A$3:$I$100,2,0))</f>
        <v/>
      </c>
      <c r="AJ13" s="26" t="str">
        <f>+IF(ISNA(VLOOKUP(AJ$3&amp;"  "&amp;$N13,$A$3:$I$100,2,0)),"",VLOOKUP(AJ$3&amp;"  "&amp;$N13,$A$3:$I$100,2,0))</f>
        <v/>
      </c>
      <c r="AK13" s="26" t="str">
        <f>+IF(ISNA(VLOOKUP(AK$3&amp;"  "&amp;$N13,$A$3:$I$100,2,0)),"",VLOOKUP(AK$3&amp;"  "&amp;$N13,$A$3:$I$100,2,0))</f>
        <v/>
      </c>
      <c r="AL13" s="26" t="str">
        <f>+IF(ISNA(VLOOKUP(AL$3&amp;"  "&amp;$N13,$A$3:$I$100,2,0)),"",VLOOKUP(AL$3&amp;"  "&amp;$N13,$A$3:$I$100,2,0))</f>
        <v/>
      </c>
      <c r="AM13" s="26" t="str">
        <f>+IF(ISNA(VLOOKUP(AM$3&amp;"  "&amp;$N13,$A$3:$I$100,2,0)),"",VLOOKUP(AM$3&amp;"  "&amp;$N13,$A$3:$I$100,2,0))</f>
        <v/>
      </c>
      <c r="AN13" s="26" t="str">
        <f>+IF(ISNA(VLOOKUP(AN$3&amp;"  "&amp;$N13,$A$3:$I$100,2,0)),"",VLOOKUP(AN$3&amp;"  "&amp;$N13,$A$3:$I$100,2,0))</f>
        <v/>
      </c>
    </row>
    <row r="14" spans="1:40" x14ac:dyDescent="0.3">
      <c r="A14" s="1">
        <v>9</v>
      </c>
      <c r="B14" s="67" t="s">
        <v>1613</v>
      </c>
      <c r="C14" s="48">
        <v>144</v>
      </c>
      <c r="D14" t="s">
        <v>1411</v>
      </c>
      <c r="E14" t="s">
        <v>1412</v>
      </c>
      <c r="F14" t="s">
        <v>605</v>
      </c>
      <c r="G14" t="s">
        <v>1396</v>
      </c>
      <c r="H14" s="1" t="str">
        <f>+VLOOKUP($C19,MasterData!$B$4:$I$1003,5,"false")</f>
        <v>U13</v>
      </c>
      <c r="I14" s="3" t="str">
        <f>+VLOOKUP($C19,MasterData!$B$4:$I$1003,6,"false")</f>
        <v>G</v>
      </c>
      <c r="J14" s="22" t="e">
        <f>TEXT(SUMPRODUCT(--(G19=$G$11:$G$588),--(#REF!&gt;$B$24:$B$588))+1,0)</f>
        <v>#REF!</v>
      </c>
      <c r="K14" s="1" t="e">
        <f>+G19&amp;"  "&amp;J14</f>
        <v>#REF!</v>
      </c>
      <c r="L14" s="1"/>
      <c r="N14">
        <v>5</v>
      </c>
      <c r="O14" s="26" t="str">
        <f>+IF(ISNA(VLOOKUP(O$3&amp;"  "&amp;$N14,$A$3:$I$100,2,0)),"",VLOOKUP(O$3&amp;"  "&amp;$N14,$A$3:$I$100,2,0))</f>
        <v/>
      </c>
      <c r="P14" s="26" t="str">
        <f>+IF(ISNA(VLOOKUP(P$3&amp;"  "&amp;$N14,$A$3:$I$100,2,0)),"",VLOOKUP(P$3&amp;"  "&amp;$N14,$A$3:$I$100,2,0))</f>
        <v/>
      </c>
      <c r="Q14" s="26" t="str">
        <f>+IF(ISNA(VLOOKUP(Q$3&amp;"  "&amp;$N14,$A$3:$I$100,2,0)),"",VLOOKUP(Q$3&amp;"  "&amp;$N14,$A$3:$I$100,2,0))</f>
        <v/>
      </c>
      <c r="R14" s="26" t="str">
        <f>+IF(ISNA(VLOOKUP(R$3&amp;"  "&amp;$N14,$A$3:$I$100,2,0)),"",VLOOKUP(R$3&amp;"  "&amp;$N14,$A$3:$I$100,2,0))</f>
        <v/>
      </c>
      <c r="S14" s="26" t="str">
        <f>+IF(ISNA(VLOOKUP(S$3&amp;"  "&amp;$N14,$A$3:$I$100,2,0)),"",VLOOKUP(S$3&amp;"  "&amp;$N14,$A$3:$I$100,2,0))</f>
        <v/>
      </c>
      <c r="T14" s="26" t="str">
        <f>+IF(ISNA(VLOOKUP(T$3&amp;"  "&amp;$N14,$A$3:$I$100,2,0)),"",VLOOKUP(T$3&amp;"  "&amp;$N14,$A$3:$I$100,2,0))</f>
        <v/>
      </c>
      <c r="U14" s="26" t="str">
        <f>+IF(ISNA(VLOOKUP(U$3&amp;"  "&amp;$N14,$A$3:$I$100,2,0)),"",VLOOKUP(U$3&amp;"  "&amp;$N14,$A$3:$I$100,2,0))</f>
        <v/>
      </c>
      <c r="V14" s="26" t="str">
        <f>+IF(ISNA(VLOOKUP(V$3&amp;"  "&amp;$N14,$A$3:$I$100,2,0)),"",VLOOKUP(V$3&amp;"  "&amp;$N14,$A$3:$I$100,2,0))</f>
        <v/>
      </c>
      <c r="W14" s="26" t="str">
        <f>+IF(ISNA(VLOOKUP(W$3&amp;"  "&amp;$N14,$A$3:$I$100,2,0)),"",VLOOKUP(W$3&amp;"  "&amp;$N14,$A$3:$I$100,2,0))</f>
        <v/>
      </c>
      <c r="X14" s="26" t="str">
        <f>+IF(ISNA(VLOOKUP(X$3&amp;"  "&amp;$N14,$A$3:$I$100,2,0)),"",VLOOKUP(X$3&amp;"  "&amp;$N14,$A$3:$I$100,2,0))</f>
        <v/>
      </c>
      <c r="Y14" s="26" t="str">
        <f>+IF(ISNA(VLOOKUP(Y$3&amp;"  "&amp;$N14,$A$3:$I$100,2,0)),"",VLOOKUP(Y$3&amp;"  "&amp;$N14,$A$3:$I$100,2,0))</f>
        <v/>
      </c>
      <c r="Z14" s="26" t="str">
        <f>+IF(ISNA(VLOOKUP(Z$3&amp;"  "&amp;$N14,$A$3:$I$100,2,0)),"",VLOOKUP(Z$3&amp;"  "&amp;$N14,$A$3:$I$100,2,0))</f>
        <v/>
      </c>
      <c r="AA14" s="26" t="str">
        <f>+IF(ISNA(VLOOKUP(AA$3&amp;"  "&amp;$N14,$A$3:$I$100,2,0)),"",VLOOKUP(AA$3&amp;"  "&amp;$N14,$A$3:$I$100,2,0))</f>
        <v/>
      </c>
      <c r="AB14" s="26" t="str">
        <f>+IF(ISNA(VLOOKUP(AB$3&amp;"  "&amp;$N14,$A$3:$I$100,2,0)),"",VLOOKUP(AB$3&amp;"  "&amp;$N14,$A$3:$I$100,2,0))</f>
        <v/>
      </c>
      <c r="AC14" s="26" t="str">
        <f>+IF(ISNA(VLOOKUP(AC$3&amp;"  "&amp;$N14,$A$3:$I$100,2,0)),"",VLOOKUP(AC$3&amp;"  "&amp;$N14,$A$3:$I$100,2,0))</f>
        <v/>
      </c>
      <c r="AD14" s="26" t="str">
        <f>+IF(ISNA(VLOOKUP(AD$3&amp;"  "&amp;$N14,$A$3:$I$100,2,0)),"",VLOOKUP(AD$3&amp;"  "&amp;$N14,$A$3:$I$100,2,0))</f>
        <v/>
      </c>
      <c r="AE14" s="26" t="str">
        <f>+IF(ISNA(VLOOKUP(AE$3&amp;"  "&amp;$N14,$A$3:$I$100,2,0)),"",VLOOKUP(AE$3&amp;"  "&amp;$N14,$A$3:$I$100,2,0))</f>
        <v/>
      </c>
      <c r="AF14" s="26" t="str">
        <f>+IF(ISNA(VLOOKUP(AF$3&amp;"  "&amp;$N14,$A$3:$I$100,2,0)),"",VLOOKUP(AF$3&amp;"  "&amp;$N14,$A$3:$I$100,2,0))</f>
        <v/>
      </c>
      <c r="AG14" s="26" t="str">
        <f>+IF(ISNA(VLOOKUP(AG$3&amp;"  "&amp;$N14,$A$3:$I$100,2,0)),"",VLOOKUP(AG$3&amp;"  "&amp;$N14,$A$3:$I$100,2,0))</f>
        <v/>
      </c>
      <c r="AH14" s="26" t="str">
        <f>+IF(ISNA(VLOOKUP(AH$3&amp;"  "&amp;$N14,$A$3:$I$100,2,0)),"",VLOOKUP(AH$3&amp;"  "&amp;$N14,$A$3:$I$100,2,0))</f>
        <v/>
      </c>
      <c r="AI14" s="26" t="str">
        <f>+IF(ISNA(VLOOKUP(AI$3&amp;"  "&amp;$N14,$A$3:$I$100,2,0)),"",VLOOKUP(AI$3&amp;"  "&amp;$N14,$A$3:$I$100,2,0))</f>
        <v/>
      </c>
      <c r="AJ14" s="26" t="str">
        <f>+IF(ISNA(VLOOKUP(AJ$3&amp;"  "&amp;$N14,$A$3:$I$100,2,0)),"",VLOOKUP(AJ$3&amp;"  "&amp;$N14,$A$3:$I$100,2,0))</f>
        <v/>
      </c>
      <c r="AK14" s="26" t="str">
        <f>+IF(ISNA(VLOOKUP(AK$3&amp;"  "&amp;$N14,$A$3:$I$100,2,0)),"",VLOOKUP(AK$3&amp;"  "&amp;$N14,$A$3:$I$100,2,0))</f>
        <v/>
      </c>
      <c r="AL14" s="26" t="str">
        <f>+IF(ISNA(VLOOKUP(AL$3&amp;"  "&amp;$N14,$A$3:$I$100,2,0)),"",VLOOKUP(AL$3&amp;"  "&amp;$N14,$A$3:$I$100,2,0))</f>
        <v/>
      </c>
      <c r="AM14" s="26" t="str">
        <f>+IF(ISNA(VLOOKUP(AM$3&amp;"  "&amp;$N14,$A$3:$I$100,2,0)),"",VLOOKUP(AM$3&amp;"  "&amp;$N14,$A$3:$I$100,2,0))</f>
        <v/>
      </c>
      <c r="AN14" s="26" t="str">
        <f>+IF(ISNA(VLOOKUP(AN$3&amp;"  "&amp;$N14,$A$3:$I$100,2,0)),"",VLOOKUP(AN$3&amp;"  "&amp;$N14,$A$3:$I$100,2,0))</f>
        <v/>
      </c>
    </row>
    <row r="15" spans="1:40" x14ac:dyDescent="0.3">
      <c r="A15" s="1">
        <v>15</v>
      </c>
      <c r="B15" s="67" t="s">
        <v>1639</v>
      </c>
      <c r="C15" s="48">
        <v>145</v>
      </c>
      <c r="D15" t="s">
        <v>882</v>
      </c>
      <c r="E15" t="s">
        <v>883</v>
      </c>
      <c r="F15" t="s">
        <v>861</v>
      </c>
      <c r="G15" t="s">
        <v>1396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TEXT(SUMPRODUCT(--(#REF!=$G$11:$G$588),--(#REF!&gt;$B$24:$B$588))+1,0)</f>
        <v>#REF!</v>
      </c>
      <c r="K15" s="1" t="e">
        <f>+#REF!&amp;"  "&amp;J15</f>
        <v>#REF!</v>
      </c>
      <c r="L15" s="1"/>
      <c r="N15">
        <v>6</v>
      </c>
      <c r="O15" s="26" t="str">
        <f>+IF(ISNA(VLOOKUP(O$3&amp;"  "&amp;$N15,$A$3:$I$100,2,0)),"",VLOOKUP(O$3&amp;"  "&amp;$N15,$A$3:$I$100,2,0))</f>
        <v/>
      </c>
      <c r="P15" s="26" t="str">
        <f>+IF(ISNA(VLOOKUP(P$3&amp;"  "&amp;$N15,$A$3:$I$100,2,0)),"",VLOOKUP(P$3&amp;"  "&amp;$N15,$A$3:$I$100,2,0))</f>
        <v/>
      </c>
      <c r="Q15" s="26" t="str">
        <f>+IF(ISNA(VLOOKUP(Q$3&amp;"  "&amp;$N15,$A$3:$I$100,2,0)),"",VLOOKUP(Q$3&amp;"  "&amp;$N15,$A$3:$I$100,2,0))</f>
        <v/>
      </c>
      <c r="R15" s="26" t="str">
        <f>+IF(ISNA(VLOOKUP(R$3&amp;"  "&amp;$N15,$A$3:$I$100,2,0)),"",VLOOKUP(R$3&amp;"  "&amp;$N15,$A$3:$I$100,2,0))</f>
        <v/>
      </c>
      <c r="S15" s="26" t="str">
        <f>+IF(ISNA(VLOOKUP(S$3&amp;"  "&amp;$N15,$A$3:$I$100,2,0)),"",VLOOKUP(S$3&amp;"  "&amp;$N15,$A$3:$I$100,2,0))</f>
        <v/>
      </c>
      <c r="T15" s="26" t="str">
        <f>+IF(ISNA(VLOOKUP(T$3&amp;"  "&amp;$N15,$A$3:$I$100,2,0)),"",VLOOKUP(T$3&amp;"  "&amp;$N15,$A$3:$I$100,2,0))</f>
        <v/>
      </c>
      <c r="U15" s="26" t="str">
        <f>+IF(ISNA(VLOOKUP(U$3&amp;"  "&amp;$N15,$A$3:$I$100,2,0)),"",VLOOKUP(U$3&amp;"  "&amp;$N15,$A$3:$I$100,2,0))</f>
        <v/>
      </c>
      <c r="V15" s="26" t="str">
        <f>+IF(ISNA(VLOOKUP(V$3&amp;"  "&amp;$N15,$A$3:$I$100,2,0)),"",VLOOKUP(V$3&amp;"  "&amp;$N15,$A$3:$I$100,2,0))</f>
        <v/>
      </c>
      <c r="W15" s="26" t="str">
        <f>+IF(ISNA(VLOOKUP(W$3&amp;"  "&amp;$N15,$A$3:$I$100,2,0)),"",VLOOKUP(W$3&amp;"  "&amp;$N15,$A$3:$I$100,2,0))</f>
        <v/>
      </c>
      <c r="X15" s="26" t="str">
        <f>+IF(ISNA(VLOOKUP(X$3&amp;"  "&amp;$N15,$A$3:$I$100,2,0)),"",VLOOKUP(X$3&amp;"  "&amp;$N15,$A$3:$I$100,2,0))</f>
        <v/>
      </c>
      <c r="Y15" s="26" t="str">
        <f>+IF(ISNA(VLOOKUP(Y$3&amp;"  "&amp;$N15,$A$3:$I$100,2,0)),"",VLOOKUP(Y$3&amp;"  "&amp;$N15,$A$3:$I$100,2,0))</f>
        <v/>
      </c>
      <c r="Z15" s="26" t="str">
        <f>+IF(ISNA(VLOOKUP(Z$3&amp;"  "&amp;$N15,$A$3:$I$100,2,0)),"",VLOOKUP(Z$3&amp;"  "&amp;$N15,$A$3:$I$100,2,0))</f>
        <v/>
      </c>
      <c r="AA15" s="26" t="str">
        <f>+IF(ISNA(VLOOKUP(AA$3&amp;"  "&amp;$N15,$A$3:$I$100,2,0)),"",VLOOKUP(AA$3&amp;"  "&amp;$N15,$A$3:$I$100,2,0))</f>
        <v/>
      </c>
      <c r="AB15" s="26" t="str">
        <f>+IF(ISNA(VLOOKUP(AB$3&amp;"  "&amp;$N15,$A$3:$I$100,2,0)),"",VLOOKUP(AB$3&amp;"  "&amp;$N15,$A$3:$I$100,2,0))</f>
        <v/>
      </c>
      <c r="AC15" s="26" t="str">
        <f>+IF(ISNA(VLOOKUP(AC$3&amp;"  "&amp;$N15,$A$3:$I$100,2,0)),"",VLOOKUP(AC$3&amp;"  "&amp;$N15,$A$3:$I$100,2,0))</f>
        <v/>
      </c>
      <c r="AD15" s="26" t="str">
        <f>+IF(ISNA(VLOOKUP(AD$3&amp;"  "&amp;$N15,$A$3:$I$100,2,0)),"",VLOOKUP(AD$3&amp;"  "&amp;$N15,$A$3:$I$100,2,0))</f>
        <v/>
      </c>
      <c r="AE15" s="26" t="str">
        <f>+IF(ISNA(VLOOKUP(AE$3&amp;"  "&amp;$N15,$A$3:$I$100,2,0)),"",VLOOKUP(AE$3&amp;"  "&amp;$N15,$A$3:$I$100,2,0))</f>
        <v/>
      </c>
      <c r="AF15" s="26" t="str">
        <f>+IF(ISNA(VLOOKUP(AF$3&amp;"  "&amp;$N15,$A$3:$I$100,2,0)),"",VLOOKUP(AF$3&amp;"  "&amp;$N15,$A$3:$I$100,2,0))</f>
        <v/>
      </c>
      <c r="AG15" s="26" t="str">
        <f>+IF(ISNA(VLOOKUP(AG$3&amp;"  "&amp;$N15,$A$3:$I$100,2,0)),"",VLOOKUP(AG$3&amp;"  "&amp;$N15,$A$3:$I$100,2,0))</f>
        <v/>
      </c>
      <c r="AH15" s="26" t="str">
        <f>+IF(ISNA(VLOOKUP(AH$3&amp;"  "&amp;$N15,$A$3:$I$100,2,0)),"",VLOOKUP(AH$3&amp;"  "&amp;$N15,$A$3:$I$100,2,0))</f>
        <v/>
      </c>
      <c r="AI15" s="26" t="str">
        <f>+IF(ISNA(VLOOKUP(AI$3&amp;"  "&amp;$N15,$A$3:$I$100,2,0)),"",VLOOKUP(AI$3&amp;"  "&amp;$N15,$A$3:$I$100,2,0))</f>
        <v/>
      </c>
      <c r="AJ15" s="26" t="str">
        <f>+IF(ISNA(VLOOKUP(AJ$3&amp;"  "&amp;$N15,$A$3:$I$100,2,0)),"",VLOOKUP(AJ$3&amp;"  "&amp;$N15,$A$3:$I$100,2,0))</f>
        <v/>
      </c>
      <c r="AK15" s="26" t="str">
        <f>+IF(ISNA(VLOOKUP(AK$3&amp;"  "&amp;$N15,$A$3:$I$100,2,0)),"",VLOOKUP(AK$3&amp;"  "&amp;$N15,$A$3:$I$100,2,0))</f>
        <v/>
      </c>
      <c r="AL15" s="26" t="str">
        <f>+IF(ISNA(VLOOKUP(AL$3&amp;"  "&amp;$N15,$A$3:$I$100,2,0)),"",VLOOKUP(AL$3&amp;"  "&amp;$N15,$A$3:$I$100,2,0))</f>
        <v/>
      </c>
      <c r="AM15" s="26" t="str">
        <f>+IF(ISNA(VLOOKUP(AM$3&amp;"  "&amp;$N15,$A$3:$I$100,2,0)),"",VLOOKUP(AM$3&amp;"  "&amp;$N15,$A$3:$I$100,2,0))</f>
        <v/>
      </c>
      <c r="AN15" s="26" t="str">
        <f>+IF(ISNA(VLOOKUP(AN$3&amp;"  "&amp;$N15,$A$3:$I$100,2,0)),"",VLOOKUP(AN$3&amp;"  "&amp;$N15,$A$3:$I$100,2,0))</f>
        <v/>
      </c>
    </row>
    <row r="16" spans="1:40" x14ac:dyDescent="0.3">
      <c r="A16" s="1">
        <v>14</v>
      </c>
      <c r="B16" s="67" t="s">
        <v>1629</v>
      </c>
      <c r="C16" s="48">
        <v>147</v>
      </c>
      <c r="D16" t="s">
        <v>1415</v>
      </c>
      <c r="E16" t="s">
        <v>126</v>
      </c>
      <c r="F16" t="s">
        <v>615</v>
      </c>
      <c r="G16" t="s">
        <v>1396</v>
      </c>
      <c r="H16" s="1" t="str">
        <f>+VLOOKUP($C23,MasterData!$B$4:$I$1003,5,"false")</f>
        <v>U13</v>
      </c>
      <c r="I16" s="3" t="str">
        <f>+VLOOKUP($C23,MasterData!$B$4:$I$1003,6,"false")</f>
        <v>G</v>
      </c>
      <c r="J16" s="22" t="e">
        <f>TEXT(SUMPRODUCT(--(G23=$G$11:$G$588),--(#REF!&gt;$B$24:$B$588))+1,0)</f>
        <v>#REF!</v>
      </c>
      <c r="K16" s="1" t="e">
        <f>+G23&amp;"  "&amp;J16</f>
        <v>#REF!</v>
      </c>
      <c r="L16" s="1"/>
      <c r="O16" s="26" t="str">
        <f>+IF(ISNA(VLOOKUP(O$3&amp;"  "&amp;$N16,$A$3:$I$100,2,0)),"",VLOOKUP(O$3&amp;"  "&amp;$N16,$A$3:$I$100,2,0))</f>
        <v/>
      </c>
      <c r="P16" s="26" t="str">
        <f>+IF(ISNA(VLOOKUP(P$3&amp;"  "&amp;$N16,$A$3:$I$100,2,0)),"",VLOOKUP(P$3&amp;"  "&amp;$N16,$A$3:$I$100,2,0))</f>
        <v/>
      </c>
      <c r="Q16" s="26" t="str">
        <f>+IF(ISNA(VLOOKUP(Q$3&amp;"  "&amp;$N16,$A$3:$I$100,2,0)),"",VLOOKUP(Q$3&amp;"  "&amp;$N16,$A$3:$I$100,2,0))</f>
        <v/>
      </c>
      <c r="R16" s="26" t="str">
        <f>+IF(ISNA(VLOOKUP(R$3&amp;"  "&amp;$N16,$A$3:$I$100,2,0)),"",VLOOKUP(R$3&amp;"  "&amp;$N16,$A$3:$I$100,2,0))</f>
        <v/>
      </c>
      <c r="S16" s="26" t="str">
        <f>+IF(ISNA(VLOOKUP(S$3&amp;"  "&amp;$N16,$A$3:$I$100,2,0)),"",VLOOKUP(S$3&amp;"  "&amp;$N16,$A$3:$I$100,2,0))</f>
        <v/>
      </c>
      <c r="T16" s="26" t="str">
        <f>+IF(ISNA(VLOOKUP(T$3&amp;"  "&amp;$N16,$A$3:$I$100,2,0)),"",VLOOKUP(T$3&amp;"  "&amp;$N16,$A$3:$I$100,2,0))</f>
        <v/>
      </c>
      <c r="U16" s="26" t="str">
        <f>+IF(ISNA(VLOOKUP(U$3&amp;"  "&amp;$N16,$A$3:$I$100,2,0)),"",VLOOKUP(U$3&amp;"  "&amp;$N16,$A$3:$I$100,2,0))</f>
        <v/>
      </c>
      <c r="V16" s="26" t="str">
        <f>+IF(ISNA(VLOOKUP(V$3&amp;"  "&amp;$N16,$A$3:$I$100,2,0)),"",VLOOKUP(V$3&amp;"  "&amp;$N16,$A$3:$I$100,2,0))</f>
        <v/>
      </c>
      <c r="W16" s="26" t="str">
        <f>+IF(ISNA(VLOOKUP(W$3&amp;"  "&amp;$N16,$A$3:$I$100,2,0)),"",VLOOKUP(W$3&amp;"  "&amp;$N16,$A$3:$I$100,2,0))</f>
        <v/>
      </c>
      <c r="X16" s="26" t="str">
        <f>+IF(ISNA(VLOOKUP(X$3&amp;"  "&amp;$N16,$A$3:$I$100,2,0)),"",VLOOKUP(X$3&amp;"  "&amp;$N16,$A$3:$I$100,2,0))</f>
        <v/>
      </c>
      <c r="Y16" s="26" t="str">
        <f>+IF(ISNA(VLOOKUP(Y$3&amp;"  "&amp;$N16,$A$3:$I$100,2,0)),"",VLOOKUP(Y$3&amp;"  "&amp;$N16,$A$3:$I$100,2,0))</f>
        <v/>
      </c>
      <c r="Z16" s="26" t="str">
        <f>+IF(ISNA(VLOOKUP(Z$3&amp;"  "&amp;$N16,$A$3:$I$100,2,0)),"",VLOOKUP(Z$3&amp;"  "&amp;$N16,$A$3:$I$100,2,0))</f>
        <v/>
      </c>
      <c r="AA16" s="26" t="str">
        <f>+IF(ISNA(VLOOKUP(AA$3&amp;"  "&amp;$N16,$A$3:$I$100,2,0)),"",VLOOKUP(AA$3&amp;"  "&amp;$N16,$A$3:$I$100,2,0))</f>
        <v/>
      </c>
      <c r="AB16" s="26" t="str">
        <f>+IF(ISNA(VLOOKUP(AB$3&amp;"  "&amp;$N16,$A$3:$I$100,2,0)),"",VLOOKUP(AB$3&amp;"  "&amp;$N16,$A$3:$I$100,2,0))</f>
        <v/>
      </c>
      <c r="AC16" s="26" t="str">
        <f>+IF(ISNA(VLOOKUP(AC$3&amp;"  "&amp;$N16,$A$3:$I$100,2,0)),"",VLOOKUP(AC$3&amp;"  "&amp;$N16,$A$3:$I$100,2,0))</f>
        <v/>
      </c>
      <c r="AD16" s="26" t="str">
        <f>+IF(ISNA(VLOOKUP(AD$3&amp;"  "&amp;$N16,$A$3:$I$100,2,0)),"",VLOOKUP(AD$3&amp;"  "&amp;$N16,$A$3:$I$100,2,0))</f>
        <v/>
      </c>
      <c r="AE16" s="26" t="str">
        <f>+IF(ISNA(VLOOKUP(AE$3&amp;"  "&amp;$N16,$A$3:$I$100,2,0)),"",VLOOKUP(AE$3&amp;"  "&amp;$N16,$A$3:$I$100,2,0))</f>
        <v/>
      </c>
      <c r="AF16" s="26" t="str">
        <f>+IF(ISNA(VLOOKUP(AF$3&amp;"  "&amp;$N16,$A$3:$I$100,2,0)),"",VLOOKUP(AF$3&amp;"  "&amp;$N16,$A$3:$I$100,2,0))</f>
        <v/>
      </c>
      <c r="AG16" s="26" t="str">
        <f>+IF(ISNA(VLOOKUP(AG$3&amp;"  "&amp;$N16,$A$3:$I$100,2,0)),"",VLOOKUP(AG$3&amp;"  "&amp;$N16,$A$3:$I$100,2,0))</f>
        <v/>
      </c>
      <c r="AH16" s="26" t="str">
        <f>+IF(ISNA(VLOOKUP(AH$3&amp;"  "&amp;$N16,$A$3:$I$100,2,0)),"",VLOOKUP(AH$3&amp;"  "&amp;$N16,$A$3:$I$100,2,0))</f>
        <v/>
      </c>
      <c r="AI16" s="26" t="str">
        <f>+IF(ISNA(VLOOKUP(AI$3&amp;"  "&amp;$N16,$A$3:$I$100,2,0)),"",VLOOKUP(AI$3&amp;"  "&amp;$N16,$A$3:$I$100,2,0))</f>
        <v/>
      </c>
      <c r="AJ16" s="26" t="str">
        <f>+IF(ISNA(VLOOKUP(AJ$3&amp;"  "&amp;$N16,$A$3:$I$100,2,0)),"",VLOOKUP(AJ$3&amp;"  "&amp;$N16,$A$3:$I$100,2,0))</f>
        <v/>
      </c>
      <c r="AK16" s="26" t="str">
        <f>+IF(ISNA(VLOOKUP(AK$3&amp;"  "&amp;$N16,$A$3:$I$100,2,0)),"",VLOOKUP(AK$3&amp;"  "&amp;$N16,$A$3:$I$100,2,0))</f>
        <v/>
      </c>
      <c r="AL16" s="26" t="str">
        <f>+IF(ISNA(VLOOKUP(AL$3&amp;"  "&amp;$N16,$A$3:$I$100,2,0)),"",VLOOKUP(AL$3&amp;"  "&amp;$N16,$A$3:$I$100,2,0))</f>
        <v/>
      </c>
      <c r="AM16" s="26" t="str">
        <f>+IF(ISNA(VLOOKUP(AM$3&amp;"  "&amp;$N16,$A$3:$I$100,2,0)),"",VLOOKUP(AM$3&amp;"  "&amp;$N16,$A$3:$I$100,2,0))</f>
        <v/>
      </c>
      <c r="AN16" s="26" t="str">
        <f>+IF(ISNA(VLOOKUP(AN$3&amp;"  "&amp;$N16,$A$3:$I$100,2,0)),"",VLOOKUP(AN$3&amp;"  "&amp;$N16,$A$3:$I$100,2,0))</f>
        <v/>
      </c>
    </row>
    <row r="17" spans="1:40" x14ac:dyDescent="0.3">
      <c r="A17" s="1">
        <v>16</v>
      </c>
      <c r="B17" s="67" t="s">
        <v>1640</v>
      </c>
      <c r="C17" s="48">
        <v>199</v>
      </c>
      <c r="D17" t="s">
        <v>873</v>
      </c>
      <c r="E17" t="s">
        <v>1464</v>
      </c>
      <c r="F17" t="s">
        <v>615</v>
      </c>
      <c r="G17" t="s">
        <v>1398</v>
      </c>
      <c r="H17" s="1" t="str">
        <f>+VLOOKUP($C24,MasterData!$B$4:$I$1003,5,"false")</f>
        <v>U15</v>
      </c>
      <c r="I17" s="3" t="str">
        <f>+VLOOKUP($C24,MasterData!$B$4:$I$1003,6,"false")</f>
        <v>B</v>
      </c>
      <c r="J17" s="22" t="e">
        <f>TEXT(SUMPRODUCT(--(G24=$G$11:$G$588),--(B24&gt;$B$24:$B$588))+1,0)</f>
        <v>#VALUE!</v>
      </c>
      <c r="K17" s="1" t="e">
        <f>+G24&amp;"  "&amp;J17</f>
        <v>#VALUE!</v>
      </c>
      <c r="L17" s="1" t="s">
        <v>1585</v>
      </c>
      <c r="O17" s="26" t="str">
        <f>+IF(ISNA(VLOOKUP(O$3&amp;"  "&amp;$N17,$A$3:$I$100,2,0)),"",VLOOKUP(O$3&amp;"  "&amp;$N17,$A$3:$I$100,2,0))</f>
        <v/>
      </c>
      <c r="P17" s="26" t="str">
        <f>+IF(ISNA(VLOOKUP(P$3&amp;"  "&amp;$N17,$A$3:$I$100,2,0)),"",VLOOKUP(P$3&amp;"  "&amp;$N17,$A$3:$I$100,2,0))</f>
        <v/>
      </c>
      <c r="Q17" s="26" t="str">
        <f>+IF(ISNA(VLOOKUP(Q$3&amp;"  "&amp;$N17,$A$3:$I$100,2,0)),"",VLOOKUP(Q$3&amp;"  "&amp;$N17,$A$3:$I$100,2,0))</f>
        <v/>
      </c>
      <c r="R17" s="26" t="str">
        <f>+IF(ISNA(VLOOKUP(R$3&amp;"  "&amp;$N17,$A$3:$I$100,2,0)),"",VLOOKUP(R$3&amp;"  "&amp;$N17,$A$3:$I$100,2,0))</f>
        <v/>
      </c>
      <c r="S17" s="26" t="str">
        <f>+IF(ISNA(VLOOKUP(S$3&amp;"  "&amp;$N17,$A$3:$I$100,2,0)),"",VLOOKUP(S$3&amp;"  "&amp;$N17,$A$3:$I$100,2,0))</f>
        <v/>
      </c>
      <c r="T17" s="26" t="str">
        <f>+IF(ISNA(VLOOKUP(T$3&amp;"  "&amp;$N17,$A$3:$I$100,2,0)),"",VLOOKUP(T$3&amp;"  "&amp;$N17,$A$3:$I$100,2,0))</f>
        <v/>
      </c>
      <c r="U17" s="26" t="str">
        <f>+IF(ISNA(VLOOKUP(U$3&amp;"  "&amp;$N17,$A$3:$I$100,2,0)),"",VLOOKUP(U$3&amp;"  "&amp;$N17,$A$3:$I$100,2,0))</f>
        <v/>
      </c>
      <c r="V17" s="26" t="str">
        <f>+IF(ISNA(VLOOKUP(V$3&amp;"  "&amp;$N17,$A$3:$I$100,2,0)),"",VLOOKUP(V$3&amp;"  "&amp;$N17,$A$3:$I$100,2,0))</f>
        <v/>
      </c>
      <c r="W17" s="26" t="str">
        <f>+IF(ISNA(VLOOKUP(W$3&amp;"  "&amp;$N17,$A$3:$I$100,2,0)),"",VLOOKUP(W$3&amp;"  "&amp;$N17,$A$3:$I$100,2,0))</f>
        <v/>
      </c>
      <c r="X17" s="26" t="str">
        <f>+IF(ISNA(VLOOKUP(X$3&amp;"  "&amp;$N17,$A$3:$I$100,2,0)),"",VLOOKUP(X$3&amp;"  "&amp;$N17,$A$3:$I$100,2,0))</f>
        <v/>
      </c>
      <c r="Y17" s="26" t="str">
        <f>+IF(ISNA(VLOOKUP(Y$3&amp;"  "&amp;$N17,$A$3:$I$100,2,0)),"",VLOOKUP(Y$3&amp;"  "&amp;$N17,$A$3:$I$100,2,0))</f>
        <v/>
      </c>
      <c r="Z17" s="26" t="str">
        <f>+IF(ISNA(VLOOKUP(Z$3&amp;"  "&amp;$N17,$A$3:$I$100,2,0)),"",VLOOKUP(Z$3&amp;"  "&amp;$N17,$A$3:$I$100,2,0))</f>
        <v/>
      </c>
      <c r="AA17" s="26" t="str">
        <f>+IF(ISNA(VLOOKUP(AA$3&amp;"  "&amp;$N17,$A$3:$I$100,2,0)),"",VLOOKUP(AA$3&amp;"  "&amp;$N17,$A$3:$I$100,2,0))</f>
        <v/>
      </c>
      <c r="AB17" s="26" t="str">
        <f>+IF(ISNA(VLOOKUP(AB$3&amp;"  "&amp;$N17,$A$3:$I$100,2,0)),"",VLOOKUP(AB$3&amp;"  "&amp;$N17,$A$3:$I$100,2,0))</f>
        <v/>
      </c>
      <c r="AC17" s="26" t="str">
        <f>+IF(ISNA(VLOOKUP(AC$3&amp;"  "&amp;$N17,$A$3:$I$100,2,0)),"",VLOOKUP(AC$3&amp;"  "&amp;$N17,$A$3:$I$100,2,0))</f>
        <v/>
      </c>
      <c r="AD17" s="26" t="str">
        <f>+IF(ISNA(VLOOKUP(AD$3&amp;"  "&amp;$N17,$A$3:$I$100,2,0)),"",VLOOKUP(AD$3&amp;"  "&amp;$N17,$A$3:$I$100,2,0))</f>
        <v/>
      </c>
      <c r="AE17" s="26" t="str">
        <f>+IF(ISNA(VLOOKUP(AE$3&amp;"  "&amp;$N17,$A$3:$I$100,2,0)),"",VLOOKUP(AE$3&amp;"  "&amp;$N17,$A$3:$I$100,2,0))</f>
        <v/>
      </c>
      <c r="AF17" s="26" t="str">
        <f>+IF(ISNA(VLOOKUP(AF$3&amp;"  "&amp;$N17,$A$3:$I$100,2,0)),"",VLOOKUP(AF$3&amp;"  "&amp;$N17,$A$3:$I$100,2,0))</f>
        <v/>
      </c>
      <c r="AG17" s="26" t="str">
        <f>+IF(ISNA(VLOOKUP(AG$3&amp;"  "&amp;$N17,$A$3:$I$100,2,0)),"",VLOOKUP(AG$3&amp;"  "&amp;$N17,$A$3:$I$100,2,0))</f>
        <v/>
      </c>
      <c r="AH17" s="26" t="str">
        <f>+IF(ISNA(VLOOKUP(AH$3&amp;"  "&amp;$N17,$A$3:$I$100,2,0)),"",VLOOKUP(AH$3&amp;"  "&amp;$N17,$A$3:$I$100,2,0))</f>
        <v/>
      </c>
      <c r="AI17" s="26" t="str">
        <f>+IF(ISNA(VLOOKUP(AI$3&amp;"  "&amp;$N17,$A$3:$I$100,2,0)),"",VLOOKUP(AI$3&amp;"  "&amp;$N17,$A$3:$I$100,2,0))</f>
        <v/>
      </c>
      <c r="AJ17" s="26" t="str">
        <f>+IF(ISNA(VLOOKUP(AJ$3&amp;"  "&amp;$N17,$A$3:$I$100,2,0)),"",VLOOKUP(AJ$3&amp;"  "&amp;$N17,$A$3:$I$100,2,0))</f>
        <v/>
      </c>
      <c r="AK17" s="26" t="str">
        <f>+IF(ISNA(VLOOKUP(AK$3&amp;"  "&amp;$N17,$A$3:$I$100,2,0)),"",VLOOKUP(AK$3&amp;"  "&amp;$N17,$A$3:$I$100,2,0))</f>
        <v/>
      </c>
      <c r="AL17" s="26" t="str">
        <f>+IF(ISNA(VLOOKUP(AL$3&amp;"  "&amp;$N17,$A$3:$I$100,2,0)),"",VLOOKUP(AL$3&amp;"  "&amp;$N17,$A$3:$I$100,2,0))</f>
        <v/>
      </c>
      <c r="AM17" s="26" t="str">
        <f>+IF(ISNA(VLOOKUP(AM$3&amp;"  "&amp;$N17,$A$3:$I$100,2,0)),"",VLOOKUP(AM$3&amp;"  "&amp;$N17,$A$3:$I$100,2,0))</f>
        <v/>
      </c>
      <c r="AN17" s="26" t="str">
        <f>+IF(ISNA(VLOOKUP(AN$3&amp;"  "&amp;$N17,$A$3:$I$100,2,0)),"",VLOOKUP(AN$3&amp;"  "&amp;$N17,$A$3:$I$100,2,0))</f>
        <v/>
      </c>
    </row>
    <row r="18" spans="1:40" x14ac:dyDescent="0.3">
      <c r="A18" s="1">
        <v>17</v>
      </c>
      <c r="B18" s="67" t="s">
        <v>1647</v>
      </c>
      <c r="C18" s="48">
        <v>146</v>
      </c>
      <c r="D18" t="s">
        <v>1413</v>
      </c>
      <c r="E18" t="s">
        <v>1414</v>
      </c>
      <c r="F18" t="s">
        <v>615</v>
      </c>
      <c r="G18" t="s">
        <v>1396</v>
      </c>
      <c r="H18" s="1" t="e">
        <f>+VLOOKUP(#REF!,MasterData!$B$4:$I$1003,5,"false")</f>
        <v>#REF!</v>
      </c>
      <c r="I18" s="3" t="e">
        <f>+VLOOKUP(#REF!,MasterData!$B$4:$I$1003,6,"false")</f>
        <v>#REF!</v>
      </c>
      <c r="J18" s="22" t="e">
        <f>TEXT(SUMPRODUCT(--(#REF!=$G$11:$G$588),--(#REF!&gt;$B$24:$B$588))+1,0)</f>
        <v>#REF!</v>
      </c>
      <c r="K18" s="1" t="e">
        <f>+#REF!&amp;"  "&amp;J18</f>
        <v>#REF!</v>
      </c>
      <c r="L18" s="1"/>
      <c r="O18" s="26" t="str">
        <f>+IF(ISNA(VLOOKUP(O$3&amp;"  "&amp;$N18,$A$3:$I$100,2,0)),"",VLOOKUP(O$3&amp;"  "&amp;$N18,$A$3:$I$100,2,0))</f>
        <v/>
      </c>
      <c r="P18" s="26" t="str">
        <f>+IF(ISNA(VLOOKUP(P$3&amp;"  "&amp;$N18,$A$3:$I$100,2,0)),"",VLOOKUP(P$3&amp;"  "&amp;$N18,$A$3:$I$100,2,0))</f>
        <v/>
      </c>
      <c r="Q18" s="26" t="str">
        <f>+IF(ISNA(VLOOKUP(Q$3&amp;"  "&amp;$N18,$A$3:$I$100,2,0)),"",VLOOKUP(Q$3&amp;"  "&amp;$N18,$A$3:$I$100,2,0))</f>
        <v/>
      </c>
      <c r="R18" s="26" t="str">
        <f>+IF(ISNA(VLOOKUP(R$3&amp;"  "&amp;$N18,$A$3:$I$100,2,0)),"",VLOOKUP(R$3&amp;"  "&amp;$N18,$A$3:$I$100,2,0))</f>
        <v/>
      </c>
      <c r="S18" s="26" t="str">
        <f>+IF(ISNA(VLOOKUP(S$3&amp;"  "&amp;$N18,$A$3:$I$100,2,0)),"",VLOOKUP(S$3&amp;"  "&amp;$N18,$A$3:$I$100,2,0))</f>
        <v/>
      </c>
      <c r="T18" s="26" t="str">
        <f>+IF(ISNA(VLOOKUP(T$3&amp;"  "&amp;$N18,$A$3:$I$100,2,0)),"",VLOOKUP(T$3&amp;"  "&amp;$N18,$A$3:$I$100,2,0))</f>
        <v/>
      </c>
      <c r="U18" s="26" t="str">
        <f>+IF(ISNA(VLOOKUP(U$3&amp;"  "&amp;$N18,$A$3:$I$100,2,0)),"",VLOOKUP(U$3&amp;"  "&amp;$N18,$A$3:$I$100,2,0))</f>
        <v/>
      </c>
      <c r="V18" s="26" t="str">
        <f>+IF(ISNA(VLOOKUP(V$3&amp;"  "&amp;$N18,$A$3:$I$100,2,0)),"",VLOOKUP(V$3&amp;"  "&amp;$N18,$A$3:$I$100,2,0))</f>
        <v/>
      </c>
      <c r="W18" s="26" t="str">
        <f>+IF(ISNA(VLOOKUP(W$3&amp;"  "&amp;$N18,$A$3:$I$100,2,0)),"",VLOOKUP(W$3&amp;"  "&amp;$N18,$A$3:$I$100,2,0))</f>
        <v/>
      </c>
      <c r="X18" s="26" t="str">
        <f>+IF(ISNA(VLOOKUP(X$3&amp;"  "&amp;$N18,$A$3:$I$100,2,0)),"",VLOOKUP(X$3&amp;"  "&amp;$N18,$A$3:$I$100,2,0))</f>
        <v/>
      </c>
      <c r="Y18" s="26" t="str">
        <f>+IF(ISNA(VLOOKUP(Y$3&amp;"  "&amp;$N18,$A$3:$I$100,2,0)),"",VLOOKUP(Y$3&amp;"  "&amp;$N18,$A$3:$I$100,2,0))</f>
        <v/>
      </c>
      <c r="Z18" s="26" t="str">
        <f>+IF(ISNA(VLOOKUP(Z$3&amp;"  "&amp;$N18,$A$3:$I$100,2,0)),"",VLOOKUP(Z$3&amp;"  "&amp;$N18,$A$3:$I$100,2,0))</f>
        <v/>
      </c>
      <c r="AA18" s="26" t="str">
        <f>+IF(ISNA(VLOOKUP(AA$3&amp;"  "&amp;$N18,$A$3:$I$100,2,0)),"",VLOOKUP(AA$3&amp;"  "&amp;$N18,$A$3:$I$100,2,0))</f>
        <v/>
      </c>
      <c r="AB18" s="26" t="str">
        <f>+IF(ISNA(VLOOKUP(AB$3&amp;"  "&amp;$N18,$A$3:$I$100,2,0)),"",VLOOKUP(AB$3&amp;"  "&amp;$N18,$A$3:$I$100,2,0))</f>
        <v/>
      </c>
      <c r="AC18" s="26" t="str">
        <f>+IF(ISNA(VLOOKUP(AC$3&amp;"  "&amp;$N18,$A$3:$I$100,2,0)),"",VLOOKUP(AC$3&amp;"  "&amp;$N18,$A$3:$I$100,2,0))</f>
        <v/>
      </c>
      <c r="AD18" s="26" t="str">
        <f>+IF(ISNA(VLOOKUP(AD$3&amp;"  "&amp;$N18,$A$3:$I$100,2,0)),"",VLOOKUP(AD$3&amp;"  "&amp;$N18,$A$3:$I$100,2,0))</f>
        <v/>
      </c>
      <c r="AE18" s="26" t="str">
        <f>+IF(ISNA(VLOOKUP(AE$3&amp;"  "&amp;$N18,$A$3:$I$100,2,0)),"",VLOOKUP(AE$3&amp;"  "&amp;$N18,$A$3:$I$100,2,0))</f>
        <v/>
      </c>
      <c r="AF18" s="26" t="str">
        <f>+IF(ISNA(VLOOKUP(AF$3&amp;"  "&amp;$N18,$A$3:$I$100,2,0)),"",VLOOKUP(AF$3&amp;"  "&amp;$N18,$A$3:$I$100,2,0))</f>
        <v/>
      </c>
      <c r="AG18" s="26" t="str">
        <f>+IF(ISNA(VLOOKUP(AG$3&amp;"  "&amp;$N18,$A$3:$I$100,2,0)),"",VLOOKUP(AG$3&amp;"  "&amp;$N18,$A$3:$I$100,2,0))</f>
        <v/>
      </c>
      <c r="AH18" s="26" t="str">
        <f>+IF(ISNA(VLOOKUP(AH$3&amp;"  "&amp;$N18,$A$3:$I$100,2,0)),"",VLOOKUP(AH$3&amp;"  "&amp;$N18,$A$3:$I$100,2,0))</f>
        <v/>
      </c>
      <c r="AI18" s="26" t="str">
        <f>+IF(ISNA(VLOOKUP(AI$3&amp;"  "&amp;$N18,$A$3:$I$100,2,0)),"",VLOOKUP(AI$3&amp;"  "&amp;$N18,$A$3:$I$100,2,0))</f>
        <v/>
      </c>
      <c r="AJ18" s="26" t="str">
        <f>+IF(ISNA(VLOOKUP(AJ$3&amp;"  "&amp;$N18,$A$3:$I$100,2,0)),"",VLOOKUP(AJ$3&amp;"  "&amp;$N18,$A$3:$I$100,2,0))</f>
        <v/>
      </c>
      <c r="AK18" s="26" t="str">
        <f>+IF(ISNA(VLOOKUP(AK$3&amp;"  "&amp;$N18,$A$3:$I$100,2,0)),"",VLOOKUP(AK$3&amp;"  "&amp;$N18,$A$3:$I$100,2,0))</f>
        <v/>
      </c>
      <c r="AL18" s="26" t="str">
        <f>+IF(ISNA(VLOOKUP(AL$3&amp;"  "&amp;$N18,$A$3:$I$100,2,0)),"",VLOOKUP(AL$3&amp;"  "&amp;$N18,$A$3:$I$100,2,0))</f>
        <v/>
      </c>
      <c r="AM18" s="26" t="str">
        <f>+IF(ISNA(VLOOKUP(AM$3&amp;"  "&amp;$N18,$A$3:$I$100,2,0)),"",VLOOKUP(AM$3&amp;"  "&amp;$N18,$A$3:$I$100,2,0))</f>
        <v/>
      </c>
      <c r="AN18" s="26" t="str">
        <f>+IF(ISNA(VLOOKUP(AN$3&amp;"  "&amp;$N18,$A$3:$I$100,2,0)),"",VLOOKUP(AN$3&amp;"  "&amp;$N18,$A$3:$I$100,2,0))</f>
        <v/>
      </c>
    </row>
    <row r="19" spans="1:40" x14ac:dyDescent="0.3">
      <c r="A19" s="1">
        <v>2</v>
      </c>
      <c r="B19" s="67" t="s">
        <v>1601</v>
      </c>
      <c r="C19" s="48">
        <v>148</v>
      </c>
      <c r="D19" t="s">
        <v>351</v>
      </c>
      <c r="E19" t="s">
        <v>329</v>
      </c>
      <c r="F19" t="s">
        <v>580</v>
      </c>
      <c r="G19" t="s">
        <v>1396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TEXT(SUMPRODUCT(--(#REF!=$G$11:$G$588),--(#REF!&gt;$B$24:$B$588))+1,0)</f>
        <v>#REF!</v>
      </c>
      <c r="K19" s="1" t="e">
        <f>+#REF!&amp;"  "&amp;J19</f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8</v>
      </c>
      <c r="B20" s="67" t="s">
        <v>1611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TEXT(SUMPRODUCT(--(#REF!=$G$11:$G$588),--(#REF!&gt;$B$24:$B$588))+1,0)</f>
        <v>#REF!</v>
      </c>
      <c r="K20" s="1" t="e">
        <f>+#REF!&amp;"  "&amp;J20</f>
        <v>#REF!</v>
      </c>
      <c r="L20" s="1"/>
      <c r="N20" s="11" t="s">
        <v>155</v>
      </c>
      <c r="O20" s="28">
        <f>RANK(O19,($O$10:$AN$10,$O$19:$AN$19,$O$28:$AN$28, $O$37:$AN$37),1)</f>
        <v>5</v>
      </c>
      <c r="P20" s="28">
        <f>RANK(P19,($O$10:$AN$10,$O$19:$AN$19,$O$28:$AN$28, $O$37:$AN$37),1)</f>
        <v>5</v>
      </c>
      <c r="Q20" s="28">
        <f>RANK(Q19,($O$10:$AN$10,$O$19:$AN$19,$O$28:$AN$28, $O$37:$AN$37),1)</f>
        <v>5</v>
      </c>
      <c r="R20" s="28">
        <f>RANK(R19,($O$10:$AN$10,$O$19:$AN$19,$O$28:$AN$28, $O$37:$AN$37),1)</f>
        <v>5</v>
      </c>
      <c r="S20" s="28">
        <f>RANK(S19,($O$10:$AN$10,$O$19:$AN$19,$O$28:$AN$28, $O$37:$AN$37),1)</f>
        <v>5</v>
      </c>
      <c r="T20" s="28">
        <f>RANK(T19,($O$10:$AN$10,$O$19:$AN$19,$O$28:$AN$28, $O$37:$AN$37),1)</f>
        <v>5</v>
      </c>
      <c r="U20" s="28">
        <f>RANK(U19,($O$10:$AN$10,$O$19:$AN$19,$O$28:$AN$28, $O$37:$AN$37),1)</f>
        <v>5</v>
      </c>
      <c r="V20" s="28">
        <f>RANK(V19,($O$10:$AN$10,$O$19:$AN$19,$O$28:$AN$28, $O$37:$AN$37),1)</f>
        <v>5</v>
      </c>
      <c r="W20" s="28">
        <f>RANK(W19,($O$10:$AN$10,$O$19:$AN$19,$O$28:$AN$28, $O$37:$AN$37),1)</f>
        <v>5</v>
      </c>
      <c r="X20" s="28">
        <f>RANK(X19,($O$10:$AN$10,$O$19:$AN$19,$O$28:$AN$28, $O$37:$AN$37),1)</f>
        <v>5</v>
      </c>
      <c r="Y20" s="28">
        <f>RANK(Y19,($O$10:$AN$10,$O$19:$AN$19,$O$28:$AN$28, $O$37:$AN$37),1)</f>
        <v>5</v>
      </c>
      <c r="Z20" s="28">
        <f>RANK(Z19,($O$10:$AN$10,$O$19:$AN$19,$O$28:$AN$28, $O$37:$AN$37),1)</f>
        <v>5</v>
      </c>
      <c r="AA20" s="28">
        <f>RANK(AA19,($O$10:$AN$10,$O$19:$AN$19,$O$28:$AN$28, $O$37:$AN$37),1)</f>
        <v>5</v>
      </c>
      <c r="AB20" s="28">
        <f>RANK(AB19,($O$10:$AN$10,$O$19:$AN$19,$O$28:$AN$28, $O$37:$AN$37),1)</f>
        <v>5</v>
      </c>
      <c r="AC20" s="28">
        <f>RANK(AC19,($O$10:$AN$10,$O$19:$AN$19,$O$28:$AN$28, $O$37:$AN$37),1)</f>
        <v>5</v>
      </c>
      <c r="AD20" s="28">
        <f>RANK(AD19,($O$10:$AN$10,$O$19:$AN$19,$O$28:$AN$28, $O$37:$AN$37),1)</f>
        <v>5</v>
      </c>
      <c r="AE20" s="28">
        <f>RANK(AE19,($O$10:$AN$10,$O$19:$AN$19,$O$28:$AN$28, $O$37:$AN$37),1)</f>
        <v>5</v>
      </c>
      <c r="AF20" s="28">
        <f>RANK(AF19,($O$10:$AN$10,$O$19:$AN$19,$O$28:$AN$28, $O$37:$AN$37),1)</f>
        <v>5</v>
      </c>
      <c r="AG20" s="28">
        <f>RANK(AG19,($O$10:$AN$10,$O$19:$AN$19,$O$28:$AN$28, $O$37:$AN$37),1)</f>
        <v>5</v>
      </c>
      <c r="AH20" s="28">
        <f>RANK(AH19,($O$10:$AN$10,$O$19:$AN$19,$O$28:$AN$28, $O$37:$AN$37),1)</f>
        <v>5</v>
      </c>
      <c r="AI20" s="28">
        <f>RANK(AI19,($O$10:$AN$10,$O$19:$AN$19,$O$28:$AN$28, $O$37:$AN$37),1)</f>
        <v>5</v>
      </c>
      <c r="AJ20" s="28">
        <f>RANK(AJ19,($O$10:$AN$10,$O$19:$AN$19,$O$28:$AN$28, $O$37:$AN$37),1)</f>
        <v>5</v>
      </c>
      <c r="AK20" s="28">
        <f>RANK(AK19,($O$10:$AN$10,$O$19:$AN$19,$O$28:$AN$28, $O$37:$AN$37),1)</f>
        <v>5</v>
      </c>
      <c r="AL20" s="28">
        <f>RANK(AL19,($O$10:$AN$10,$O$19:$AN$19,$O$28:$AN$28, $O$37:$AN$37),1)</f>
        <v>5</v>
      </c>
      <c r="AM20" s="28">
        <f>RANK(AM19,($O$10:$AN$10,$O$19:$AN$19,$O$28:$AN$28, $O$37:$AN$37),1)</f>
        <v>5</v>
      </c>
      <c r="AN20" s="28">
        <f>RANK(AN19,($O$10:$AN$10,$O$19:$AN$19,$O$28:$AN$28, $O$37:$AN$37),1)</f>
        <v>5</v>
      </c>
    </row>
    <row r="21" spans="1:40" x14ac:dyDescent="0.3">
      <c r="A21" s="1">
        <v>10</v>
      </c>
      <c r="B21" s="67" t="s">
        <v>1621</v>
      </c>
      <c r="C21" s="48">
        <v>149</v>
      </c>
      <c r="D21" t="s">
        <v>122</v>
      </c>
      <c r="E21" t="s">
        <v>1416</v>
      </c>
      <c r="F21" t="s">
        <v>638</v>
      </c>
      <c r="G21" t="s">
        <v>1396</v>
      </c>
      <c r="H21" s="1" t="str">
        <f>+VLOOKUP($C25,MasterData!$B$4:$I$1003,5,"false")</f>
        <v>U15</v>
      </c>
      <c r="I21" s="3" t="str">
        <f>+VLOOKUP($C25,MasterData!$B$4:$I$1003,6,"false")</f>
        <v>B</v>
      </c>
      <c r="J21" s="22" t="e">
        <f>TEXT(SUMPRODUCT(--(G25=$G$11:$G$588),--(B25&gt;$B$24:$B$588))+1,0)</f>
        <v>#VALUE!</v>
      </c>
      <c r="K21" s="1" t="e">
        <f>+G25&amp;"  "&amp;J21</f>
        <v>#VALUE!</v>
      </c>
      <c r="L21" s="1"/>
    </row>
    <row r="22" spans="1:40" x14ac:dyDescent="0.3">
      <c r="A22" s="1">
        <v>11</v>
      </c>
      <c r="B22" s="67" t="s">
        <v>1624</v>
      </c>
      <c r="C22" s="48">
        <v>203</v>
      </c>
      <c r="D22" t="s">
        <v>1470</v>
      </c>
      <c r="E22" t="s">
        <v>1471</v>
      </c>
      <c r="F22" t="s">
        <v>638</v>
      </c>
      <c r="G22" t="s">
        <v>1398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TEXT(SUMPRODUCT(--(#REF!=$G$11:$G$588),--(#REF!&gt;$B$24:$B$588))+1,0)</f>
        <v>#REF!</v>
      </c>
      <c r="K22" s="1" t="e">
        <f>+#REF!&amp;"  "&amp;J22</f>
        <v>#REF!</v>
      </c>
      <c r="L22" s="1" t="s">
        <v>1585</v>
      </c>
      <c r="N22">
        <v>7</v>
      </c>
      <c r="O22" s="26" t="str">
        <f>+IF(ISNA(VLOOKUP(O$3&amp;"  "&amp;$N22,$A$3:$I$100,2,0)),"",VLOOKUP(O$3&amp;"  "&amp;$N22,$A$3:$I$100,2,0))</f>
        <v/>
      </c>
      <c r="P22" s="26" t="str">
        <f>+IF(ISNA(VLOOKUP(P$3&amp;"  "&amp;$N22,$A$3:$I$100,2,0)),"",VLOOKUP(P$3&amp;"  "&amp;$N22,$A$3:$I$100,2,0))</f>
        <v/>
      </c>
      <c r="Q22" s="26" t="str">
        <f>+IF(ISNA(VLOOKUP(Q$3&amp;"  "&amp;$N22,$A$3:$I$100,2,0)),"",VLOOKUP(Q$3&amp;"  "&amp;$N22,$A$3:$I$100,2,0))</f>
        <v/>
      </c>
      <c r="R22" s="26" t="str">
        <f>+IF(ISNA(VLOOKUP(R$3&amp;"  "&amp;$N22,$A$3:$I$100,2,0)),"",VLOOKUP(R$3&amp;"  "&amp;$N22,$A$3:$I$100,2,0))</f>
        <v/>
      </c>
      <c r="S22" s="26" t="str">
        <f>+IF(ISNA(VLOOKUP(S$3&amp;"  "&amp;$N22,$A$3:$I$100,2,0)),"",VLOOKUP(S$3&amp;"  "&amp;$N22,$A$3:$I$100,2,0))</f>
        <v/>
      </c>
      <c r="T22" s="26" t="str">
        <f>+IF(ISNA(VLOOKUP(T$3&amp;"  "&amp;$N22,$A$3:$I$100,2,0)),"",VLOOKUP(T$3&amp;"  "&amp;$N22,$A$3:$I$100,2,0))</f>
        <v/>
      </c>
      <c r="U22" s="26" t="str">
        <f>+IF(ISNA(VLOOKUP(U$3&amp;"  "&amp;$N22,$A$3:$I$100,2,0)),"",VLOOKUP(U$3&amp;"  "&amp;$N22,$A$3:$I$100,2,0))</f>
        <v/>
      </c>
      <c r="V22" s="26" t="str">
        <f>+IF(ISNA(VLOOKUP(V$3&amp;"  "&amp;$N22,$A$3:$I$100,2,0)),"",VLOOKUP(V$3&amp;"  "&amp;$N22,$A$3:$I$100,2,0))</f>
        <v/>
      </c>
      <c r="W22" s="26" t="str">
        <f>+IF(ISNA(VLOOKUP(W$3&amp;"  "&amp;$N22,$A$3:$I$100,2,0)),"",VLOOKUP(W$3&amp;"  "&amp;$N22,$A$3:$I$100,2,0))</f>
        <v/>
      </c>
      <c r="X22" s="26" t="str">
        <f>+IF(ISNA(VLOOKUP(X$3&amp;"  "&amp;$N22,$A$3:$I$100,2,0)),"",VLOOKUP(X$3&amp;"  "&amp;$N22,$A$3:$I$100,2,0))</f>
        <v/>
      </c>
      <c r="Y22" s="26" t="str">
        <f>+IF(ISNA(VLOOKUP(Y$3&amp;"  "&amp;$N22,$A$3:$I$100,2,0)),"",VLOOKUP(Y$3&amp;"  "&amp;$N22,$A$3:$I$100,2,0))</f>
        <v/>
      </c>
      <c r="Z22" s="26" t="str">
        <f>+IF(ISNA(VLOOKUP(Z$3&amp;"  "&amp;$N22,$A$3:$I$100,2,0)),"",VLOOKUP(Z$3&amp;"  "&amp;$N22,$A$3:$I$100,2,0))</f>
        <v/>
      </c>
      <c r="AA22" s="26" t="str">
        <f>+IF(ISNA(VLOOKUP(AA$3&amp;"  "&amp;$N22,$A$3:$I$100,2,0)),"",VLOOKUP(AA$3&amp;"  "&amp;$N22,$A$3:$I$100,2,0))</f>
        <v/>
      </c>
      <c r="AB22" s="26" t="str">
        <f>+IF(ISNA(VLOOKUP(AB$3&amp;"  "&amp;$N22,$A$3:$I$100,2,0)),"",VLOOKUP(AB$3&amp;"  "&amp;$N22,$A$3:$I$100,2,0))</f>
        <v/>
      </c>
      <c r="AC22" s="26" t="str">
        <f>+IF(ISNA(VLOOKUP(AC$3&amp;"  "&amp;$N22,$A$3:$I$100,2,0)),"",VLOOKUP(AC$3&amp;"  "&amp;$N22,$A$3:$I$100,2,0))</f>
        <v/>
      </c>
      <c r="AD22" s="26" t="str">
        <f>+IF(ISNA(VLOOKUP(AD$3&amp;"  "&amp;$N22,$A$3:$I$100,2,0)),"",VLOOKUP(AD$3&amp;"  "&amp;$N22,$A$3:$I$100,2,0))</f>
        <v/>
      </c>
      <c r="AE22" s="26" t="str">
        <f>+IF(ISNA(VLOOKUP(AE$3&amp;"  "&amp;$N22,$A$3:$I$100,2,0)),"",VLOOKUP(AE$3&amp;"  "&amp;$N22,$A$3:$I$100,2,0))</f>
        <v/>
      </c>
      <c r="AF22" s="26" t="str">
        <f>+IF(ISNA(VLOOKUP(AF$3&amp;"  "&amp;$N22,$A$3:$I$100,2,0)),"",VLOOKUP(AF$3&amp;"  "&amp;$N22,$A$3:$I$100,2,0))</f>
        <v/>
      </c>
      <c r="AG22" s="26" t="str">
        <f>+IF(ISNA(VLOOKUP(AG$3&amp;"  "&amp;$N22,$A$3:$I$100,2,0)),"",VLOOKUP(AG$3&amp;"  "&amp;$N22,$A$3:$I$100,2,0))</f>
        <v/>
      </c>
      <c r="AH22" s="26" t="str">
        <f>+IF(ISNA(VLOOKUP(AH$3&amp;"  "&amp;$N22,$A$3:$I$100,2,0)),"",VLOOKUP(AH$3&amp;"  "&amp;$N22,$A$3:$I$100,2,0))</f>
        <v/>
      </c>
      <c r="AI22" s="26" t="str">
        <f>+IF(ISNA(VLOOKUP(AI$3&amp;"  "&amp;$N22,$A$3:$I$100,2,0)),"",VLOOKUP(AI$3&amp;"  "&amp;$N22,$A$3:$I$100,2,0))</f>
        <v/>
      </c>
      <c r="AJ22" s="26" t="str">
        <f>+IF(ISNA(VLOOKUP(AJ$3&amp;"  "&amp;$N22,$A$3:$I$100,2,0)),"",VLOOKUP(AJ$3&amp;"  "&amp;$N22,$A$3:$I$100,2,0))</f>
        <v/>
      </c>
      <c r="AK22" s="26" t="str">
        <f>+IF(ISNA(VLOOKUP(AK$3&amp;"  "&amp;$N22,$A$3:$I$100,2,0)),"",VLOOKUP(AK$3&amp;"  "&amp;$N22,$A$3:$I$100,2,0))</f>
        <v/>
      </c>
      <c r="AL22" s="26" t="str">
        <f>+IF(ISNA(VLOOKUP(AL$3&amp;"  "&amp;$N22,$A$3:$I$100,2,0)),"",VLOOKUP(AL$3&amp;"  "&amp;$N22,$A$3:$I$100,2,0))</f>
        <v/>
      </c>
      <c r="AM22" s="26" t="str">
        <f>+IF(ISNA(VLOOKUP(AM$3&amp;"  "&amp;$N22,$A$3:$I$100,2,0)),"",VLOOKUP(AM$3&amp;"  "&amp;$N22,$A$3:$I$100,2,0))</f>
        <v/>
      </c>
      <c r="AN22" s="26" t="str">
        <f>+IF(ISNA(VLOOKUP(AN$3&amp;"  "&amp;$N22,$A$3:$I$100,2,0)),"",VLOOKUP(AN$3&amp;"  "&amp;$N22,$A$3:$I$100,2,0))</f>
        <v/>
      </c>
    </row>
    <row r="23" spans="1:40" x14ac:dyDescent="0.3">
      <c r="A23" s="1">
        <v>1</v>
      </c>
      <c r="B23" s="67" t="s">
        <v>1600</v>
      </c>
      <c r="C23" s="48">
        <v>151</v>
      </c>
      <c r="D23" t="s">
        <v>60</v>
      </c>
      <c r="E23" t="s">
        <v>889</v>
      </c>
      <c r="F23" t="s">
        <v>647</v>
      </c>
      <c r="G23" t="s">
        <v>1396</v>
      </c>
      <c r="H23" s="1" t="e">
        <f>+VLOOKUP(#REF!,MasterData!$B$4:$I$1003,5,"false")</f>
        <v>#REF!</v>
      </c>
      <c r="I23" s="3" t="e">
        <f>+VLOOKUP(#REF!,MasterData!$B$4:$I$1003,6,"false")</f>
        <v>#REF!</v>
      </c>
      <c r="J23" s="22" t="e">
        <f>TEXT(SUMPRODUCT(--(#REF!=$G$11:$G$588),--(#REF!&gt;$B$24:$B$588))+1,0)</f>
        <v>#REF!</v>
      </c>
      <c r="K23" s="1" t="e">
        <f>+#REF!&amp;"  "&amp;J23</f>
        <v>#REF!</v>
      </c>
      <c r="L23" s="1"/>
      <c r="N23">
        <v>8</v>
      </c>
      <c r="O23" s="26" t="str">
        <f>+IF(ISNA(VLOOKUP(O$3&amp;"  "&amp;$N23,$A$3:$I$100,2,0)),"",VLOOKUP(O$3&amp;"  "&amp;$N23,$A$3:$I$100,2,0))</f>
        <v/>
      </c>
      <c r="P23" s="26" t="str">
        <f>+IF(ISNA(VLOOKUP(P$3&amp;"  "&amp;$N23,$A$3:$I$100,2,0)),"",VLOOKUP(P$3&amp;"  "&amp;$N23,$A$3:$I$100,2,0))</f>
        <v/>
      </c>
      <c r="Q23" s="26" t="str">
        <f>+IF(ISNA(VLOOKUP(Q$3&amp;"  "&amp;$N23,$A$3:$I$100,2,0)),"",VLOOKUP(Q$3&amp;"  "&amp;$N23,$A$3:$I$100,2,0))</f>
        <v/>
      </c>
      <c r="R23" s="26" t="str">
        <f>+IF(ISNA(VLOOKUP(R$3&amp;"  "&amp;$N23,$A$3:$I$100,2,0)),"",VLOOKUP(R$3&amp;"  "&amp;$N23,$A$3:$I$100,2,0))</f>
        <v/>
      </c>
      <c r="S23" s="26" t="str">
        <f>+IF(ISNA(VLOOKUP(S$3&amp;"  "&amp;$N23,$A$3:$I$100,2,0)),"",VLOOKUP(S$3&amp;"  "&amp;$N23,$A$3:$I$100,2,0))</f>
        <v/>
      </c>
      <c r="T23" s="26" t="str">
        <f>+IF(ISNA(VLOOKUP(T$3&amp;"  "&amp;$N23,$A$3:$I$100,2,0)),"",VLOOKUP(T$3&amp;"  "&amp;$N23,$A$3:$I$100,2,0))</f>
        <v/>
      </c>
      <c r="U23" s="26" t="str">
        <f>+IF(ISNA(VLOOKUP(U$3&amp;"  "&amp;$N23,$A$3:$I$100,2,0)),"",VLOOKUP(U$3&amp;"  "&amp;$N23,$A$3:$I$100,2,0))</f>
        <v/>
      </c>
      <c r="V23" s="26" t="str">
        <f>+IF(ISNA(VLOOKUP(V$3&amp;"  "&amp;$N23,$A$3:$I$100,2,0)),"",VLOOKUP(V$3&amp;"  "&amp;$N23,$A$3:$I$100,2,0))</f>
        <v/>
      </c>
      <c r="W23" s="26" t="str">
        <f>+IF(ISNA(VLOOKUP(W$3&amp;"  "&amp;$N23,$A$3:$I$100,2,0)),"",VLOOKUP(W$3&amp;"  "&amp;$N23,$A$3:$I$100,2,0))</f>
        <v/>
      </c>
      <c r="X23" s="26" t="str">
        <f>+IF(ISNA(VLOOKUP(X$3&amp;"  "&amp;$N23,$A$3:$I$100,2,0)),"",VLOOKUP(X$3&amp;"  "&amp;$N23,$A$3:$I$100,2,0))</f>
        <v/>
      </c>
      <c r="Y23" s="26" t="str">
        <f>+IF(ISNA(VLOOKUP(Y$3&amp;"  "&amp;$N23,$A$3:$I$100,2,0)),"",VLOOKUP(Y$3&amp;"  "&amp;$N23,$A$3:$I$100,2,0))</f>
        <v/>
      </c>
      <c r="Z23" s="26" t="str">
        <f>+IF(ISNA(VLOOKUP(Z$3&amp;"  "&amp;$N23,$A$3:$I$100,2,0)),"",VLOOKUP(Z$3&amp;"  "&amp;$N23,$A$3:$I$100,2,0))</f>
        <v/>
      </c>
      <c r="AA23" s="26" t="str">
        <f>+IF(ISNA(VLOOKUP(AA$3&amp;"  "&amp;$N23,$A$3:$I$100,2,0)),"",VLOOKUP(AA$3&amp;"  "&amp;$N23,$A$3:$I$100,2,0))</f>
        <v/>
      </c>
      <c r="AB23" s="26" t="str">
        <f>+IF(ISNA(VLOOKUP(AB$3&amp;"  "&amp;$N23,$A$3:$I$100,2,0)),"",VLOOKUP(AB$3&amp;"  "&amp;$N23,$A$3:$I$100,2,0))</f>
        <v/>
      </c>
      <c r="AC23" s="26" t="str">
        <f>+IF(ISNA(VLOOKUP(AC$3&amp;"  "&amp;$N23,$A$3:$I$100,2,0)),"",VLOOKUP(AC$3&amp;"  "&amp;$N23,$A$3:$I$100,2,0))</f>
        <v/>
      </c>
      <c r="AD23" s="26" t="str">
        <f>+IF(ISNA(VLOOKUP(AD$3&amp;"  "&amp;$N23,$A$3:$I$100,2,0)),"",VLOOKUP(AD$3&amp;"  "&amp;$N23,$A$3:$I$100,2,0))</f>
        <v/>
      </c>
      <c r="AE23" s="26" t="str">
        <f>+IF(ISNA(VLOOKUP(AE$3&amp;"  "&amp;$N23,$A$3:$I$100,2,0)),"",VLOOKUP(AE$3&amp;"  "&amp;$N23,$A$3:$I$100,2,0))</f>
        <v/>
      </c>
      <c r="AF23" s="26" t="str">
        <f>+IF(ISNA(VLOOKUP(AF$3&amp;"  "&amp;$N23,$A$3:$I$100,2,0)),"",VLOOKUP(AF$3&amp;"  "&amp;$N23,$A$3:$I$100,2,0))</f>
        <v/>
      </c>
      <c r="AG23" s="26" t="str">
        <f>+IF(ISNA(VLOOKUP(AG$3&amp;"  "&amp;$N23,$A$3:$I$100,2,0)),"",VLOOKUP(AG$3&amp;"  "&amp;$N23,$A$3:$I$100,2,0))</f>
        <v/>
      </c>
      <c r="AH23" s="26" t="str">
        <f>+IF(ISNA(VLOOKUP(AH$3&amp;"  "&amp;$N23,$A$3:$I$100,2,0)),"",VLOOKUP(AH$3&amp;"  "&amp;$N23,$A$3:$I$100,2,0))</f>
        <v/>
      </c>
      <c r="AI23" s="26" t="str">
        <f>+IF(ISNA(VLOOKUP(AI$3&amp;"  "&amp;$N23,$A$3:$I$100,2,0)),"",VLOOKUP(AI$3&amp;"  "&amp;$N23,$A$3:$I$100,2,0))</f>
        <v/>
      </c>
      <c r="AJ23" s="26" t="str">
        <f>+IF(ISNA(VLOOKUP(AJ$3&amp;"  "&amp;$N23,$A$3:$I$100,2,0)),"",VLOOKUP(AJ$3&amp;"  "&amp;$N23,$A$3:$I$100,2,0))</f>
        <v/>
      </c>
      <c r="AK23" s="26" t="str">
        <f>+IF(ISNA(VLOOKUP(AK$3&amp;"  "&amp;$N23,$A$3:$I$100,2,0)),"",VLOOKUP(AK$3&amp;"  "&amp;$N23,$A$3:$I$100,2,0))</f>
        <v/>
      </c>
      <c r="AL23" s="26" t="str">
        <f>+IF(ISNA(VLOOKUP(AL$3&amp;"  "&amp;$N23,$A$3:$I$100,2,0)),"",VLOOKUP(AL$3&amp;"  "&amp;$N23,$A$3:$I$100,2,0))</f>
        <v/>
      </c>
      <c r="AM23" s="26" t="str">
        <f>+IF(ISNA(VLOOKUP(AM$3&amp;"  "&amp;$N23,$A$3:$I$100,2,0)),"",VLOOKUP(AM$3&amp;"  "&amp;$N23,$A$3:$I$100,2,0))</f>
        <v/>
      </c>
      <c r="AN23" s="26" t="str">
        <f>+IF(ISNA(VLOOKUP(AN$3&amp;"  "&amp;$N23,$A$3:$I$100,2,0)),"",VLOOKUP(AN$3&amp;"  "&amp;$N23,$A$3:$I$100,2,0))</f>
        <v/>
      </c>
    </row>
    <row r="24" spans="1:40" x14ac:dyDescent="0.3">
      <c r="H24" s="1" t="str">
        <f>+VLOOKUP($C25,MasterData!$B$4:$I$1003,5,"false")</f>
        <v>U15</v>
      </c>
      <c r="I24" s="3" t="str">
        <f>+VLOOKUP($C25,MasterData!$B$4:$I$1003,6,"false")</f>
        <v>B</v>
      </c>
      <c r="J24" s="22" t="e">
        <f>TEXT(SUMPRODUCT(--(G25=$G$11:$G$588),--(B25&gt;$B$24:$B$588))+1,0)</f>
        <v>#VALUE!</v>
      </c>
      <c r="K24" s="1" t="e">
        <f>+G25&amp;"  "&amp;J24</f>
        <v>#VALUE!</v>
      </c>
      <c r="L24" s="1"/>
      <c r="N24">
        <v>9</v>
      </c>
      <c r="O24" s="26" t="str">
        <f>+IF(ISNA(VLOOKUP(O$3&amp;"  "&amp;$N24,$A$3:$I$100,2,0)),"",VLOOKUP(O$3&amp;"  "&amp;$N24,$A$3:$I$100,2,0))</f>
        <v/>
      </c>
      <c r="P24" s="26" t="str">
        <f>+IF(ISNA(VLOOKUP(P$3&amp;"  "&amp;$N24,$A$3:$I$100,2,0)),"",VLOOKUP(P$3&amp;"  "&amp;$N24,$A$3:$I$100,2,0))</f>
        <v/>
      </c>
      <c r="Q24" s="26" t="str">
        <f>+IF(ISNA(VLOOKUP(Q$3&amp;"  "&amp;$N24,$A$3:$I$100,2,0)),"",VLOOKUP(Q$3&amp;"  "&amp;$N24,$A$3:$I$100,2,0))</f>
        <v/>
      </c>
      <c r="R24" s="26" t="str">
        <f>+IF(ISNA(VLOOKUP(R$3&amp;"  "&amp;$N24,$A$3:$I$100,2,0)),"",VLOOKUP(R$3&amp;"  "&amp;$N24,$A$3:$I$100,2,0))</f>
        <v/>
      </c>
      <c r="S24" s="26" t="str">
        <f>+IF(ISNA(VLOOKUP(S$3&amp;"  "&amp;$N24,$A$3:$I$100,2,0)),"",VLOOKUP(S$3&amp;"  "&amp;$N24,$A$3:$I$100,2,0))</f>
        <v/>
      </c>
      <c r="T24" s="26" t="str">
        <f>+IF(ISNA(VLOOKUP(T$3&amp;"  "&amp;$N24,$A$3:$I$100,2,0)),"",VLOOKUP(T$3&amp;"  "&amp;$N24,$A$3:$I$100,2,0))</f>
        <v/>
      </c>
      <c r="U24" s="26" t="str">
        <f>+IF(ISNA(VLOOKUP(U$3&amp;"  "&amp;$N24,$A$3:$I$100,2,0)),"",VLOOKUP(U$3&amp;"  "&amp;$N24,$A$3:$I$100,2,0))</f>
        <v/>
      </c>
      <c r="V24" s="26" t="str">
        <f>+IF(ISNA(VLOOKUP(V$3&amp;"  "&amp;$N24,$A$3:$I$100,2,0)),"",VLOOKUP(V$3&amp;"  "&amp;$N24,$A$3:$I$100,2,0))</f>
        <v/>
      </c>
      <c r="W24" s="26" t="str">
        <f>+IF(ISNA(VLOOKUP(W$3&amp;"  "&amp;$N24,$A$3:$I$100,2,0)),"",VLOOKUP(W$3&amp;"  "&amp;$N24,$A$3:$I$100,2,0))</f>
        <v/>
      </c>
      <c r="X24" s="26" t="str">
        <f>+IF(ISNA(VLOOKUP(X$3&amp;"  "&amp;$N24,$A$3:$I$100,2,0)),"",VLOOKUP(X$3&amp;"  "&amp;$N24,$A$3:$I$100,2,0))</f>
        <v/>
      </c>
      <c r="Y24" s="26" t="str">
        <f>+IF(ISNA(VLOOKUP(Y$3&amp;"  "&amp;$N24,$A$3:$I$100,2,0)),"",VLOOKUP(Y$3&amp;"  "&amp;$N24,$A$3:$I$100,2,0))</f>
        <v/>
      </c>
      <c r="Z24" s="26" t="str">
        <f>+IF(ISNA(VLOOKUP(Z$3&amp;"  "&amp;$N24,$A$3:$I$100,2,0)),"",VLOOKUP(Z$3&amp;"  "&amp;$N24,$A$3:$I$100,2,0))</f>
        <v/>
      </c>
      <c r="AA24" s="26" t="str">
        <f>+IF(ISNA(VLOOKUP(AA$3&amp;"  "&amp;$N24,$A$3:$I$100,2,0)),"",VLOOKUP(AA$3&amp;"  "&amp;$N24,$A$3:$I$100,2,0))</f>
        <v/>
      </c>
      <c r="AB24" s="26" t="str">
        <f>+IF(ISNA(VLOOKUP(AB$3&amp;"  "&amp;$N24,$A$3:$I$100,2,0)),"",VLOOKUP(AB$3&amp;"  "&amp;$N24,$A$3:$I$100,2,0))</f>
        <v/>
      </c>
      <c r="AC24" s="26" t="str">
        <f>+IF(ISNA(VLOOKUP(AC$3&amp;"  "&amp;$N24,$A$3:$I$100,2,0)),"",VLOOKUP(AC$3&amp;"  "&amp;$N24,$A$3:$I$100,2,0))</f>
        <v/>
      </c>
      <c r="AD24" s="26" t="str">
        <f>+IF(ISNA(VLOOKUP(AD$3&amp;"  "&amp;$N24,$A$3:$I$100,2,0)),"",VLOOKUP(AD$3&amp;"  "&amp;$N24,$A$3:$I$100,2,0))</f>
        <v/>
      </c>
      <c r="AE24" s="26" t="str">
        <f>+IF(ISNA(VLOOKUP(AE$3&amp;"  "&amp;$N24,$A$3:$I$100,2,0)),"",VLOOKUP(AE$3&amp;"  "&amp;$N24,$A$3:$I$100,2,0))</f>
        <v/>
      </c>
      <c r="AF24" s="26" t="str">
        <f>+IF(ISNA(VLOOKUP(AF$3&amp;"  "&amp;$N24,$A$3:$I$100,2,0)),"",VLOOKUP(AF$3&amp;"  "&amp;$N24,$A$3:$I$100,2,0))</f>
        <v/>
      </c>
      <c r="AG24" s="26" t="str">
        <f>+IF(ISNA(VLOOKUP(AG$3&amp;"  "&amp;$N24,$A$3:$I$100,2,0)),"",VLOOKUP(AG$3&amp;"  "&amp;$N24,$A$3:$I$100,2,0))</f>
        <v/>
      </c>
      <c r="AH24" s="26" t="str">
        <f>+IF(ISNA(VLOOKUP(AH$3&amp;"  "&amp;$N24,$A$3:$I$100,2,0)),"",VLOOKUP(AH$3&amp;"  "&amp;$N24,$A$3:$I$100,2,0))</f>
        <v/>
      </c>
      <c r="AI24" s="26" t="str">
        <f>+IF(ISNA(VLOOKUP(AI$3&amp;"  "&amp;$N24,$A$3:$I$100,2,0)),"",VLOOKUP(AI$3&amp;"  "&amp;$N24,$A$3:$I$100,2,0))</f>
        <v/>
      </c>
      <c r="AJ24" s="26" t="str">
        <f>+IF(ISNA(VLOOKUP(AJ$3&amp;"  "&amp;$N24,$A$3:$I$100,2,0)),"",VLOOKUP(AJ$3&amp;"  "&amp;$N24,$A$3:$I$100,2,0))</f>
        <v/>
      </c>
      <c r="AK24" s="26" t="str">
        <f>+IF(ISNA(VLOOKUP(AK$3&amp;"  "&amp;$N24,$A$3:$I$100,2,0)),"",VLOOKUP(AK$3&amp;"  "&amp;$N24,$A$3:$I$100,2,0))</f>
        <v/>
      </c>
      <c r="AL24" s="26" t="str">
        <f>+IF(ISNA(VLOOKUP(AL$3&amp;"  "&amp;$N24,$A$3:$I$100,2,0)),"",VLOOKUP(AL$3&amp;"  "&amp;$N24,$A$3:$I$100,2,0))</f>
        <v/>
      </c>
      <c r="AM24" s="26" t="str">
        <f>+IF(ISNA(VLOOKUP(AM$3&amp;"  "&amp;$N24,$A$3:$I$100,2,0)),"",VLOOKUP(AM$3&amp;"  "&amp;$N24,$A$3:$I$100,2,0))</f>
        <v/>
      </c>
      <c r="AN24" s="26" t="str">
        <f>+IF(ISNA(VLOOKUP(AN$3&amp;"  "&amp;$N24,$A$3:$I$100,2,0)),"",VLOOKUP(AN$3&amp;"  "&amp;$N24,$A$3:$I$100,2,0))</f>
        <v/>
      </c>
    </row>
    <row r="25" spans="1:40" x14ac:dyDescent="0.3">
      <c r="A25" s="3"/>
      <c r="C25" s="48"/>
      <c r="H25" s="1" t="str">
        <f>+VLOOKUP($C26,MasterData!$B$4:$I$1003,5,"false")</f>
        <v>U15</v>
      </c>
      <c r="I25" s="3" t="str">
        <f>+VLOOKUP($C26,MasterData!$B$4:$I$1003,6,"false")</f>
        <v>B</v>
      </c>
      <c r="J25" s="22" t="e">
        <f>TEXT(SUMPRODUCT(--(G26=$G$11:$G$588),--(B26&gt;$B$24:$B$588))+1,0)</f>
        <v>#VALUE!</v>
      </c>
      <c r="K25" s="1" t="e">
        <f>+G26&amp;"  "&amp;J25</f>
        <v>#VALUE!</v>
      </c>
      <c r="L25" s="1"/>
      <c r="O25" s="26" t="str">
        <f>+IF(ISNA(VLOOKUP(O$3&amp;"  "&amp;$N25,$A$3:$I$100,2,0)),"",VLOOKUP(O$3&amp;"  "&amp;$N25,$A$3:$I$100,2,0))</f>
        <v/>
      </c>
      <c r="P25" s="26" t="str">
        <f>+IF(ISNA(VLOOKUP(P$3&amp;"  "&amp;$N25,$A$3:$I$100,2,0)),"",VLOOKUP(P$3&amp;"  "&amp;$N25,$A$3:$I$100,2,0))</f>
        <v/>
      </c>
      <c r="Q25" s="26" t="str">
        <f>+IF(ISNA(VLOOKUP(Q$3&amp;"  "&amp;$N25,$A$3:$I$100,2,0)),"",VLOOKUP(Q$3&amp;"  "&amp;$N25,$A$3:$I$100,2,0))</f>
        <v/>
      </c>
      <c r="R25" s="26" t="str">
        <f>+IF(ISNA(VLOOKUP(R$3&amp;"  "&amp;$N25,$A$3:$I$100,2,0)),"",VLOOKUP(R$3&amp;"  "&amp;$N25,$A$3:$I$100,2,0))</f>
        <v/>
      </c>
      <c r="S25" s="26" t="str">
        <f>+IF(ISNA(VLOOKUP(S$3&amp;"  "&amp;$N25,$A$3:$I$100,2,0)),"",VLOOKUP(S$3&amp;"  "&amp;$N25,$A$3:$I$100,2,0))</f>
        <v/>
      </c>
      <c r="T25" s="26" t="str">
        <f>+IF(ISNA(VLOOKUP(T$3&amp;"  "&amp;$N25,$A$3:$I$100,2,0)),"",VLOOKUP(T$3&amp;"  "&amp;$N25,$A$3:$I$100,2,0))</f>
        <v/>
      </c>
      <c r="U25" s="26" t="str">
        <f>+IF(ISNA(VLOOKUP(U$3&amp;"  "&amp;$N25,$A$3:$I$100,2,0)),"",VLOOKUP(U$3&amp;"  "&amp;$N25,$A$3:$I$100,2,0))</f>
        <v/>
      </c>
      <c r="V25" s="26" t="str">
        <f>+IF(ISNA(VLOOKUP(V$3&amp;"  "&amp;$N25,$A$3:$I$100,2,0)),"",VLOOKUP(V$3&amp;"  "&amp;$N25,$A$3:$I$100,2,0))</f>
        <v/>
      </c>
      <c r="W25" s="26" t="str">
        <f>+IF(ISNA(VLOOKUP(W$3&amp;"  "&amp;$N25,$A$3:$I$100,2,0)),"",VLOOKUP(W$3&amp;"  "&amp;$N25,$A$3:$I$100,2,0))</f>
        <v/>
      </c>
      <c r="X25" s="26" t="str">
        <f>+IF(ISNA(VLOOKUP(X$3&amp;"  "&amp;$N25,$A$3:$I$100,2,0)),"",VLOOKUP(X$3&amp;"  "&amp;$N25,$A$3:$I$100,2,0))</f>
        <v/>
      </c>
      <c r="Y25" s="26" t="str">
        <f>+IF(ISNA(VLOOKUP(Y$3&amp;"  "&amp;$N25,$A$3:$I$100,2,0)),"",VLOOKUP(Y$3&amp;"  "&amp;$N25,$A$3:$I$100,2,0))</f>
        <v/>
      </c>
      <c r="Z25" s="26" t="str">
        <f>+IF(ISNA(VLOOKUP(Z$3&amp;"  "&amp;$N25,$A$3:$I$100,2,0)),"",VLOOKUP(Z$3&amp;"  "&amp;$N25,$A$3:$I$100,2,0))</f>
        <v/>
      </c>
      <c r="AA25" s="26" t="str">
        <f>+IF(ISNA(VLOOKUP(AA$3&amp;"  "&amp;$N25,$A$3:$I$100,2,0)),"",VLOOKUP(AA$3&amp;"  "&amp;$N25,$A$3:$I$100,2,0))</f>
        <v/>
      </c>
      <c r="AB25" s="26" t="str">
        <f>+IF(ISNA(VLOOKUP(AB$3&amp;"  "&amp;$N25,$A$3:$I$100,2,0)),"",VLOOKUP(AB$3&amp;"  "&amp;$N25,$A$3:$I$100,2,0))</f>
        <v/>
      </c>
      <c r="AC25" s="26" t="str">
        <f>+IF(ISNA(VLOOKUP(AC$3&amp;"  "&amp;$N25,$A$3:$I$100,2,0)),"",VLOOKUP(AC$3&amp;"  "&amp;$N25,$A$3:$I$100,2,0))</f>
        <v/>
      </c>
      <c r="AD25" s="26" t="str">
        <f>+IF(ISNA(VLOOKUP(AD$3&amp;"  "&amp;$N25,$A$3:$I$100,2,0)),"",VLOOKUP(AD$3&amp;"  "&amp;$N25,$A$3:$I$100,2,0))</f>
        <v/>
      </c>
      <c r="AE25" s="26" t="str">
        <f>+IF(ISNA(VLOOKUP(AE$3&amp;"  "&amp;$N25,$A$3:$I$100,2,0)),"",VLOOKUP(AE$3&amp;"  "&amp;$N25,$A$3:$I$100,2,0))</f>
        <v/>
      </c>
      <c r="AF25" s="26" t="str">
        <f>+IF(ISNA(VLOOKUP(AF$3&amp;"  "&amp;$N25,$A$3:$I$100,2,0)),"",VLOOKUP(AF$3&amp;"  "&amp;$N25,$A$3:$I$100,2,0))</f>
        <v/>
      </c>
      <c r="AG25" s="26" t="str">
        <f>+IF(ISNA(VLOOKUP(AG$3&amp;"  "&amp;$N25,$A$3:$I$100,2,0)),"",VLOOKUP(AG$3&amp;"  "&amp;$N25,$A$3:$I$100,2,0))</f>
        <v/>
      </c>
      <c r="AH25" s="26" t="str">
        <f>+IF(ISNA(VLOOKUP(AH$3&amp;"  "&amp;$N25,$A$3:$I$100,2,0)),"",VLOOKUP(AH$3&amp;"  "&amp;$N25,$A$3:$I$100,2,0))</f>
        <v/>
      </c>
      <c r="AI25" s="26" t="str">
        <f>+IF(ISNA(VLOOKUP(AI$3&amp;"  "&amp;$N25,$A$3:$I$100,2,0)),"",VLOOKUP(AI$3&amp;"  "&amp;$N25,$A$3:$I$100,2,0))</f>
        <v/>
      </c>
      <c r="AJ25" s="26" t="str">
        <f>+IF(ISNA(VLOOKUP(AJ$3&amp;"  "&amp;$N25,$A$3:$I$100,2,0)),"",VLOOKUP(AJ$3&amp;"  "&amp;$N25,$A$3:$I$100,2,0))</f>
        <v/>
      </c>
      <c r="AK25" s="26" t="str">
        <f>+IF(ISNA(VLOOKUP(AK$3&amp;"  "&amp;$N25,$A$3:$I$100,2,0)),"",VLOOKUP(AK$3&amp;"  "&amp;$N25,$A$3:$I$100,2,0))</f>
        <v/>
      </c>
      <c r="AL25" s="26" t="str">
        <f>+IF(ISNA(VLOOKUP(AL$3&amp;"  "&amp;$N25,$A$3:$I$100,2,0)),"",VLOOKUP(AL$3&amp;"  "&amp;$N25,$A$3:$I$100,2,0))</f>
        <v/>
      </c>
      <c r="AM25" s="26" t="str">
        <f>+IF(ISNA(VLOOKUP(AM$3&amp;"  "&amp;$N25,$A$3:$I$100,2,0)),"",VLOOKUP(AM$3&amp;"  "&amp;$N25,$A$3:$I$100,2,0))</f>
        <v/>
      </c>
      <c r="AN25" s="26" t="str">
        <f>+IF(ISNA(VLOOKUP(AN$3&amp;"  "&amp;$N25,$A$3:$I$100,2,0)),"",VLOOKUP(AN$3&amp;"  "&amp;$N25,$A$3:$I$100,2,0))</f>
        <v/>
      </c>
    </row>
    <row r="26" spans="1:40" x14ac:dyDescent="0.3">
      <c r="C26" s="48"/>
      <c r="H26" s="1" t="str">
        <f>+VLOOKUP($C27,MasterData!$B$4:$I$1003,5,"false")</f>
        <v>U15</v>
      </c>
      <c r="I26" s="3" t="str">
        <f>+VLOOKUP($C27,MasterData!$B$4:$I$1003,6,"false")</f>
        <v>B</v>
      </c>
      <c r="J26" s="22" t="e">
        <f>TEXT(SUMPRODUCT(--(G27=$G$11:$G$588),--(B27&gt;$B$24:$B$588))+1,0)</f>
        <v>#VALUE!</v>
      </c>
      <c r="K26" s="1" t="e">
        <f t="shared" ref="K4:K33" si="2">+G27&amp;"  "&amp;J26</f>
        <v>#VALUE!</v>
      </c>
      <c r="L26" s="1"/>
      <c r="O26" s="26" t="str">
        <f>+IF(ISNA(VLOOKUP(O$3&amp;"  "&amp;$N26,$A$3:$I$100,2,0)),"",VLOOKUP(O$3&amp;"  "&amp;$N26,$A$3:$I$100,2,0))</f>
        <v/>
      </c>
      <c r="P26" s="26" t="str">
        <f>+IF(ISNA(VLOOKUP(P$3&amp;"  "&amp;$N26,$A$3:$I$100,2,0)),"",VLOOKUP(P$3&amp;"  "&amp;$N26,$A$3:$I$100,2,0))</f>
        <v/>
      </c>
      <c r="Q26" s="26" t="str">
        <f>+IF(ISNA(VLOOKUP(Q$3&amp;"  "&amp;$N26,$A$3:$I$100,2,0)),"",VLOOKUP(Q$3&amp;"  "&amp;$N26,$A$3:$I$100,2,0))</f>
        <v/>
      </c>
      <c r="R26" s="26" t="str">
        <f>+IF(ISNA(VLOOKUP(R$3&amp;"  "&amp;$N26,$A$3:$I$100,2,0)),"",VLOOKUP(R$3&amp;"  "&amp;$N26,$A$3:$I$100,2,0))</f>
        <v/>
      </c>
      <c r="S26" s="26" t="str">
        <f>+IF(ISNA(VLOOKUP(S$3&amp;"  "&amp;$N26,$A$3:$I$100,2,0)),"",VLOOKUP(S$3&amp;"  "&amp;$N26,$A$3:$I$100,2,0))</f>
        <v/>
      </c>
      <c r="T26" s="26" t="str">
        <f>+IF(ISNA(VLOOKUP(T$3&amp;"  "&amp;$N26,$A$3:$I$100,2,0)),"",VLOOKUP(T$3&amp;"  "&amp;$N26,$A$3:$I$100,2,0))</f>
        <v/>
      </c>
      <c r="U26" s="26" t="str">
        <f>+IF(ISNA(VLOOKUP(U$3&amp;"  "&amp;$N26,$A$3:$I$100,2,0)),"",VLOOKUP(U$3&amp;"  "&amp;$N26,$A$3:$I$100,2,0))</f>
        <v/>
      </c>
      <c r="V26" s="26" t="str">
        <f>+IF(ISNA(VLOOKUP(V$3&amp;"  "&amp;$N26,$A$3:$I$100,2,0)),"",VLOOKUP(V$3&amp;"  "&amp;$N26,$A$3:$I$100,2,0))</f>
        <v/>
      </c>
      <c r="W26" s="26" t="str">
        <f>+IF(ISNA(VLOOKUP(W$3&amp;"  "&amp;$N26,$A$3:$I$100,2,0)),"",VLOOKUP(W$3&amp;"  "&amp;$N26,$A$3:$I$100,2,0))</f>
        <v/>
      </c>
      <c r="X26" s="26" t="str">
        <f>+IF(ISNA(VLOOKUP(X$3&amp;"  "&amp;$N26,$A$3:$I$100,2,0)),"",VLOOKUP(X$3&amp;"  "&amp;$N26,$A$3:$I$100,2,0))</f>
        <v/>
      </c>
      <c r="Y26" s="26" t="str">
        <f>+IF(ISNA(VLOOKUP(Y$3&amp;"  "&amp;$N26,$A$3:$I$100,2,0)),"",VLOOKUP(Y$3&amp;"  "&amp;$N26,$A$3:$I$100,2,0))</f>
        <v/>
      </c>
      <c r="Z26" s="26" t="str">
        <f>+IF(ISNA(VLOOKUP(Z$3&amp;"  "&amp;$N26,$A$3:$I$100,2,0)),"",VLOOKUP(Z$3&amp;"  "&amp;$N26,$A$3:$I$100,2,0))</f>
        <v/>
      </c>
      <c r="AA26" s="26" t="str">
        <f>+IF(ISNA(VLOOKUP(AA$3&amp;"  "&amp;$N26,$A$3:$I$100,2,0)),"",VLOOKUP(AA$3&amp;"  "&amp;$N26,$A$3:$I$100,2,0))</f>
        <v/>
      </c>
      <c r="AB26" s="26" t="str">
        <f>+IF(ISNA(VLOOKUP(AB$3&amp;"  "&amp;$N26,$A$3:$I$100,2,0)),"",VLOOKUP(AB$3&amp;"  "&amp;$N26,$A$3:$I$100,2,0))</f>
        <v/>
      </c>
      <c r="AC26" s="26" t="str">
        <f>+IF(ISNA(VLOOKUP(AC$3&amp;"  "&amp;$N26,$A$3:$I$100,2,0)),"",VLOOKUP(AC$3&amp;"  "&amp;$N26,$A$3:$I$100,2,0))</f>
        <v/>
      </c>
      <c r="AD26" s="26" t="str">
        <f>+IF(ISNA(VLOOKUP(AD$3&amp;"  "&amp;$N26,$A$3:$I$100,2,0)),"",VLOOKUP(AD$3&amp;"  "&amp;$N26,$A$3:$I$100,2,0))</f>
        <v/>
      </c>
      <c r="AE26" s="26" t="str">
        <f>+IF(ISNA(VLOOKUP(AE$3&amp;"  "&amp;$N26,$A$3:$I$100,2,0)),"",VLOOKUP(AE$3&amp;"  "&amp;$N26,$A$3:$I$100,2,0))</f>
        <v/>
      </c>
      <c r="AF26" s="26" t="str">
        <f>+IF(ISNA(VLOOKUP(AF$3&amp;"  "&amp;$N26,$A$3:$I$100,2,0)),"",VLOOKUP(AF$3&amp;"  "&amp;$N26,$A$3:$I$100,2,0))</f>
        <v/>
      </c>
      <c r="AG26" s="26" t="str">
        <f>+IF(ISNA(VLOOKUP(AG$3&amp;"  "&amp;$N26,$A$3:$I$100,2,0)),"",VLOOKUP(AG$3&amp;"  "&amp;$N26,$A$3:$I$100,2,0))</f>
        <v/>
      </c>
      <c r="AH26" s="26" t="str">
        <f>+IF(ISNA(VLOOKUP(AH$3&amp;"  "&amp;$N26,$A$3:$I$100,2,0)),"",VLOOKUP(AH$3&amp;"  "&amp;$N26,$A$3:$I$100,2,0))</f>
        <v/>
      </c>
      <c r="AI26" s="26" t="str">
        <f>+IF(ISNA(VLOOKUP(AI$3&amp;"  "&amp;$N26,$A$3:$I$100,2,0)),"",VLOOKUP(AI$3&amp;"  "&amp;$N26,$A$3:$I$100,2,0))</f>
        <v/>
      </c>
      <c r="AJ26" s="26" t="str">
        <f>+IF(ISNA(VLOOKUP(AJ$3&amp;"  "&amp;$N26,$A$3:$I$100,2,0)),"",VLOOKUP(AJ$3&amp;"  "&amp;$N26,$A$3:$I$100,2,0))</f>
        <v/>
      </c>
      <c r="AK26" s="26" t="str">
        <f>+IF(ISNA(VLOOKUP(AK$3&amp;"  "&amp;$N26,$A$3:$I$100,2,0)),"",VLOOKUP(AK$3&amp;"  "&amp;$N26,$A$3:$I$100,2,0))</f>
        <v/>
      </c>
      <c r="AL26" s="26" t="str">
        <f>+IF(ISNA(VLOOKUP(AL$3&amp;"  "&amp;$N26,$A$3:$I$100,2,0)),"",VLOOKUP(AL$3&amp;"  "&amp;$N26,$A$3:$I$100,2,0))</f>
        <v/>
      </c>
      <c r="AM26" s="26" t="str">
        <f>+IF(ISNA(VLOOKUP(AM$3&amp;"  "&amp;$N26,$A$3:$I$100,2,0)),"",VLOOKUP(AM$3&amp;"  "&amp;$N26,$A$3:$I$100,2,0))</f>
        <v/>
      </c>
      <c r="AN26" s="26" t="str">
        <f>+IF(ISNA(VLOOKUP(AN$3&amp;"  "&amp;$N26,$A$3:$I$100,2,0)),"",VLOOKUP(AN$3&amp;"  "&amp;$N26,$A$3:$I$100,2,0))</f>
        <v/>
      </c>
    </row>
    <row r="27" spans="1:40" x14ac:dyDescent="0.3">
      <c r="C27" s="48"/>
      <c r="H27" s="1" t="str">
        <f>+VLOOKUP($C28,MasterData!$B$4:$I$1003,5,"false")</f>
        <v>U15</v>
      </c>
      <c r="I27" s="3" t="str">
        <f>+VLOOKUP($C28,MasterData!$B$4:$I$1003,6,"false")</f>
        <v>B</v>
      </c>
      <c r="J27" s="22" t="e">
        <f>TEXT(SUMPRODUCT(--(G28=$G$11:$G$588),--(B28&gt;$B$24:$B$588))+1,0)</f>
        <v>#VALUE!</v>
      </c>
      <c r="K27" s="1" t="e">
        <f t="shared" si="2"/>
        <v>#VALUE!</v>
      </c>
      <c r="L27" s="1"/>
      <c r="O27" s="26" t="str">
        <f>+IF(ISNA(VLOOKUP(O$3&amp;"  "&amp;$N27,$A$3:$I$100,2,0)),"",VLOOKUP(O$3&amp;"  "&amp;$N27,$A$3:$I$100,2,0))</f>
        <v/>
      </c>
      <c r="P27" s="26" t="str">
        <f>+IF(ISNA(VLOOKUP(P$3&amp;"  "&amp;$N27,$A$3:$I$100,2,0)),"",VLOOKUP(P$3&amp;"  "&amp;$N27,$A$3:$I$100,2,0))</f>
        <v/>
      </c>
      <c r="Q27" s="26" t="str">
        <f>+IF(ISNA(VLOOKUP(Q$3&amp;"  "&amp;$N27,$A$3:$I$100,2,0)),"",VLOOKUP(Q$3&amp;"  "&amp;$N27,$A$3:$I$100,2,0))</f>
        <v/>
      </c>
      <c r="R27" s="26" t="str">
        <f>+IF(ISNA(VLOOKUP(R$3&amp;"  "&amp;$N27,$A$3:$I$100,2,0)),"",VLOOKUP(R$3&amp;"  "&amp;$N27,$A$3:$I$100,2,0))</f>
        <v/>
      </c>
      <c r="S27" s="26" t="str">
        <f>+IF(ISNA(VLOOKUP(S$3&amp;"  "&amp;$N27,$A$3:$I$100,2,0)),"",VLOOKUP(S$3&amp;"  "&amp;$N27,$A$3:$I$100,2,0))</f>
        <v/>
      </c>
      <c r="T27" s="26" t="str">
        <f>+IF(ISNA(VLOOKUP(T$3&amp;"  "&amp;$N27,$A$3:$I$100,2,0)),"",VLOOKUP(T$3&amp;"  "&amp;$N27,$A$3:$I$100,2,0))</f>
        <v/>
      </c>
      <c r="U27" s="26" t="str">
        <f>+IF(ISNA(VLOOKUP(U$3&amp;"  "&amp;$N27,$A$3:$I$100,2,0)),"",VLOOKUP(U$3&amp;"  "&amp;$N27,$A$3:$I$100,2,0))</f>
        <v/>
      </c>
      <c r="V27" s="26" t="str">
        <f>+IF(ISNA(VLOOKUP(V$3&amp;"  "&amp;$N27,$A$3:$I$100,2,0)),"",VLOOKUP(V$3&amp;"  "&amp;$N27,$A$3:$I$100,2,0))</f>
        <v/>
      </c>
      <c r="W27" s="26" t="str">
        <f>+IF(ISNA(VLOOKUP(W$3&amp;"  "&amp;$N27,$A$3:$I$100,2,0)),"",VLOOKUP(W$3&amp;"  "&amp;$N27,$A$3:$I$100,2,0))</f>
        <v/>
      </c>
      <c r="X27" s="26" t="str">
        <f>+IF(ISNA(VLOOKUP(X$3&amp;"  "&amp;$N27,$A$3:$I$100,2,0)),"",VLOOKUP(X$3&amp;"  "&amp;$N27,$A$3:$I$100,2,0))</f>
        <v/>
      </c>
      <c r="Y27" s="26" t="str">
        <f>+IF(ISNA(VLOOKUP(Y$3&amp;"  "&amp;$N27,$A$3:$I$100,2,0)),"",VLOOKUP(Y$3&amp;"  "&amp;$N27,$A$3:$I$100,2,0))</f>
        <v/>
      </c>
      <c r="Z27" s="26" t="str">
        <f>+IF(ISNA(VLOOKUP(Z$3&amp;"  "&amp;$N27,$A$3:$I$100,2,0)),"",VLOOKUP(Z$3&amp;"  "&amp;$N27,$A$3:$I$100,2,0))</f>
        <v/>
      </c>
      <c r="AA27" s="26" t="str">
        <f>+IF(ISNA(VLOOKUP(AA$3&amp;"  "&amp;$N27,$A$3:$I$100,2,0)),"",VLOOKUP(AA$3&amp;"  "&amp;$N27,$A$3:$I$100,2,0))</f>
        <v/>
      </c>
      <c r="AB27" s="26" t="str">
        <f>+IF(ISNA(VLOOKUP(AB$3&amp;"  "&amp;$N27,$A$3:$I$100,2,0)),"",VLOOKUP(AB$3&amp;"  "&amp;$N27,$A$3:$I$100,2,0))</f>
        <v/>
      </c>
      <c r="AC27" s="26" t="str">
        <f>+IF(ISNA(VLOOKUP(AC$3&amp;"  "&amp;$N27,$A$3:$I$100,2,0)),"",VLOOKUP(AC$3&amp;"  "&amp;$N27,$A$3:$I$100,2,0))</f>
        <v/>
      </c>
      <c r="AD27" s="26" t="str">
        <f>+IF(ISNA(VLOOKUP(AD$3&amp;"  "&amp;$N27,$A$3:$I$100,2,0)),"",VLOOKUP(AD$3&amp;"  "&amp;$N27,$A$3:$I$100,2,0))</f>
        <v/>
      </c>
      <c r="AE27" s="26" t="str">
        <f>+IF(ISNA(VLOOKUP(AE$3&amp;"  "&amp;$N27,$A$3:$I$100,2,0)),"",VLOOKUP(AE$3&amp;"  "&amp;$N27,$A$3:$I$100,2,0))</f>
        <v/>
      </c>
      <c r="AF27" s="26" t="str">
        <f>+IF(ISNA(VLOOKUP(AF$3&amp;"  "&amp;$N27,$A$3:$I$100,2,0)),"",VLOOKUP(AF$3&amp;"  "&amp;$N27,$A$3:$I$100,2,0))</f>
        <v/>
      </c>
      <c r="AG27" s="26" t="str">
        <f>+IF(ISNA(VLOOKUP(AG$3&amp;"  "&amp;$N27,$A$3:$I$100,2,0)),"",VLOOKUP(AG$3&amp;"  "&amp;$N27,$A$3:$I$100,2,0))</f>
        <v/>
      </c>
      <c r="AH27" s="26" t="str">
        <f>+IF(ISNA(VLOOKUP(AH$3&amp;"  "&amp;$N27,$A$3:$I$100,2,0)),"",VLOOKUP(AH$3&amp;"  "&amp;$N27,$A$3:$I$100,2,0))</f>
        <v/>
      </c>
      <c r="AI27" s="26" t="str">
        <f>+IF(ISNA(VLOOKUP(AI$3&amp;"  "&amp;$N27,$A$3:$I$100,2,0)),"",VLOOKUP(AI$3&amp;"  "&amp;$N27,$A$3:$I$100,2,0))</f>
        <v/>
      </c>
      <c r="AJ27" s="26" t="str">
        <f>+IF(ISNA(VLOOKUP(AJ$3&amp;"  "&amp;$N27,$A$3:$I$100,2,0)),"",VLOOKUP(AJ$3&amp;"  "&amp;$N27,$A$3:$I$100,2,0))</f>
        <v/>
      </c>
      <c r="AK27" s="26" t="str">
        <f>+IF(ISNA(VLOOKUP(AK$3&amp;"  "&amp;$N27,$A$3:$I$100,2,0)),"",VLOOKUP(AK$3&amp;"  "&amp;$N27,$A$3:$I$100,2,0))</f>
        <v/>
      </c>
      <c r="AL27" s="26" t="str">
        <f>+IF(ISNA(VLOOKUP(AL$3&amp;"  "&amp;$N27,$A$3:$I$100,2,0)),"",VLOOKUP(AL$3&amp;"  "&amp;$N27,$A$3:$I$100,2,0))</f>
        <v/>
      </c>
      <c r="AM27" s="26" t="str">
        <f>+IF(ISNA(VLOOKUP(AM$3&amp;"  "&amp;$N27,$A$3:$I$100,2,0)),"",VLOOKUP(AM$3&amp;"  "&amp;$N27,$A$3:$I$100,2,0))</f>
        <v/>
      </c>
      <c r="AN27" s="26" t="str">
        <f>+IF(ISNA(VLOOKUP(AN$3&amp;"  "&amp;$N27,$A$3:$I$100,2,0)),"",VLOOKUP(AN$3&amp;"  "&amp;$N27,$A$3:$I$100,2,0))</f>
        <v/>
      </c>
    </row>
    <row r="28" spans="1:40" x14ac:dyDescent="0.3">
      <c r="C28" s="48"/>
      <c r="H28" s="1" t="str">
        <f>+VLOOKUP($C29,MasterData!$B$4:$I$1003,5,"false")</f>
        <v>U15</v>
      </c>
      <c r="I28" s="3" t="str">
        <f>+VLOOKUP($C29,MasterData!$B$4:$I$1003,6,"false")</f>
        <v>B</v>
      </c>
      <c r="J28" s="22" t="e">
        <f>TEXT(SUMPRODUCT(--(G29=$G$11:$G$588),--(B29&gt;$B$24:$B$588))+1,0)</f>
        <v>#VALUE!</v>
      </c>
      <c r="K28" s="1" t="e">
        <f t="shared" si="2"/>
        <v>#VALUE!</v>
      </c>
      <c r="L28" s="1"/>
      <c r="N28" s="11" t="s">
        <v>365</v>
      </c>
      <c r="O28" s="27">
        <f>IF(O24="",1000,SUM(O22:O24))</f>
        <v>1000</v>
      </c>
      <c r="P28" s="27">
        <f t="shared" ref="P28:AN28" si="3">IF(P24="",1000,SUM(P22:P24))</f>
        <v>1000</v>
      </c>
      <c r="Q28" s="27">
        <f t="shared" si="3"/>
        <v>1000</v>
      </c>
      <c r="R28" s="27">
        <f t="shared" si="3"/>
        <v>1000</v>
      </c>
      <c r="S28" s="27">
        <f t="shared" si="3"/>
        <v>1000</v>
      </c>
      <c r="T28" s="27">
        <f t="shared" si="3"/>
        <v>1000</v>
      </c>
      <c r="U28" s="27">
        <f t="shared" si="3"/>
        <v>1000</v>
      </c>
      <c r="V28" s="27">
        <f t="shared" si="3"/>
        <v>1000</v>
      </c>
      <c r="W28" s="27">
        <f t="shared" si="3"/>
        <v>1000</v>
      </c>
      <c r="X28" s="27">
        <f t="shared" si="3"/>
        <v>1000</v>
      </c>
      <c r="Y28" s="27">
        <f t="shared" si="3"/>
        <v>1000</v>
      </c>
      <c r="Z28" s="27">
        <f t="shared" si="3"/>
        <v>1000</v>
      </c>
      <c r="AA28" s="27">
        <f t="shared" si="3"/>
        <v>1000</v>
      </c>
      <c r="AB28" s="27">
        <f t="shared" si="3"/>
        <v>1000</v>
      </c>
      <c r="AC28" s="27">
        <f t="shared" si="3"/>
        <v>1000</v>
      </c>
      <c r="AD28" s="27">
        <f t="shared" si="3"/>
        <v>1000</v>
      </c>
      <c r="AE28" s="27">
        <f t="shared" si="3"/>
        <v>1000</v>
      </c>
      <c r="AF28" s="27">
        <f t="shared" si="3"/>
        <v>1000</v>
      </c>
      <c r="AG28" s="27">
        <f t="shared" si="3"/>
        <v>1000</v>
      </c>
      <c r="AH28" s="27">
        <f t="shared" si="3"/>
        <v>1000</v>
      </c>
      <c r="AI28" s="27">
        <f t="shared" si="3"/>
        <v>1000</v>
      </c>
      <c r="AJ28" s="27">
        <f t="shared" si="3"/>
        <v>1000</v>
      </c>
      <c r="AK28" s="27">
        <f t="shared" si="3"/>
        <v>1000</v>
      </c>
      <c r="AL28" s="27">
        <f t="shared" si="3"/>
        <v>1000</v>
      </c>
      <c r="AM28" s="27">
        <f t="shared" si="3"/>
        <v>1000</v>
      </c>
      <c r="AN28" s="27">
        <f t="shared" si="3"/>
        <v>1000</v>
      </c>
    </row>
    <row r="29" spans="1:40" x14ac:dyDescent="0.3">
      <c r="A29" s="3"/>
      <c r="C29" s="48"/>
      <c r="H29" s="1" t="str">
        <f>+VLOOKUP($C30,MasterData!$B$4:$I$1003,5,"false")</f>
        <v>U15</v>
      </c>
      <c r="I29" s="3" t="str">
        <f>+VLOOKUP($C30,MasterData!$B$4:$I$1003,6,"false")</f>
        <v>B</v>
      </c>
      <c r="J29" s="22" t="e">
        <f>TEXT(SUMPRODUCT(--(G30=$G$11:$G$588),--(B30&gt;$B$24:$B$588))+1,0)</f>
        <v>#VALUE!</v>
      </c>
      <c r="K29" s="1" t="e">
        <f t="shared" si="2"/>
        <v>#VALUE!</v>
      </c>
      <c r="L29" s="1"/>
      <c r="N29" s="11" t="s">
        <v>155</v>
      </c>
      <c r="O29" s="28">
        <f>RANK(O28,($O$10:$AN$10,$O$19:$AN$19,$O$28:$AN$28, $O$37:$AN$37),1)</f>
        <v>5</v>
      </c>
      <c r="P29" s="28">
        <f>RANK(P28,($O$10:$AN$10,$O$19:$AN$19,$O$28:$AN$28, $O$37:$AN$37),1)</f>
        <v>5</v>
      </c>
      <c r="Q29" s="28">
        <f>RANK(Q28,($O$10:$AN$10,$O$19:$AN$19,$O$28:$AN$28, $O$37:$AN$37),1)</f>
        <v>5</v>
      </c>
      <c r="R29" s="28">
        <f>RANK(R28,($O$10:$AN$10,$O$19:$AN$19,$O$28:$AN$28, $O$37:$AN$37),1)</f>
        <v>5</v>
      </c>
      <c r="S29" s="28">
        <f>RANK(S28,($O$10:$AN$10,$O$19:$AN$19,$O$28:$AN$28, $O$37:$AN$37),1)</f>
        <v>5</v>
      </c>
      <c r="T29" s="28">
        <f>RANK(T28,($O$10:$AN$10,$O$19:$AN$19,$O$28:$AN$28, $O$37:$AN$37),1)</f>
        <v>5</v>
      </c>
      <c r="U29" s="28">
        <f>RANK(U28,($O$10:$AN$10,$O$19:$AN$19,$O$28:$AN$28, $O$37:$AN$37),1)</f>
        <v>5</v>
      </c>
      <c r="V29" s="28">
        <f>RANK(V28,($O$10:$AN$10,$O$19:$AN$19,$O$28:$AN$28, $O$37:$AN$37),1)</f>
        <v>5</v>
      </c>
      <c r="W29" s="28">
        <f>RANK(W28,($O$10:$AN$10,$O$19:$AN$19,$O$28:$AN$28, $O$37:$AN$37),1)</f>
        <v>5</v>
      </c>
      <c r="X29" s="28">
        <f>RANK(X28,($O$10:$AN$10,$O$19:$AN$19,$O$28:$AN$28, $O$37:$AN$37),1)</f>
        <v>5</v>
      </c>
      <c r="Y29" s="28">
        <f>RANK(Y28,($O$10:$AN$10,$O$19:$AN$19,$O$28:$AN$28, $O$37:$AN$37),1)</f>
        <v>5</v>
      </c>
      <c r="Z29" s="28">
        <f>RANK(Z28,($O$10:$AN$10,$O$19:$AN$19,$O$28:$AN$28, $O$37:$AN$37),1)</f>
        <v>5</v>
      </c>
      <c r="AA29" s="28">
        <f>RANK(AA28,($O$10:$AN$10,$O$19:$AN$19,$O$28:$AN$28, $O$37:$AN$37),1)</f>
        <v>5</v>
      </c>
      <c r="AB29" s="28">
        <f>RANK(AB28,($O$10:$AN$10,$O$19:$AN$19,$O$28:$AN$28, $O$37:$AN$37),1)</f>
        <v>5</v>
      </c>
      <c r="AC29" s="28">
        <f>RANK(AC28,($O$10:$AN$10,$O$19:$AN$19,$O$28:$AN$28, $O$37:$AN$37),1)</f>
        <v>5</v>
      </c>
      <c r="AD29" s="28">
        <f>RANK(AD28,($O$10:$AN$10,$O$19:$AN$19,$O$28:$AN$28, $O$37:$AN$37),1)</f>
        <v>5</v>
      </c>
      <c r="AE29" s="28">
        <f>RANK(AE28,($O$10:$AN$10,$O$19:$AN$19,$O$28:$AN$28, $O$37:$AN$37),1)</f>
        <v>5</v>
      </c>
      <c r="AF29" s="28">
        <f>RANK(AF28,($O$10:$AN$10,$O$19:$AN$19,$O$28:$AN$28, $O$37:$AN$37),1)</f>
        <v>5</v>
      </c>
      <c r="AG29" s="28">
        <f>RANK(AG28,($O$10:$AN$10,$O$19:$AN$19,$O$28:$AN$28, $O$37:$AN$37),1)</f>
        <v>5</v>
      </c>
      <c r="AH29" s="28">
        <f>RANK(AH28,($O$10:$AN$10,$O$19:$AN$19,$O$28:$AN$28, $O$37:$AN$37),1)</f>
        <v>5</v>
      </c>
      <c r="AI29" s="28">
        <f>RANK(AI28,($O$10:$AN$10,$O$19:$AN$19,$O$28:$AN$28, $O$37:$AN$37),1)</f>
        <v>5</v>
      </c>
      <c r="AJ29" s="28">
        <f>RANK(AJ28,($O$10:$AN$10,$O$19:$AN$19,$O$28:$AN$28, $O$37:$AN$37),1)</f>
        <v>5</v>
      </c>
      <c r="AK29" s="28">
        <f>RANK(AK28,($O$10:$AN$10,$O$19:$AN$19,$O$28:$AN$28, $O$37:$AN$37),1)</f>
        <v>5</v>
      </c>
      <c r="AL29" s="28">
        <f>RANK(AL28,($O$10:$AN$10,$O$19:$AN$19,$O$28:$AN$28, $O$37:$AN$37),1)</f>
        <v>5</v>
      </c>
      <c r="AM29" s="28">
        <f>RANK(AM28,($O$10:$AN$10,$O$19:$AN$19,$O$28:$AN$28, $O$37:$AN$37),1)</f>
        <v>5</v>
      </c>
      <c r="AN29" s="28">
        <f>RANK(AN28,($O$10:$AN$10,$O$19:$AN$19,$O$28:$AN$28, $O$37:$AN$37),1)</f>
        <v>5</v>
      </c>
    </row>
    <row r="30" spans="1:40" x14ac:dyDescent="0.3">
      <c r="C30" s="48"/>
      <c r="H30" s="1" t="str">
        <f>+VLOOKUP($C31,MasterData!$B$4:$I$1003,5,"false")</f>
        <v>U15</v>
      </c>
      <c r="I30" s="3" t="str">
        <f>+VLOOKUP($C31,MasterData!$B$4:$I$1003,6,"false")</f>
        <v>B</v>
      </c>
      <c r="J30" s="22" t="e">
        <f>TEXT(SUMPRODUCT(--(G31=$G$11:$G$588),--(B31&gt;$B$24:$B$588))+1,0)</f>
        <v>#VALUE!</v>
      </c>
      <c r="K30" s="1" t="e">
        <f t="shared" si="2"/>
        <v>#VALUE!</v>
      </c>
      <c r="L30" s="1"/>
    </row>
    <row r="31" spans="1:40" x14ac:dyDescent="0.3">
      <c r="C31" s="48"/>
      <c r="H31" s="1" t="str">
        <f>+VLOOKUP($C32,MasterData!$B$4:$I$1003,5,"false")</f>
        <v>U15</v>
      </c>
      <c r="I31" s="3" t="str">
        <f>+VLOOKUP($C32,MasterData!$B$4:$I$1003,6,"false")</f>
        <v>B</v>
      </c>
      <c r="J31" s="22" t="e">
        <f>TEXT(SUMPRODUCT(--(G32=$G$11:$G$588),--(B32&gt;$B$24:$B$588))+1,0)</f>
        <v>#VALUE!</v>
      </c>
      <c r="K31" s="1" t="e">
        <f t="shared" si="2"/>
        <v>#VALUE!</v>
      </c>
      <c r="L31" s="1"/>
      <c r="N31">
        <v>10</v>
      </c>
      <c r="O31" s="26" t="str">
        <f>+IF(ISNA(VLOOKUP(O$3&amp;"  "&amp;$N31,$A$3:$I$100,2,0)),"",VLOOKUP(O$3&amp;"  "&amp;$N31,$A$3:$I$100,2,0))</f>
        <v/>
      </c>
      <c r="P31" s="26" t="str">
        <f>+IF(ISNA(VLOOKUP(P$3&amp;"  "&amp;$N31,$A$3:$I$100,2,0)),"",VLOOKUP(P$3&amp;"  "&amp;$N31,$A$3:$I$100,2,0))</f>
        <v/>
      </c>
      <c r="Q31" s="26" t="str">
        <f>+IF(ISNA(VLOOKUP(Q$3&amp;"  "&amp;$N31,$A$3:$I$100,2,0)),"",VLOOKUP(Q$3&amp;"  "&amp;$N31,$A$3:$I$100,2,0))</f>
        <v/>
      </c>
      <c r="R31" s="26" t="str">
        <f>+IF(ISNA(VLOOKUP(R$3&amp;"  "&amp;$N31,$A$3:$I$100,2,0)),"",VLOOKUP(R$3&amp;"  "&amp;$N31,$A$3:$I$100,2,0))</f>
        <v/>
      </c>
      <c r="S31" s="26" t="str">
        <f>+IF(ISNA(VLOOKUP(S$3&amp;"  "&amp;$N31,$A$3:$I$100,2,0)),"",VLOOKUP(S$3&amp;"  "&amp;$N31,$A$3:$I$100,2,0))</f>
        <v/>
      </c>
      <c r="T31" s="26" t="str">
        <f>+IF(ISNA(VLOOKUP(T$3&amp;"  "&amp;$N31,$A$3:$I$100,2,0)),"",VLOOKUP(T$3&amp;"  "&amp;$N31,$A$3:$I$100,2,0))</f>
        <v/>
      </c>
      <c r="U31" s="26" t="str">
        <f>+IF(ISNA(VLOOKUP(U$3&amp;"  "&amp;$N31,$A$3:$I$100,2,0)),"",VLOOKUP(U$3&amp;"  "&amp;$N31,$A$3:$I$100,2,0))</f>
        <v/>
      </c>
      <c r="V31" s="26" t="str">
        <f>+IF(ISNA(VLOOKUP(V$3&amp;"  "&amp;$N31,$A$3:$I$100,2,0)),"",VLOOKUP(V$3&amp;"  "&amp;$N31,$A$3:$I$100,2,0))</f>
        <v/>
      </c>
      <c r="W31" s="26" t="str">
        <f>+IF(ISNA(VLOOKUP(W$3&amp;"  "&amp;$N31,$A$3:$I$100,2,0)),"",VLOOKUP(W$3&amp;"  "&amp;$N31,$A$3:$I$100,2,0))</f>
        <v/>
      </c>
      <c r="X31" s="26" t="str">
        <f>+IF(ISNA(VLOOKUP(X$3&amp;"  "&amp;$N31,$A$3:$I$100,2,0)),"",VLOOKUP(X$3&amp;"  "&amp;$N31,$A$3:$I$100,2,0))</f>
        <v/>
      </c>
      <c r="Y31" s="26" t="str">
        <f>+IF(ISNA(VLOOKUP(Y$3&amp;"  "&amp;$N31,$A$3:$I$100,2,0)),"",VLOOKUP(Y$3&amp;"  "&amp;$N31,$A$3:$I$100,2,0))</f>
        <v/>
      </c>
      <c r="Z31" s="26" t="str">
        <f>+IF(ISNA(VLOOKUP(Z$3&amp;"  "&amp;$N31,$A$3:$I$100,2,0)),"",VLOOKUP(Z$3&amp;"  "&amp;$N31,$A$3:$I$100,2,0))</f>
        <v/>
      </c>
      <c r="AA31" s="26" t="str">
        <f>+IF(ISNA(VLOOKUP(AA$3&amp;"  "&amp;$N31,$A$3:$I$100,2,0)),"",VLOOKUP(AA$3&amp;"  "&amp;$N31,$A$3:$I$100,2,0))</f>
        <v/>
      </c>
      <c r="AB31" s="26" t="str">
        <f>+IF(ISNA(VLOOKUP(AB$3&amp;"  "&amp;$N31,$A$3:$I$100,2,0)),"",VLOOKUP(AB$3&amp;"  "&amp;$N31,$A$3:$I$100,2,0))</f>
        <v/>
      </c>
      <c r="AC31" s="26" t="str">
        <f>+IF(ISNA(VLOOKUP(AC$3&amp;"  "&amp;$N31,$A$3:$I$100,2,0)),"",VLOOKUP(AC$3&amp;"  "&amp;$N31,$A$3:$I$100,2,0))</f>
        <v/>
      </c>
      <c r="AD31" s="26" t="str">
        <f>+IF(ISNA(VLOOKUP(AD$3&amp;"  "&amp;$N31,$A$3:$I$100,2,0)),"",VLOOKUP(AD$3&amp;"  "&amp;$N31,$A$3:$I$100,2,0))</f>
        <v/>
      </c>
      <c r="AE31" s="26" t="str">
        <f>+IF(ISNA(VLOOKUP(AE$3&amp;"  "&amp;$N31,$A$3:$I$100,2,0)),"",VLOOKUP(AE$3&amp;"  "&amp;$N31,$A$3:$I$100,2,0))</f>
        <v/>
      </c>
      <c r="AF31" s="26" t="str">
        <f>+IF(ISNA(VLOOKUP(AF$3&amp;"  "&amp;$N31,$A$3:$I$100,2,0)),"",VLOOKUP(AF$3&amp;"  "&amp;$N31,$A$3:$I$100,2,0))</f>
        <v/>
      </c>
      <c r="AG31" s="26" t="str">
        <f>+IF(ISNA(VLOOKUP(AG$3&amp;"  "&amp;$N31,$A$3:$I$100,2,0)),"",VLOOKUP(AG$3&amp;"  "&amp;$N31,$A$3:$I$100,2,0))</f>
        <v/>
      </c>
      <c r="AH31" s="26" t="str">
        <f>+IF(ISNA(VLOOKUP(AH$3&amp;"  "&amp;$N31,$A$3:$I$100,2,0)),"",VLOOKUP(AH$3&amp;"  "&amp;$N31,$A$3:$I$100,2,0))</f>
        <v/>
      </c>
      <c r="AI31" s="26" t="str">
        <f>+IF(ISNA(VLOOKUP(AI$3&amp;"  "&amp;$N31,$A$3:$I$100,2,0)),"",VLOOKUP(AI$3&amp;"  "&amp;$N31,$A$3:$I$100,2,0))</f>
        <v/>
      </c>
      <c r="AJ31" s="26" t="str">
        <f>+IF(ISNA(VLOOKUP(AJ$3&amp;"  "&amp;$N31,$A$3:$I$100,2,0)),"",VLOOKUP(AJ$3&amp;"  "&amp;$N31,$A$3:$I$100,2,0))</f>
        <v/>
      </c>
      <c r="AK31" s="26" t="str">
        <f>+IF(ISNA(VLOOKUP(AK$3&amp;"  "&amp;$N31,$A$3:$I$100,2,0)),"",VLOOKUP(AK$3&amp;"  "&amp;$N31,$A$3:$I$100,2,0))</f>
        <v/>
      </c>
      <c r="AL31" s="26" t="str">
        <f>+IF(ISNA(VLOOKUP(AL$3&amp;"  "&amp;$N31,$A$3:$I$100,2,0)),"",VLOOKUP(AL$3&amp;"  "&amp;$N31,$A$3:$I$100,2,0))</f>
        <v/>
      </c>
      <c r="AM31" s="26" t="str">
        <f>+IF(ISNA(VLOOKUP(AM$3&amp;"  "&amp;$N31,$A$3:$I$100,2,0)),"",VLOOKUP(AM$3&amp;"  "&amp;$N31,$A$3:$I$100,2,0))</f>
        <v/>
      </c>
      <c r="AN31" s="26" t="str">
        <f>+IF(ISNA(VLOOKUP(AN$3&amp;"  "&amp;$N31,$A$3:$I$100,2,0)),"",VLOOKUP(AN$3&amp;"  "&amp;$N31,$A$3:$I$100,2,0))</f>
        <v/>
      </c>
    </row>
    <row r="32" spans="1:40" x14ac:dyDescent="0.3">
      <c r="A32" s="3"/>
      <c r="C32" s="48"/>
      <c r="H32" s="1" t="str">
        <f>+VLOOKUP($C33,MasterData!$B$4:$I$1003,5,"false")</f>
        <v>U15</v>
      </c>
      <c r="I32" s="3" t="str">
        <f>+VLOOKUP($C33,MasterData!$B$4:$I$1003,6,"false")</f>
        <v>B</v>
      </c>
      <c r="J32" s="22" t="e">
        <f>TEXT(SUMPRODUCT(--(G33=$G$11:$G$588),--(B33&gt;$B$24:$B$588))+1,0)</f>
        <v>#VALUE!</v>
      </c>
      <c r="K32" s="1" t="e">
        <f t="shared" si="2"/>
        <v>#VALUE!</v>
      </c>
      <c r="L32" s="1"/>
      <c r="N32">
        <v>11</v>
      </c>
      <c r="O32" s="26" t="str">
        <f>+IF(ISNA(VLOOKUP(O$3&amp;"  "&amp;$N32,$A$3:$I$100,2,0)),"",VLOOKUP(O$3&amp;"  "&amp;$N32,$A$3:$I$100,2,0))</f>
        <v/>
      </c>
      <c r="P32" s="26" t="str">
        <f>+IF(ISNA(VLOOKUP(P$3&amp;"  "&amp;$N32,$A$3:$I$100,2,0)),"",VLOOKUP(P$3&amp;"  "&amp;$N32,$A$3:$I$100,2,0))</f>
        <v/>
      </c>
      <c r="Q32" s="26" t="str">
        <f>+IF(ISNA(VLOOKUP(Q$3&amp;"  "&amp;$N32,$A$3:$I$100,2,0)),"",VLOOKUP(Q$3&amp;"  "&amp;$N32,$A$3:$I$100,2,0))</f>
        <v/>
      </c>
      <c r="R32" s="26" t="str">
        <f>+IF(ISNA(VLOOKUP(R$3&amp;"  "&amp;$N32,$A$3:$I$100,2,0)),"",VLOOKUP(R$3&amp;"  "&amp;$N32,$A$3:$I$100,2,0))</f>
        <v/>
      </c>
      <c r="S32" s="26" t="str">
        <f>+IF(ISNA(VLOOKUP(S$3&amp;"  "&amp;$N32,$A$3:$I$100,2,0)),"",VLOOKUP(S$3&amp;"  "&amp;$N32,$A$3:$I$100,2,0))</f>
        <v/>
      </c>
      <c r="T32" s="26" t="str">
        <f>+IF(ISNA(VLOOKUP(T$3&amp;"  "&amp;$N32,$A$3:$I$100,2,0)),"",VLOOKUP(T$3&amp;"  "&amp;$N32,$A$3:$I$100,2,0))</f>
        <v/>
      </c>
      <c r="U32" s="26" t="str">
        <f>+IF(ISNA(VLOOKUP(U$3&amp;"  "&amp;$N32,$A$3:$I$100,2,0)),"",VLOOKUP(U$3&amp;"  "&amp;$N32,$A$3:$I$100,2,0))</f>
        <v/>
      </c>
      <c r="V32" s="26" t="str">
        <f>+IF(ISNA(VLOOKUP(V$3&amp;"  "&amp;$N32,$A$3:$I$100,2,0)),"",VLOOKUP(V$3&amp;"  "&amp;$N32,$A$3:$I$100,2,0))</f>
        <v/>
      </c>
      <c r="W32" s="26" t="str">
        <f>+IF(ISNA(VLOOKUP(W$3&amp;"  "&amp;$N32,$A$3:$I$100,2,0)),"",VLOOKUP(W$3&amp;"  "&amp;$N32,$A$3:$I$100,2,0))</f>
        <v/>
      </c>
      <c r="X32" s="26" t="str">
        <f>+IF(ISNA(VLOOKUP(X$3&amp;"  "&amp;$N32,$A$3:$I$100,2,0)),"",VLOOKUP(X$3&amp;"  "&amp;$N32,$A$3:$I$100,2,0))</f>
        <v/>
      </c>
      <c r="Y32" s="26" t="str">
        <f>+IF(ISNA(VLOOKUP(Y$3&amp;"  "&amp;$N32,$A$3:$I$100,2,0)),"",VLOOKUP(Y$3&amp;"  "&amp;$N32,$A$3:$I$100,2,0))</f>
        <v/>
      </c>
      <c r="Z32" s="26" t="str">
        <f>+IF(ISNA(VLOOKUP(Z$3&amp;"  "&amp;$N32,$A$3:$I$100,2,0)),"",VLOOKUP(Z$3&amp;"  "&amp;$N32,$A$3:$I$100,2,0))</f>
        <v/>
      </c>
      <c r="AA32" s="26" t="str">
        <f>+IF(ISNA(VLOOKUP(AA$3&amp;"  "&amp;$N32,$A$3:$I$100,2,0)),"",VLOOKUP(AA$3&amp;"  "&amp;$N32,$A$3:$I$100,2,0))</f>
        <v/>
      </c>
      <c r="AB32" s="26" t="str">
        <f>+IF(ISNA(VLOOKUP(AB$3&amp;"  "&amp;$N32,$A$3:$I$100,2,0)),"",VLOOKUP(AB$3&amp;"  "&amp;$N32,$A$3:$I$100,2,0))</f>
        <v/>
      </c>
      <c r="AC32" s="26" t="str">
        <f>+IF(ISNA(VLOOKUP(AC$3&amp;"  "&amp;$N32,$A$3:$I$100,2,0)),"",VLOOKUP(AC$3&amp;"  "&amp;$N32,$A$3:$I$100,2,0))</f>
        <v/>
      </c>
      <c r="AD32" s="26" t="str">
        <f>+IF(ISNA(VLOOKUP(AD$3&amp;"  "&amp;$N32,$A$3:$I$100,2,0)),"",VLOOKUP(AD$3&amp;"  "&amp;$N32,$A$3:$I$100,2,0))</f>
        <v/>
      </c>
      <c r="AE32" s="26" t="str">
        <f>+IF(ISNA(VLOOKUP(AE$3&amp;"  "&amp;$N32,$A$3:$I$100,2,0)),"",VLOOKUP(AE$3&amp;"  "&amp;$N32,$A$3:$I$100,2,0))</f>
        <v/>
      </c>
      <c r="AF32" s="26" t="str">
        <f>+IF(ISNA(VLOOKUP(AF$3&amp;"  "&amp;$N32,$A$3:$I$100,2,0)),"",VLOOKUP(AF$3&amp;"  "&amp;$N32,$A$3:$I$100,2,0))</f>
        <v/>
      </c>
      <c r="AG32" s="26" t="str">
        <f>+IF(ISNA(VLOOKUP(AG$3&amp;"  "&amp;$N32,$A$3:$I$100,2,0)),"",VLOOKUP(AG$3&amp;"  "&amp;$N32,$A$3:$I$100,2,0))</f>
        <v/>
      </c>
      <c r="AH32" s="26" t="str">
        <f>+IF(ISNA(VLOOKUP(AH$3&amp;"  "&amp;$N32,$A$3:$I$100,2,0)),"",VLOOKUP(AH$3&amp;"  "&amp;$N32,$A$3:$I$100,2,0))</f>
        <v/>
      </c>
      <c r="AI32" s="26" t="str">
        <f>+IF(ISNA(VLOOKUP(AI$3&amp;"  "&amp;$N32,$A$3:$I$100,2,0)),"",VLOOKUP(AI$3&amp;"  "&amp;$N32,$A$3:$I$100,2,0))</f>
        <v/>
      </c>
      <c r="AJ32" s="26" t="str">
        <f>+IF(ISNA(VLOOKUP(AJ$3&amp;"  "&amp;$N32,$A$3:$I$100,2,0)),"",VLOOKUP(AJ$3&amp;"  "&amp;$N32,$A$3:$I$100,2,0))</f>
        <v/>
      </c>
      <c r="AK32" s="26" t="str">
        <f>+IF(ISNA(VLOOKUP(AK$3&amp;"  "&amp;$N32,$A$3:$I$100,2,0)),"",VLOOKUP(AK$3&amp;"  "&amp;$N32,$A$3:$I$100,2,0))</f>
        <v/>
      </c>
      <c r="AL32" s="26" t="str">
        <f>+IF(ISNA(VLOOKUP(AL$3&amp;"  "&amp;$N32,$A$3:$I$100,2,0)),"",VLOOKUP(AL$3&amp;"  "&amp;$N32,$A$3:$I$100,2,0))</f>
        <v/>
      </c>
      <c r="AM32" s="26" t="str">
        <f>+IF(ISNA(VLOOKUP(AM$3&amp;"  "&amp;$N32,$A$3:$I$100,2,0)),"",VLOOKUP(AM$3&amp;"  "&amp;$N32,$A$3:$I$100,2,0))</f>
        <v/>
      </c>
      <c r="AN32" s="26" t="str">
        <f>+IF(ISNA(VLOOKUP(AN$3&amp;"  "&amp;$N32,$A$3:$I$100,2,0)),"",VLOOKUP(AN$3&amp;"  "&amp;$N32,$A$3:$I$100,2,0))</f>
        <v/>
      </c>
    </row>
    <row r="33" spans="1:40" x14ac:dyDescent="0.3">
      <c r="A33" s="3"/>
      <c r="C33" s="48"/>
      <c r="H33" s="1" t="str">
        <f>+VLOOKUP($C34,MasterData!$B$4:$I$1003,5,"false")</f>
        <v>U15</v>
      </c>
      <c r="I33" s="3" t="str">
        <f>+VLOOKUP($C34,MasterData!$B$4:$I$1003,6,"false")</f>
        <v>B</v>
      </c>
      <c r="J33" s="22" t="e">
        <f>TEXT(SUMPRODUCT(--(G34=$G$11:$G$588),--(B34&gt;$B$24:$B$588))+1,0)</f>
        <v>#VALUE!</v>
      </c>
      <c r="K33" s="1" t="e">
        <f t="shared" si="2"/>
        <v>#VALUE!</v>
      </c>
      <c r="L33" s="1"/>
      <c r="N33">
        <v>12</v>
      </c>
      <c r="O33" s="26" t="str">
        <f>+IF(ISNA(VLOOKUP(O$3&amp;"  "&amp;$N33,$A$3:$I$100,2,0)),"",VLOOKUP(O$3&amp;"  "&amp;$N33,$A$3:$I$100,2,0))</f>
        <v/>
      </c>
      <c r="P33" s="26" t="str">
        <f>+IF(ISNA(VLOOKUP(P$3&amp;"  "&amp;$N33,$A$3:$I$100,2,0)),"",VLOOKUP(P$3&amp;"  "&amp;$N33,$A$3:$I$100,2,0))</f>
        <v/>
      </c>
      <c r="Q33" s="26" t="str">
        <f>+IF(ISNA(VLOOKUP(Q$3&amp;"  "&amp;$N33,$A$3:$I$100,2,0)),"",VLOOKUP(Q$3&amp;"  "&amp;$N33,$A$3:$I$100,2,0))</f>
        <v/>
      </c>
      <c r="R33" s="26" t="str">
        <f>+IF(ISNA(VLOOKUP(R$3&amp;"  "&amp;$N33,$A$3:$I$100,2,0)),"",VLOOKUP(R$3&amp;"  "&amp;$N33,$A$3:$I$100,2,0))</f>
        <v/>
      </c>
      <c r="S33" s="26" t="str">
        <f>+IF(ISNA(VLOOKUP(S$3&amp;"  "&amp;$N33,$A$3:$I$100,2,0)),"",VLOOKUP(S$3&amp;"  "&amp;$N33,$A$3:$I$100,2,0))</f>
        <v/>
      </c>
      <c r="T33" s="26" t="str">
        <f>+IF(ISNA(VLOOKUP(T$3&amp;"  "&amp;$N33,$A$3:$I$100,2,0)),"",VLOOKUP(T$3&amp;"  "&amp;$N33,$A$3:$I$100,2,0))</f>
        <v/>
      </c>
      <c r="U33" s="26" t="str">
        <f>+IF(ISNA(VLOOKUP(U$3&amp;"  "&amp;$N33,$A$3:$I$100,2,0)),"",VLOOKUP(U$3&amp;"  "&amp;$N33,$A$3:$I$100,2,0))</f>
        <v/>
      </c>
      <c r="V33" s="26" t="str">
        <f>+IF(ISNA(VLOOKUP(V$3&amp;"  "&amp;$N33,$A$3:$I$100,2,0)),"",VLOOKUP(V$3&amp;"  "&amp;$N33,$A$3:$I$100,2,0))</f>
        <v/>
      </c>
      <c r="W33" s="26" t="str">
        <f>+IF(ISNA(VLOOKUP(W$3&amp;"  "&amp;$N33,$A$3:$I$100,2,0)),"",VLOOKUP(W$3&amp;"  "&amp;$N33,$A$3:$I$100,2,0))</f>
        <v/>
      </c>
      <c r="X33" s="26" t="str">
        <f>+IF(ISNA(VLOOKUP(X$3&amp;"  "&amp;$N33,$A$3:$I$100,2,0)),"",VLOOKUP(X$3&amp;"  "&amp;$N33,$A$3:$I$100,2,0))</f>
        <v/>
      </c>
      <c r="Y33" s="26" t="str">
        <f>+IF(ISNA(VLOOKUP(Y$3&amp;"  "&amp;$N33,$A$3:$I$100,2,0)),"",VLOOKUP(Y$3&amp;"  "&amp;$N33,$A$3:$I$100,2,0))</f>
        <v/>
      </c>
      <c r="Z33" s="26" t="str">
        <f>+IF(ISNA(VLOOKUP(Z$3&amp;"  "&amp;$N33,$A$3:$I$100,2,0)),"",VLOOKUP(Z$3&amp;"  "&amp;$N33,$A$3:$I$100,2,0))</f>
        <v/>
      </c>
      <c r="AA33" s="26" t="str">
        <f>+IF(ISNA(VLOOKUP(AA$3&amp;"  "&amp;$N33,$A$3:$I$100,2,0)),"",VLOOKUP(AA$3&amp;"  "&amp;$N33,$A$3:$I$100,2,0))</f>
        <v/>
      </c>
      <c r="AB33" s="26" t="str">
        <f>+IF(ISNA(VLOOKUP(AB$3&amp;"  "&amp;$N33,$A$3:$I$100,2,0)),"",VLOOKUP(AB$3&amp;"  "&amp;$N33,$A$3:$I$100,2,0))</f>
        <v/>
      </c>
      <c r="AC33" s="26" t="str">
        <f>+IF(ISNA(VLOOKUP(AC$3&amp;"  "&amp;$N33,$A$3:$I$100,2,0)),"",VLOOKUP(AC$3&amp;"  "&amp;$N33,$A$3:$I$100,2,0))</f>
        <v/>
      </c>
      <c r="AD33" s="26" t="str">
        <f>+IF(ISNA(VLOOKUP(AD$3&amp;"  "&amp;$N33,$A$3:$I$100,2,0)),"",VLOOKUP(AD$3&amp;"  "&amp;$N33,$A$3:$I$100,2,0))</f>
        <v/>
      </c>
      <c r="AE33" s="26" t="str">
        <f>+IF(ISNA(VLOOKUP(AE$3&amp;"  "&amp;$N33,$A$3:$I$100,2,0)),"",VLOOKUP(AE$3&amp;"  "&amp;$N33,$A$3:$I$100,2,0))</f>
        <v/>
      </c>
      <c r="AF33" s="26" t="str">
        <f>+IF(ISNA(VLOOKUP(AF$3&amp;"  "&amp;$N33,$A$3:$I$100,2,0)),"",VLOOKUP(AF$3&amp;"  "&amp;$N33,$A$3:$I$100,2,0))</f>
        <v/>
      </c>
      <c r="AG33" s="26" t="str">
        <f>+IF(ISNA(VLOOKUP(AG$3&amp;"  "&amp;$N33,$A$3:$I$100,2,0)),"",VLOOKUP(AG$3&amp;"  "&amp;$N33,$A$3:$I$100,2,0))</f>
        <v/>
      </c>
      <c r="AH33" s="26" t="str">
        <f>+IF(ISNA(VLOOKUP(AH$3&amp;"  "&amp;$N33,$A$3:$I$100,2,0)),"",VLOOKUP(AH$3&amp;"  "&amp;$N33,$A$3:$I$100,2,0))</f>
        <v/>
      </c>
      <c r="AI33" s="26" t="str">
        <f>+IF(ISNA(VLOOKUP(AI$3&amp;"  "&amp;$N33,$A$3:$I$100,2,0)),"",VLOOKUP(AI$3&amp;"  "&amp;$N33,$A$3:$I$100,2,0))</f>
        <v/>
      </c>
      <c r="AJ33" s="26" t="str">
        <f>+IF(ISNA(VLOOKUP(AJ$3&amp;"  "&amp;$N33,$A$3:$I$100,2,0)),"",VLOOKUP(AJ$3&amp;"  "&amp;$N33,$A$3:$I$100,2,0))</f>
        <v/>
      </c>
      <c r="AK33" s="26" t="str">
        <f>+IF(ISNA(VLOOKUP(AK$3&amp;"  "&amp;$N33,$A$3:$I$100,2,0)),"",VLOOKUP(AK$3&amp;"  "&amp;$N33,$A$3:$I$100,2,0))</f>
        <v/>
      </c>
      <c r="AL33" s="26" t="str">
        <f>+IF(ISNA(VLOOKUP(AL$3&amp;"  "&amp;$N33,$A$3:$I$100,2,0)),"",VLOOKUP(AL$3&amp;"  "&amp;$N33,$A$3:$I$100,2,0))</f>
        <v/>
      </c>
      <c r="AM33" s="26" t="str">
        <f>+IF(ISNA(VLOOKUP(AM$3&amp;"  "&amp;$N33,$A$3:$I$100,2,0)),"",VLOOKUP(AM$3&amp;"  "&amp;$N33,$A$3:$I$100,2,0))</f>
        <v/>
      </c>
      <c r="AN33" s="26" t="str">
        <f>+IF(ISNA(VLOOKUP(AN$3&amp;"  "&amp;$N33,$A$3:$I$100,2,0)),"",VLOOKUP(AN$3&amp;"  "&amp;$N33,$A$3:$I$100,2,0))</f>
        <v/>
      </c>
    </row>
    <row r="34" spans="1:40" x14ac:dyDescent="0.3"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TEXT(SUMPRODUCT(--(#REF!=$G$11:$G$588),--(#REF!&gt;$B$24:$B$588))+1,0)</f>
        <v>#REF!</v>
      </c>
      <c r="K34" s="1" t="e">
        <f>+#REF!&amp;"  "&amp;J34</f>
        <v>#REF!</v>
      </c>
      <c r="L34" s="1"/>
      <c r="O34" s="26" t="str">
        <f>+IF(ISNA(VLOOKUP(O$3&amp;"  "&amp;$N34,$A$3:$I$100,2,0)),"",VLOOKUP(O$3&amp;"  "&amp;$N34,$A$3:$I$100,2,0))</f>
        <v/>
      </c>
      <c r="P34" s="26" t="str">
        <f>+IF(ISNA(VLOOKUP(P$3&amp;"  "&amp;$N34,$A$3:$I$100,2,0)),"",VLOOKUP(P$3&amp;"  "&amp;$N34,$A$3:$I$100,2,0))</f>
        <v/>
      </c>
      <c r="Q34" s="26" t="str">
        <f>+IF(ISNA(VLOOKUP(Q$3&amp;"  "&amp;$N34,$A$3:$I$100,2,0)),"",VLOOKUP(Q$3&amp;"  "&amp;$N34,$A$3:$I$100,2,0))</f>
        <v/>
      </c>
      <c r="R34" s="26" t="str">
        <f>+IF(ISNA(VLOOKUP(R$3&amp;"  "&amp;$N34,$A$3:$I$100,2,0)),"",VLOOKUP(R$3&amp;"  "&amp;$N34,$A$3:$I$100,2,0))</f>
        <v/>
      </c>
      <c r="S34" s="26" t="str">
        <f>+IF(ISNA(VLOOKUP(S$3&amp;"  "&amp;$N34,$A$3:$I$100,2,0)),"",VLOOKUP(S$3&amp;"  "&amp;$N34,$A$3:$I$100,2,0))</f>
        <v/>
      </c>
      <c r="T34" s="26" t="str">
        <f>+IF(ISNA(VLOOKUP(T$3&amp;"  "&amp;$N34,$A$3:$I$100,2,0)),"",VLOOKUP(T$3&amp;"  "&amp;$N34,$A$3:$I$100,2,0))</f>
        <v/>
      </c>
      <c r="U34" s="26" t="str">
        <f>+IF(ISNA(VLOOKUP(U$3&amp;"  "&amp;$N34,$A$3:$I$100,2,0)),"",VLOOKUP(U$3&amp;"  "&amp;$N34,$A$3:$I$100,2,0))</f>
        <v/>
      </c>
      <c r="V34" s="26" t="str">
        <f>+IF(ISNA(VLOOKUP(V$3&amp;"  "&amp;$N34,$A$3:$I$100,2,0)),"",VLOOKUP(V$3&amp;"  "&amp;$N34,$A$3:$I$100,2,0))</f>
        <v/>
      </c>
      <c r="W34" s="26" t="str">
        <f>+IF(ISNA(VLOOKUP(W$3&amp;"  "&amp;$N34,$A$3:$I$100,2,0)),"",VLOOKUP(W$3&amp;"  "&amp;$N34,$A$3:$I$100,2,0))</f>
        <v/>
      </c>
      <c r="X34" s="26" t="str">
        <f>+IF(ISNA(VLOOKUP(X$3&amp;"  "&amp;$N34,$A$3:$I$100,2,0)),"",VLOOKUP(X$3&amp;"  "&amp;$N34,$A$3:$I$100,2,0))</f>
        <v/>
      </c>
      <c r="Y34" s="26" t="str">
        <f>+IF(ISNA(VLOOKUP(Y$3&amp;"  "&amp;$N34,$A$3:$I$100,2,0)),"",VLOOKUP(Y$3&amp;"  "&amp;$N34,$A$3:$I$100,2,0))</f>
        <v/>
      </c>
      <c r="Z34" s="26" t="str">
        <f>+IF(ISNA(VLOOKUP(Z$3&amp;"  "&amp;$N34,$A$3:$I$100,2,0)),"",VLOOKUP(Z$3&amp;"  "&amp;$N34,$A$3:$I$100,2,0))</f>
        <v/>
      </c>
      <c r="AA34" s="26" t="str">
        <f>+IF(ISNA(VLOOKUP(AA$3&amp;"  "&amp;$N34,$A$3:$I$100,2,0)),"",VLOOKUP(AA$3&amp;"  "&amp;$N34,$A$3:$I$100,2,0))</f>
        <v/>
      </c>
      <c r="AB34" s="26" t="str">
        <f>+IF(ISNA(VLOOKUP(AB$3&amp;"  "&amp;$N34,$A$3:$I$100,2,0)),"",VLOOKUP(AB$3&amp;"  "&amp;$N34,$A$3:$I$100,2,0))</f>
        <v/>
      </c>
      <c r="AC34" s="26" t="str">
        <f>+IF(ISNA(VLOOKUP(AC$3&amp;"  "&amp;$N34,$A$3:$I$100,2,0)),"",VLOOKUP(AC$3&amp;"  "&amp;$N34,$A$3:$I$100,2,0))</f>
        <v/>
      </c>
      <c r="AD34" s="26" t="str">
        <f>+IF(ISNA(VLOOKUP(AD$3&amp;"  "&amp;$N34,$A$3:$I$100,2,0)),"",VLOOKUP(AD$3&amp;"  "&amp;$N34,$A$3:$I$100,2,0))</f>
        <v/>
      </c>
      <c r="AE34" s="26" t="str">
        <f>+IF(ISNA(VLOOKUP(AE$3&amp;"  "&amp;$N34,$A$3:$I$100,2,0)),"",VLOOKUP(AE$3&amp;"  "&amp;$N34,$A$3:$I$100,2,0))</f>
        <v/>
      </c>
      <c r="AF34" s="26" t="str">
        <f>+IF(ISNA(VLOOKUP(AF$3&amp;"  "&amp;$N34,$A$3:$I$100,2,0)),"",VLOOKUP(AF$3&amp;"  "&amp;$N34,$A$3:$I$100,2,0))</f>
        <v/>
      </c>
      <c r="AG34" s="26" t="str">
        <f>+IF(ISNA(VLOOKUP(AG$3&amp;"  "&amp;$N34,$A$3:$I$100,2,0)),"",VLOOKUP(AG$3&amp;"  "&amp;$N34,$A$3:$I$100,2,0))</f>
        <v/>
      </c>
      <c r="AH34" s="26" t="str">
        <f>+IF(ISNA(VLOOKUP(AH$3&amp;"  "&amp;$N34,$A$3:$I$100,2,0)),"",VLOOKUP(AH$3&amp;"  "&amp;$N34,$A$3:$I$100,2,0))</f>
        <v/>
      </c>
      <c r="AI34" s="26" t="str">
        <f>+IF(ISNA(VLOOKUP(AI$3&amp;"  "&amp;$N34,$A$3:$I$100,2,0)),"",VLOOKUP(AI$3&amp;"  "&amp;$N34,$A$3:$I$100,2,0))</f>
        <v/>
      </c>
      <c r="AJ34" s="26" t="str">
        <f>+IF(ISNA(VLOOKUP(AJ$3&amp;"  "&amp;$N34,$A$3:$I$100,2,0)),"",VLOOKUP(AJ$3&amp;"  "&amp;$N34,$A$3:$I$100,2,0))</f>
        <v/>
      </c>
      <c r="AK34" s="26" t="str">
        <f>+IF(ISNA(VLOOKUP(AK$3&amp;"  "&amp;$N34,$A$3:$I$100,2,0)),"",VLOOKUP(AK$3&amp;"  "&amp;$N34,$A$3:$I$100,2,0))</f>
        <v/>
      </c>
      <c r="AL34" s="26" t="str">
        <f>+IF(ISNA(VLOOKUP(AL$3&amp;"  "&amp;$N34,$A$3:$I$100,2,0)),"",VLOOKUP(AL$3&amp;"  "&amp;$N34,$A$3:$I$100,2,0))</f>
        <v/>
      </c>
      <c r="AM34" s="26" t="str">
        <f>+IF(ISNA(VLOOKUP(AM$3&amp;"  "&amp;$N34,$A$3:$I$100,2,0)),"",VLOOKUP(AM$3&amp;"  "&amp;$N34,$A$3:$I$100,2,0))</f>
        <v/>
      </c>
      <c r="AN34" s="26" t="str">
        <f>+IF(ISNA(VLOOKUP(AN$3&amp;"  "&amp;$N34,$A$3:$I$100,2,0)),"",VLOOKUP(AN$3&amp;"  "&amp;$N34,$A$3:$I$100,2,0))</f>
        <v/>
      </c>
    </row>
    <row r="35" spans="1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>TEXT(SUMPRODUCT(--(G35=$G$11:$G$588),--(B35&gt;$B$24:$B$588))+1,0)</f>
        <v>#VALUE!</v>
      </c>
      <c r="K35" s="1" t="e">
        <f t="shared" ref="K35:K44" si="4">+G35&amp;"  "&amp;J35</f>
        <v>#VALUE!</v>
      </c>
      <c r="L35" s="1"/>
      <c r="O35" s="26" t="str">
        <f>+IF(ISNA(VLOOKUP(O$3&amp;"  "&amp;$N35,$A$3:$I$100,2,0)),"",VLOOKUP(O$3&amp;"  "&amp;$N35,$A$3:$I$100,2,0))</f>
        <v/>
      </c>
      <c r="P35" s="26" t="str">
        <f>+IF(ISNA(VLOOKUP(P$3&amp;"  "&amp;$N35,$A$3:$I$100,2,0)),"",VLOOKUP(P$3&amp;"  "&amp;$N35,$A$3:$I$100,2,0))</f>
        <v/>
      </c>
      <c r="Q35" s="26" t="str">
        <f>+IF(ISNA(VLOOKUP(Q$3&amp;"  "&amp;$N35,$A$3:$I$100,2,0)),"",VLOOKUP(Q$3&amp;"  "&amp;$N35,$A$3:$I$100,2,0))</f>
        <v/>
      </c>
      <c r="R35" s="26" t="str">
        <f>+IF(ISNA(VLOOKUP(R$3&amp;"  "&amp;$N35,$A$3:$I$100,2,0)),"",VLOOKUP(R$3&amp;"  "&amp;$N35,$A$3:$I$100,2,0))</f>
        <v/>
      </c>
      <c r="S35" s="26" t="str">
        <f>+IF(ISNA(VLOOKUP(S$3&amp;"  "&amp;$N35,$A$3:$I$100,2,0)),"",VLOOKUP(S$3&amp;"  "&amp;$N35,$A$3:$I$100,2,0))</f>
        <v/>
      </c>
      <c r="T35" s="26" t="str">
        <f>+IF(ISNA(VLOOKUP(T$3&amp;"  "&amp;$N35,$A$3:$I$100,2,0)),"",VLOOKUP(T$3&amp;"  "&amp;$N35,$A$3:$I$100,2,0))</f>
        <v/>
      </c>
      <c r="U35" s="26" t="str">
        <f>+IF(ISNA(VLOOKUP(U$3&amp;"  "&amp;$N35,$A$3:$I$100,2,0)),"",VLOOKUP(U$3&amp;"  "&amp;$N35,$A$3:$I$100,2,0))</f>
        <v/>
      </c>
      <c r="V35" s="26" t="str">
        <f>+IF(ISNA(VLOOKUP(V$3&amp;"  "&amp;$N35,$A$3:$I$100,2,0)),"",VLOOKUP(V$3&amp;"  "&amp;$N35,$A$3:$I$100,2,0))</f>
        <v/>
      </c>
      <c r="W35" s="26" t="str">
        <f>+IF(ISNA(VLOOKUP(W$3&amp;"  "&amp;$N35,$A$3:$I$100,2,0)),"",VLOOKUP(W$3&amp;"  "&amp;$N35,$A$3:$I$100,2,0))</f>
        <v/>
      </c>
      <c r="X35" s="26" t="str">
        <f>+IF(ISNA(VLOOKUP(X$3&amp;"  "&amp;$N35,$A$3:$I$100,2,0)),"",VLOOKUP(X$3&amp;"  "&amp;$N35,$A$3:$I$100,2,0))</f>
        <v/>
      </c>
      <c r="Y35" s="26" t="str">
        <f>+IF(ISNA(VLOOKUP(Y$3&amp;"  "&amp;$N35,$A$3:$I$100,2,0)),"",VLOOKUP(Y$3&amp;"  "&amp;$N35,$A$3:$I$100,2,0))</f>
        <v/>
      </c>
      <c r="Z35" s="26" t="str">
        <f>+IF(ISNA(VLOOKUP(Z$3&amp;"  "&amp;$N35,$A$3:$I$100,2,0)),"",VLOOKUP(Z$3&amp;"  "&amp;$N35,$A$3:$I$100,2,0))</f>
        <v/>
      </c>
      <c r="AA35" s="26" t="str">
        <f>+IF(ISNA(VLOOKUP(AA$3&amp;"  "&amp;$N35,$A$3:$I$100,2,0)),"",VLOOKUP(AA$3&amp;"  "&amp;$N35,$A$3:$I$100,2,0))</f>
        <v/>
      </c>
      <c r="AB35" s="26" t="str">
        <f>+IF(ISNA(VLOOKUP(AB$3&amp;"  "&amp;$N35,$A$3:$I$100,2,0)),"",VLOOKUP(AB$3&amp;"  "&amp;$N35,$A$3:$I$100,2,0))</f>
        <v/>
      </c>
      <c r="AC35" s="26" t="str">
        <f>+IF(ISNA(VLOOKUP(AC$3&amp;"  "&amp;$N35,$A$3:$I$100,2,0)),"",VLOOKUP(AC$3&amp;"  "&amp;$N35,$A$3:$I$100,2,0))</f>
        <v/>
      </c>
      <c r="AD35" s="26" t="str">
        <f>+IF(ISNA(VLOOKUP(AD$3&amp;"  "&amp;$N35,$A$3:$I$100,2,0)),"",VLOOKUP(AD$3&amp;"  "&amp;$N35,$A$3:$I$100,2,0))</f>
        <v/>
      </c>
      <c r="AE35" s="26" t="str">
        <f>+IF(ISNA(VLOOKUP(AE$3&amp;"  "&amp;$N35,$A$3:$I$100,2,0)),"",VLOOKUP(AE$3&amp;"  "&amp;$N35,$A$3:$I$100,2,0))</f>
        <v/>
      </c>
      <c r="AF35" s="26" t="str">
        <f>+IF(ISNA(VLOOKUP(AF$3&amp;"  "&amp;$N35,$A$3:$I$100,2,0)),"",VLOOKUP(AF$3&amp;"  "&amp;$N35,$A$3:$I$100,2,0))</f>
        <v/>
      </c>
      <c r="AG35" s="26" t="str">
        <f>+IF(ISNA(VLOOKUP(AG$3&amp;"  "&amp;$N35,$A$3:$I$100,2,0)),"",VLOOKUP(AG$3&amp;"  "&amp;$N35,$A$3:$I$100,2,0))</f>
        <v/>
      </c>
      <c r="AH35" s="26" t="str">
        <f>+IF(ISNA(VLOOKUP(AH$3&amp;"  "&amp;$N35,$A$3:$I$100,2,0)),"",VLOOKUP(AH$3&amp;"  "&amp;$N35,$A$3:$I$100,2,0))</f>
        <v/>
      </c>
      <c r="AI35" s="26" t="str">
        <f>+IF(ISNA(VLOOKUP(AI$3&amp;"  "&amp;$N35,$A$3:$I$100,2,0)),"",VLOOKUP(AI$3&amp;"  "&amp;$N35,$A$3:$I$100,2,0))</f>
        <v/>
      </c>
      <c r="AJ35" s="26" t="str">
        <f>+IF(ISNA(VLOOKUP(AJ$3&amp;"  "&amp;$N35,$A$3:$I$100,2,0)),"",VLOOKUP(AJ$3&amp;"  "&amp;$N35,$A$3:$I$100,2,0))</f>
        <v/>
      </c>
      <c r="AK35" s="26" t="str">
        <f>+IF(ISNA(VLOOKUP(AK$3&amp;"  "&amp;$N35,$A$3:$I$100,2,0)),"",VLOOKUP(AK$3&amp;"  "&amp;$N35,$A$3:$I$100,2,0))</f>
        <v/>
      </c>
      <c r="AL35" s="26" t="str">
        <f>+IF(ISNA(VLOOKUP(AL$3&amp;"  "&amp;$N35,$A$3:$I$100,2,0)),"",VLOOKUP(AL$3&amp;"  "&amp;$N35,$A$3:$I$100,2,0))</f>
        <v/>
      </c>
      <c r="AM35" s="26" t="str">
        <f>+IF(ISNA(VLOOKUP(AM$3&amp;"  "&amp;$N35,$A$3:$I$100,2,0)),"",VLOOKUP(AM$3&amp;"  "&amp;$N35,$A$3:$I$100,2,0))</f>
        <v/>
      </c>
      <c r="AN35" s="26" t="str">
        <f>+IF(ISNA(VLOOKUP(AN$3&amp;"  "&amp;$N35,$A$3:$I$100,2,0)),"",VLOOKUP(AN$3&amp;"  "&amp;$N35,$A$3:$I$100,2,0))</f>
        <v/>
      </c>
    </row>
    <row r="36" spans="1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>TEXT(SUMPRODUCT(--(G36=$G$11:$G$588),--(B36&gt;$B$24:$B$588))+1,0)</f>
        <v>#VALUE!</v>
      </c>
      <c r="K36" s="1" t="e">
        <f t="shared" si="4"/>
        <v>#VALUE!</v>
      </c>
      <c r="L36" s="1"/>
      <c r="O36" s="26" t="str">
        <f>+IF(ISNA(VLOOKUP(O$3&amp;"  "&amp;$N36,$A$3:$I$100,2,0)),"",VLOOKUP(O$3&amp;"  "&amp;$N36,$A$3:$I$100,2,0))</f>
        <v/>
      </c>
      <c r="P36" s="26" t="str">
        <f>+IF(ISNA(VLOOKUP(P$3&amp;"  "&amp;$N36,$A$3:$I$100,2,0)),"",VLOOKUP(P$3&amp;"  "&amp;$N36,$A$3:$I$100,2,0))</f>
        <v/>
      </c>
      <c r="Q36" s="26" t="str">
        <f>+IF(ISNA(VLOOKUP(Q$3&amp;"  "&amp;$N36,$A$3:$I$100,2,0)),"",VLOOKUP(Q$3&amp;"  "&amp;$N36,$A$3:$I$100,2,0))</f>
        <v/>
      </c>
      <c r="R36" s="26" t="str">
        <f>+IF(ISNA(VLOOKUP(R$3&amp;"  "&amp;$N36,$A$3:$I$100,2,0)),"",VLOOKUP(R$3&amp;"  "&amp;$N36,$A$3:$I$100,2,0))</f>
        <v/>
      </c>
      <c r="S36" s="26" t="str">
        <f>+IF(ISNA(VLOOKUP(S$3&amp;"  "&amp;$N36,$A$3:$I$100,2,0)),"",VLOOKUP(S$3&amp;"  "&amp;$N36,$A$3:$I$100,2,0))</f>
        <v/>
      </c>
      <c r="T36" s="26" t="str">
        <f>+IF(ISNA(VLOOKUP(T$3&amp;"  "&amp;$N36,$A$3:$I$100,2,0)),"",VLOOKUP(T$3&amp;"  "&amp;$N36,$A$3:$I$100,2,0))</f>
        <v/>
      </c>
      <c r="U36" s="26" t="str">
        <f>+IF(ISNA(VLOOKUP(U$3&amp;"  "&amp;$N36,$A$3:$I$100,2,0)),"",VLOOKUP(U$3&amp;"  "&amp;$N36,$A$3:$I$100,2,0))</f>
        <v/>
      </c>
      <c r="V36" s="26" t="str">
        <f>+IF(ISNA(VLOOKUP(V$3&amp;"  "&amp;$N36,$A$3:$I$100,2,0)),"",VLOOKUP(V$3&amp;"  "&amp;$N36,$A$3:$I$100,2,0))</f>
        <v/>
      </c>
      <c r="W36" s="26" t="str">
        <f>+IF(ISNA(VLOOKUP(W$3&amp;"  "&amp;$N36,$A$3:$I$100,2,0)),"",VLOOKUP(W$3&amp;"  "&amp;$N36,$A$3:$I$100,2,0))</f>
        <v/>
      </c>
      <c r="X36" s="26" t="str">
        <f>+IF(ISNA(VLOOKUP(X$3&amp;"  "&amp;$N36,$A$3:$I$100,2,0)),"",VLOOKUP(X$3&amp;"  "&amp;$N36,$A$3:$I$100,2,0))</f>
        <v/>
      </c>
      <c r="Y36" s="26" t="str">
        <f>+IF(ISNA(VLOOKUP(Y$3&amp;"  "&amp;$N36,$A$3:$I$100,2,0)),"",VLOOKUP(Y$3&amp;"  "&amp;$N36,$A$3:$I$100,2,0))</f>
        <v/>
      </c>
      <c r="Z36" s="26" t="str">
        <f>+IF(ISNA(VLOOKUP(Z$3&amp;"  "&amp;$N36,$A$3:$I$100,2,0)),"",VLOOKUP(Z$3&amp;"  "&amp;$N36,$A$3:$I$100,2,0))</f>
        <v/>
      </c>
      <c r="AA36" s="26" t="str">
        <f>+IF(ISNA(VLOOKUP(AA$3&amp;"  "&amp;$N36,$A$3:$I$100,2,0)),"",VLOOKUP(AA$3&amp;"  "&amp;$N36,$A$3:$I$100,2,0))</f>
        <v/>
      </c>
      <c r="AB36" s="26" t="str">
        <f>+IF(ISNA(VLOOKUP(AB$3&amp;"  "&amp;$N36,$A$3:$I$100,2,0)),"",VLOOKUP(AB$3&amp;"  "&amp;$N36,$A$3:$I$100,2,0))</f>
        <v/>
      </c>
      <c r="AC36" s="26" t="str">
        <f>+IF(ISNA(VLOOKUP(AC$3&amp;"  "&amp;$N36,$A$3:$I$100,2,0)),"",VLOOKUP(AC$3&amp;"  "&amp;$N36,$A$3:$I$100,2,0))</f>
        <v/>
      </c>
      <c r="AD36" s="26" t="str">
        <f>+IF(ISNA(VLOOKUP(AD$3&amp;"  "&amp;$N36,$A$3:$I$100,2,0)),"",VLOOKUP(AD$3&amp;"  "&amp;$N36,$A$3:$I$100,2,0))</f>
        <v/>
      </c>
      <c r="AE36" s="26" t="str">
        <f>+IF(ISNA(VLOOKUP(AE$3&amp;"  "&amp;$N36,$A$3:$I$100,2,0)),"",VLOOKUP(AE$3&amp;"  "&amp;$N36,$A$3:$I$100,2,0))</f>
        <v/>
      </c>
      <c r="AF36" s="26" t="str">
        <f>+IF(ISNA(VLOOKUP(AF$3&amp;"  "&amp;$N36,$A$3:$I$100,2,0)),"",VLOOKUP(AF$3&amp;"  "&amp;$N36,$A$3:$I$100,2,0))</f>
        <v/>
      </c>
      <c r="AG36" s="26" t="str">
        <f>+IF(ISNA(VLOOKUP(AG$3&amp;"  "&amp;$N36,$A$3:$I$100,2,0)),"",VLOOKUP(AG$3&amp;"  "&amp;$N36,$A$3:$I$100,2,0))</f>
        <v/>
      </c>
      <c r="AH36" s="26" t="str">
        <f>+IF(ISNA(VLOOKUP(AH$3&amp;"  "&amp;$N36,$A$3:$I$100,2,0)),"",VLOOKUP(AH$3&amp;"  "&amp;$N36,$A$3:$I$100,2,0))</f>
        <v/>
      </c>
      <c r="AI36" s="26" t="str">
        <f>+IF(ISNA(VLOOKUP(AI$3&amp;"  "&amp;$N36,$A$3:$I$100,2,0)),"",VLOOKUP(AI$3&amp;"  "&amp;$N36,$A$3:$I$100,2,0))</f>
        <v/>
      </c>
      <c r="AJ36" s="26" t="str">
        <f>+IF(ISNA(VLOOKUP(AJ$3&amp;"  "&amp;$N36,$A$3:$I$100,2,0)),"",VLOOKUP(AJ$3&amp;"  "&amp;$N36,$A$3:$I$100,2,0))</f>
        <v/>
      </c>
      <c r="AK36" s="26" t="str">
        <f>+IF(ISNA(VLOOKUP(AK$3&amp;"  "&amp;$N36,$A$3:$I$100,2,0)),"",VLOOKUP(AK$3&amp;"  "&amp;$N36,$A$3:$I$100,2,0))</f>
        <v/>
      </c>
      <c r="AL36" s="26" t="str">
        <f>+IF(ISNA(VLOOKUP(AL$3&amp;"  "&amp;$N36,$A$3:$I$100,2,0)),"",VLOOKUP(AL$3&amp;"  "&amp;$N36,$A$3:$I$100,2,0))</f>
        <v/>
      </c>
      <c r="AM36" s="26" t="str">
        <f>+IF(ISNA(VLOOKUP(AM$3&amp;"  "&amp;$N36,$A$3:$I$100,2,0)),"",VLOOKUP(AM$3&amp;"  "&amp;$N36,$A$3:$I$100,2,0))</f>
        <v/>
      </c>
      <c r="AN36" s="26" t="str">
        <f>+IF(ISNA(VLOOKUP(AN$3&amp;"  "&amp;$N36,$A$3:$I$100,2,0)),"",VLOOKUP(AN$3&amp;"  "&amp;$N36,$A$3:$I$100,2,0))</f>
        <v/>
      </c>
    </row>
    <row r="37" spans="1:40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e">
        <f>TEXT(SUMPRODUCT(--(G37=$G$11:$G$588),--(B37&gt;$B$24:$B$588))+1,0)</f>
        <v>#VALUE!</v>
      </c>
      <c r="K37" s="1" t="e">
        <f t="shared" si="4"/>
        <v>#VALUE!</v>
      </c>
      <c r="L37" s="1"/>
      <c r="N37" s="11" t="s">
        <v>365</v>
      </c>
      <c r="O37" s="27">
        <f>IF(O33="",1000,SUM(O31:O33))</f>
        <v>1000</v>
      </c>
      <c r="P37" s="27">
        <f t="shared" ref="P37:AN37" si="5">IF(P33="",1000,SUM(P31:P33))</f>
        <v>1000</v>
      </c>
      <c r="Q37" s="27">
        <f t="shared" si="5"/>
        <v>1000</v>
      </c>
      <c r="R37" s="27">
        <f t="shared" si="5"/>
        <v>1000</v>
      </c>
      <c r="S37" s="27">
        <f t="shared" si="5"/>
        <v>1000</v>
      </c>
      <c r="T37" s="27">
        <f t="shared" si="5"/>
        <v>1000</v>
      </c>
      <c r="U37" s="27">
        <f t="shared" si="5"/>
        <v>1000</v>
      </c>
      <c r="V37" s="27">
        <f t="shared" si="5"/>
        <v>1000</v>
      </c>
      <c r="W37" s="27">
        <f t="shared" si="5"/>
        <v>1000</v>
      </c>
      <c r="X37" s="27">
        <f t="shared" si="5"/>
        <v>1000</v>
      </c>
      <c r="Y37" s="27">
        <f t="shared" si="5"/>
        <v>1000</v>
      </c>
      <c r="Z37" s="27">
        <f t="shared" si="5"/>
        <v>1000</v>
      </c>
      <c r="AA37" s="27">
        <f t="shared" si="5"/>
        <v>1000</v>
      </c>
      <c r="AB37" s="27">
        <f t="shared" si="5"/>
        <v>1000</v>
      </c>
      <c r="AC37" s="27">
        <f t="shared" si="5"/>
        <v>1000</v>
      </c>
      <c r="AD37" s="27">
        <f t="shared" si="5"/>
        <v>1000</v>
      </c>
      <c r="AE37" s="27">
        <f t="shared" si="5"/>
        <v>1000</v>
      </c>
      <c r="AF37" s="27">
        <f t="shared" si="5"/>
        <v>1000</v>
      </c>
      <c r="AG37" s="27">
        <f t="shared" si="5"/>
        <v>1000</v>
      </c>
      <c r="AH37" s="27">
        <f t="shared" si="5"/>
        <v>1000</v>
      </c>
      <c r="AI37" s="27">
        <f t="shared" si="5"/>
        <v>1000</v>
      </c>
      <c r="AJ37" s="27">
        <f t="shared" si="5"/>
        <v>1000</v>
      </c>
      <c r="AK37" s="27">
        <f t="shared" si="5"/>
        <v>1000</v>
      </c>
      <c r="AL37" s="27">
        <f t="shared" si="5"/>
        <v>1000</v>
      </c>
      <c r="AM37" s="27">
        <f t="shared" si="5"/>
        <v>1000</v>
      </c>
      <c r="AN37" s="27">
        <f t="shared" si="5"/>
        <v>1000</v>
      </c>
    </row>
    <row r="38" spans="1:40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>TEXT(SUMPRODUCT(--(G38=$G$11:$G$588),--(B38&gt;$B$24:$B$588))+1,0)</f>
        <v>#VALUE!</v>
      </c>
      <c r="K38" s="1" t="e">
        <f t="shared" si="4"/>
        <v>#VALUE!</v>
      </c>
      <c r="L38" s="1"/>
      <c r="N38" s="11" t="s">
        <v>155</v>
      </c>
      <c r="O38" s="28">
        <f>RANK(O37,($O$10:$AN$10,$O$19:$AN$19,$O$28:$AN$28, $O$37:$AN$37),1)</f>
        <v>5</v>
      </c>
      <c r="P38" s="28">
        <f>RANK(P37,($O$10:$AN$10,$O$19:$AN$19,$O$28:$AN$28, $O$37:$AN$37),1)</f>
        <v>5</v>
      </c>
      <c r="Q38" s="28">
        <f>RANK(Q37,($O$10:$AN$10,$O$19:$AN$19,$O$28:$AN$28, $O$37:$AN$37),1)</f>
        <v>5</v>
      </c>
      <c r="R38" s="28">
        <f>RANK(R37,($O$10:$AN$10,$O$19:$AN$19,$O$28:$AN$28, $O$37:$AN$37),1)</f>
        <v>5</v>
      </c>
      <c r="S38" s="28">
        <f>RANK(S37,($O$10:$AN$10,$O$19:$AN$19,$O$28:$AN$28, $O$37:$AN$37),1)</f>
        <v>5</v>
      </c>
      <c r="T38" s="28">
        <f>RANK(T37,($O$10:$AN$10,$O$19:$AN$19,$O$28:$AN$28, $O$37:$AN$37),1)</f>
        <v>5</v>
      </c>
      <c r="U38" s="28">
        <f>RANK(U37,($O$10:$AN$10,$O$19:$AN$19,$O$28:$AN$28, $O$37:$AN$37),1)</f>
        <v>5</v>
      </c>
      <c r="V38" s="28">
        <f>RANK(V37,($O$10:$AN$10,$O$19:$AN$19,$O$28:$AN$28, $O$37:$AN$37),1)</f>
        <v>5</v>
      </c>
      <c r="W38" s="28">
        <f>RANK(W37,($O$10:$AN$10,$O$19:$AN$19,$O$28:$AN$28, $O$37:$AN$37),1)</f>
        <v>5</v>
      </c>
      <c r="X38" s="28">
        <f>RANK(X37,($O$10:$AN$10,$O$19:$AN$19,$O$28:$AN$28, $O$37:$AN$37),1)</f>
        <v>5</v>
      </c>
      <c r="Y38" s="28">
        <f>RANK(Y37,($O$10:$AN$10,$O$19:$AN$19,$O$28:$AN$28, $O$37:$AN$37),1)</f>
        <v>5</v>
      </c>
      <c r="Z38" s="28">
        <f>RANK(Z37,($O$10:$AN$10,$O$19:$AN$19,$O$28:$AN$28, $O$37:$AN$37),1)</f>
        <v>5</v>
      </c>
      <c r="AA38" s="28">
        <f>RANK(AA37,($O$10:$AN$10,$O$19:$AN$19,$O$28:$AN$28, $O$37:$AN$37),1)</f>
        <v>5</v>
      </c>
      <c r="AB38" s="28">
        <f>RANK(AB37,($O$10:$AN$10,$O$19:$AN$19,$O$28:$AN$28, $O$37:$AN$37),1)</f>
        <v>5</v>
      </c>
      <c r="AC38" s="28">
        <f>RANK(AC37,($O$10:$AN$10,$O$19:$AN$19,$O$28:$AN$28, $O$37:$AN$37),1)</f>
        <v>5</v>
      </c>
      <c r="AD38" s="28">
        <f>RANK(AD37,($O$10:$AN$10,$O$19:$AN$19,$O$28:$AN$28, $O$37:$AN$37),1)</f>
        <v>5</v>
      </c>
      <c r="AE38" s="28">
        <f>RANK(AE37,($O$10:$AN$10,$O$19:$AN$19,$O$28:$AN$28, $O$37:$AN$37),1)</f>
        <v>5</v>
      </c>
      <c r="AF38" s="28">
        <f>RANK(AF37,($O$10:$AN$10,$O$19:$AN$19,$O$28:$AN$28, $O$37:$AN$37),1)</f>
        <v>5</v>
      </c>
      <c r="AG38" s="28">
        <f>RANK(AG37,($O$10:$AN$10,$O$19:$AN$19,$O$28:$AN$28, $O$37:$AN$37),1)</f>
        <v>5</v>
      </c>
      <c r="AH38" s="28">
        <f>RANK(AH37,($O$10:$AN$10,$O$19:$AN$19,$O$28:$AN$28, $O$37:$AN$37),1)</f>
        <v>5</v>
      </c>
      <c r="AI38" s="28">
        <f>RANK(AI37,($O$10:$AN$10,$O$19:$AN$19,$O$28:$AN$28, $O$37:$AN$37),1)</f>
        <v>5</v>
      </c>
      <c r="AJ38" s="28">
        <f>RANK(AJ37,($O$10:$AN$10,$O$19:$AN$19,$O$28:$AN$28, $O$37:$AN$37),1)</f>
        <v>5</v>
      </c>
      <c r="AK38" s="28">
        <f>RANK(AK37,($O$10:$AN$10,$O$19:$AN$19,$O$28:$AN$28, $O$37:$AN$37),1)</f>
        <v>5</v>
      </c>
      <c r="AL38" s="28">
        <f>RANK(AL37,($O$10:$AN$10,$O$19:$AN$19,$O$28:$AN$28, $O$37:$AN$37),1)</f>
        <v>5</v>
      </c>
      <c r="AM38" s="28">
        <f>RANK(AM37,($O$10:$AN$10,$O$19:$AN$19,$O$28:$AN$28, $O$37:$AN$37),1)</f>
        <v>5</v>
      </c>
      <c r="AN38" s="28">
        <f>RANK(AN37,($O$10:$AN$10,$O$19:$AN$19,$O$28:$AN$28, $O$37:$AN$37),1)</f>
        <v>5</v>
      </c>
    </row>
    <row r="39" spans="1:40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>TEXT(SUMPRODUCT(--(G39=$G$11:$G$588),--(B39&gt;$B$24:$B$588))+1,0)</f>
        <v>#VALUE!</v>
      </c>
      <c r="K39" s="1" t="e">
        <f t="shared" si="4"/>
        <v>#VALUE!</v>
      </c>
      <c r="L39" s="1"/>
    </row>
    <row r="40" spans="1:40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>TEXT(SUMPRODUCT(--(G40=$G$11:$G$588),--(B40&gt;$B$24:$B$588))+1,0)</f>
        <v>#VALUE!</v>
      </c>
      <c r="K40" s="1" t="e">
        <f t="shared" si="4"/>
        <v>#VALUE!</v>
      </c>
      <c r="L40" s="1"/>
    </row>
    <row r="41" spans="1:40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>TEXT(SUMPRODUCT(--(G41=$G$11:$G$588),--(B41&gt;$B$24:$B$588))+1,0)</f>
        <v>#VALUE!</v>
      </c>
      <c r="K41" s="1" t="e">
        <f t="shared" si="4"/>
        <v>#VALUE!</v>
      </c>
      <c r="L41" s="1"/>
    </row>
    <row r="42" spans="1:40" x14ac:dyDescent="0.3">
      <c r="C42" s="48"/>
      <c r="D42" s="1"/>
      <c r="E42" s="1"/>
      <c r="F42" s="1"/>
      <c r="G42" s="1"/>
      <c r="H42" s="1"/>
      <c r="I42" s="3"/>
      <c r="J42" s="57" t="e">
        <f>TEXT(SUMPRODUCT(--(G42=$G$11:$G$588),--(B42&gt;$B$24:$B$588))+1,0)</f>
        <v>#VALUE!</v>
      </c>
      <c r="K42" s="1" t="e">
        <f t="shared" si="4"/>
        <v>#VALUE!</v>
      </c>
      <c r="L42" s="1"/>
    </row>
    <row r="43" spans="1:40" x14ac:dyDescent="0.3">
      <c r="C43" s="48"/>
      <c r="D43" s="1"/>
      <c r="E43" s="1"/>
      <c r="F43" s="1"/>
      <c r="G43" s="1"/>
      <c r="H43" s="1"/>
      <c r="I43" s="3"/>
      <c r="J43" s="57" t="e">
        <f>TEXT(SUMPRODUCT(--(G43=$G$11:$G$588),--(B43&gt;$B$24:$B$588))+1,0)</f>
        <v>#VALUE!</v>
      </c>
      <c r="K43" s="1" t="e">
        <f t="shared" si="4"/>
        <v>#VALUE!</v>
      </c>
      <c r="L43" s="1"/>
    </row>
    <row r="44" spans="1:40" x14ac:dyDescent="0.3">
      <c r="C44" s="48"/>
      <c r="D44" s="1"/>
      <c r="E44" s="1"/>
      <c r="F44" s="1"/>
      <c r="G44" s="1"/>
      <c r="H44" s="1"/>
      <c r="I44" s="3"/>
      <c r="J44" s="57" t="e">
        <f>TEXT(SUMPRODUCT(--(G44=$G$11:$G$588),--(B44&gt;$B$24:$B$588))+1,0)</f>
        <v>#VALUE!</v>
      </c>
      <c r="K44" s="1" t="e">
        <f t="shared" si="4"/>
        <v>#VALUE!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</row>
    <row r="46" spans="1:40" x14ac:dyDescent="0.3">
      <c r="C46" s="48"/>
      <c r="D46" s="1"/>
      <c r="E46" s="1"/>
      <c r="F46" s="1"/>
      <c r="G46" s="1"/>
      <c r="H46" s="1"/>
      <c r="I46" s="3"/>
    </row>
    <row r="47" spans="1:40" x14ac:dyDescent="0.3">
      <c r="C47" s="48"/>
      <c r="D47" s="1"/>
      <c r="E47" s="1"/>
      <c r="F47" s="1"/>
      <c r="G47" s="1"/>
      <c r="H47" s="1"/>
      <c r="I47" s="3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6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6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6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6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6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6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6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6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6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6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6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6"/>
        <v>14</v>
      </c>
      <c r="C112" s="3">
        <v>211</v>
      </c>
      <c r="D112" t="s">
        <v>1075</v>
      </c>
    </row>
    <row r="113" spans="2:4" x14ac:dyDescent="0.3">
      <c r="B113" s="3">
        <f t="shared" si="6"/>
        <v>15</v>
      </c>
      <c r="C113" s="3">
        <v>224</v>
      </c>
      <c r="D113" t="s">
        <v>1076</v>
      </c>
    </row>
    <row r="114" spans="2:4" x14ac:dyDescent="0.3">
      <c r="B114" s="3">
        <f t="shared" si="6"/>
        <v>16</v>
      </c>
      <c r="C114" s="3">
        <v>241</v>
      </c>
      <c r="D114" t="s">
        <v>1077</v>
      </c>
    </row>
    <row r="115" spans="2:4" x14ac:dyDescent="0.3">
      <c r="B115" s="3">
        <f t="shared" si="6"/>
        <v>17</v>
      </c>
      <c r="C115" s="3">
        <v>223</v>
      </c>
      <c r="D115" t="s">
        <v>1078</v>
      </c>
    </row>
    <row r="116" spans="2:4" x14ac:dyDescent="0.3">
      <c r="B116" s="3">
        <f t="shared" si="6"/>
        <v>18</v>
      </c>
      <c r="C116" s="3">
        <v>230</v>
      </c>
      <c r="D116" t="s">
        <v>1079</v>
      </c>
    </row>
    <row r="117" spans="2:4" x14ac:dyDescent="0.3">
      <c r="B117" s="3">
        <f t="shared" si="6"/>
        <v>19</v>
      </c>
      <c r="C117" s="3">
        <v>240</v>
      </c>
      <c r="D117" t="s">
        <v>1080</v>
      </c>
    </row>
    <row r="118" spans="2:4" x14ac:dyDescent="0.3">
      <c r="B118" s="3">
        <f t="shared" si="6"/>
        <v>20</v>
      </c>
      <c r="C118" s="3">
        <v>239</v>
      </c>
      <c r="D118" t="s">
        <v>1081</v>
      </c>
    </row>
    <row r="119" spans="2:4" x14ac:dyDescent="0.3">
      <c r="B119" s="3">
        <f t="shared" si="6"/>
        <v>21</v>
      </c>
      <c r="C119" s="3">
        <v>210</v>
      </c>
      <c r="D119" t="s">
        <v>1082</v>
      </c>
    </row>
    <row r="120" spans="2:4" x14ac:dyDescent="0.3">
      <c r="B120" s="3">
        <f t="shared" si="6"/>
        <v>22</v>
      </c>
      <c r="C120" s="3">
        <v>213</v>
      </c>
      <c r="D120" t="s">
        <v>1083</v>
      </c>
    </row>
    <row r="121" spans="2:4" x14ac:dyDescent="0.3">
      <c r="B121" s="3">
        <f t="shared" si="6"/>
        <v>23</v>
      </c>
      <c r="C121" s="3">
        <v>204</v>
      </c>
      <c r="D121" t="s">
        <v>1022</v>
      </c>
    </row>
    <row r="122" spans="2:4" x14ac:dyDescent="0.3">
      <c r="B122" s="3">
        <f t="shared" si="6"/>
        <v>24</v>
      </c>
      <c r="C122" s="3">
        <v>206</v>
      </c>
      <c r="D122" t="s">
        <v>1084</v>
      </c>
    </row>
    <row r="123" spans="2:4" x14ac:dyDescent="0.3">
      <c r="B123" s="3">
        <f t="shared" si="6"/>
        <v>25</v>
      </c>
      <c r="C123" s="3">
        <v>231</v>
      </c>
      <c r="D123" t="s">
        <v>1085</v>
      </c>
    </row>
    <row r="124" spans="2:4" x14ac:dyDescent="0.3">
      <c r="B124" s="3">
        <f t="shared" si="6"/>
        <v>26</v>
      </c>
      <c r="C124" s="3">
        <v>247</v>
      </c>
      <c r="D124" t="s">
        <v>1086</v>
      </c>
    </row>
    <row r="125" spans="2:4" x14ac:dyDescent="0.3">
      <c r="B125" s="3">
        <f t="shared" si="6"/>
        <v>27</v>
      </c>
      <c r="C125" s="3">
        <v>249</v>
      </c>
      <c r="D125" t="s">
        <v>1087</v>
      </c>
    </row>
    <row r="126" spans="2:4" x14ac:dyDescent="0.3">
      <c r="B126" s="3">
        <f t="shared" si="6"/>
        <v>28</v>
      </c>
      <c r="C126" s="3">
        <v>209</v>
      </c>
      <c r="D126" t="s">
        <v>1088</v>
      </c>
    </row>
    <row r="127" spans="2:4" x14ac:dyDescent="0.3">
      <c r="B127" s="3">
        <f t="shared" si="6"/>
        <v>29</v>
      </c>
      <c r="C127" s="3">
        <v>205</v>
      </c>
      <c r="D127" t="s">
        <v>1089</v>
      </c>
    </row>
    <row r="128" spans="2:4" x14ac:dyDescent="0.3">
      <c r="B128" s="3">
        <f t="shared" si="6"/>
        <v>30</v>
      </c>
      <c r="C128" s="3">
        <v>225</v>
      </c>
      <c r="D128" t="s">
        <v>1090</v>
      </c>
    </row>
    <row r="129" spans="2:4" x14ac:dyDescent="0.3">
      <c r="B129" s="3">
        <f t="shared" si="6"/>
        <v>31</v>
      </c>
      <c r="C129" s="3">
        <v>235</v>
      </c>
      <c r="D129" t="s">
        <v>1091</v>
      </c>
    </row>
    <row r="130" spans="2:4" x14ac:dyDescent="0.3">
      <c r="B130" s="3">
        <f t="shared" si="6"/>
        <v>32</v>
      </c>
      <c r="C130" s="3">
        <v>244</v>
      </c>
      <c r="D130" t="s">
        <v>1091</v>
      </c>
    </row>
    <row r="131" spans="2:4" x14ac:dyDescent="0.3">
      <c r="B131" s="3">
        <f t="shared" si="6"/>
        <v>33</v>
      </c>
      <c r="C131" s="3">
        <v>219</v>
      </c>
      <c r="D131" t="s">
        <v>1092</v>
      </c>
    </row>
    <row r="132" spans="2:4" x14ac:dyDescent="0.3">
      <c r="B132" s="3">
        <f t="shared" si="6"/>
        <v>34</v>
      </c>
      <c r="C132" s="3">
        <v>221</v>
      </c>
      <c r="D132" t="s">
        <v>1093</v>
      </c>
    </row>
    <row r="133" spans="2:4" x14ac:dyDescent="0.3">
      <c r="B133" s="3">
        <f t="shared" si="6"/>
        <v>35</v>
      </c>
      <c r="C133" s="3">
        <v>238</v>
      </c>
      <c r="D133" t="s">
        <v>1094</v>
      </c>
    </row>
    <row r="134" spans="2:4" x14ac:dyDescent="0.3">
      <c r="B134" s="3">
        <f t="shared" si="6"/>
        <v>36</v>
      </c>
      <c r="C134" s="3">
        <v>234</v>
      </c>
      <c r="D134" t="s">
        <v>1095</v>
      </c>
    </row>
    <row r="135" spans="2:4" x14ac:dyDescent="0.3">
      <c r="B135" s="3">
        <f t="shared" si="6"/>
        <v>37</v>
      </c>
      <c r="C135" s="3">
        <v>248</v>
      </c>
      <c r="D135" t="s">
        <v>1096</v>
      </c>
    </row>
    <row r="136" spans="2:4" x14ac:dyDescent="0.3">
      <c r="B136" s="3">
        <f t="shared" si="6"/>
        <v>38</v>
      </c>
      <c r="C136" s="3">
        <v>246</v>
      </c>
      <c r="D136" t="s">
        <v>1097</v>
      </c>
    </row>
    <row r="137" spans="2:4" x14ac:dyDescent="0.3">
      <c r="B137" s="3">
        <f t="shared" si="6"/>
        <v>39</v>
      </c>
    </row>
    <row r="138" spans="2:4" x14ac:dyDescent="0.3">
      <c r="B138" s="3">
        <f t="shared" si="6"/>
        <v>40</v>
      </c>
    </row>
    <row r="139" spans="2:4" x14ac:dyDescent="0.3">
      <c r="B139" s="3">
        <f t="shared" si="6"/>
        <v>41</v>
      </c>
    </row>
    <row r="140" spans="2:4" x14ac:dyDescent="0.3">
      <c r="B140" s="3">
        <f t="shared" si="6"/>
        <v>42</v>
      </c>
    </row>
    <row r="141" spans="2:4" x14ac:dyDescent="0.3">
      <c r="B141" s="3">
        <f t="shared" si="6"/>
        <v>43</v>
      </c>
    </row>
    <row r="142" spans="2:4" x14ac:dyDescent="0.3">
      <c r="B142" s="3">
        <f t="shared" si="6"/>
        <v>44</v>
      </c>
    </row>
    <row r="143" spans="2:4" x14ac:dyDescent="0.3">
      <c r="B143" s="3">
        <f t="shared" si="6"/>
        <v>45</v>
      </c>
    </row>
    <row r="144" spans="2:4" x14ac:dyDescent="0.3">
      <c r="B144" s="3">
        <f t="shared" si="6"/>
        <v>46</v>
      </c>
    </row>
    <row r="145" spans="2:2" x14ac:dyDescent="0.3">
      <c r="B145" s="3">
        <f t="shared" si="6"/>
        <v>47</v>
      </c>
    </row>
    <row r="146" spans="2:2" x14ac:dyDescent="0.3">
      <c r="B146" s="3">
        <f t="shared" si="6"/>
        <v>48</v>
      </c>
    </row>
    <row r="147" spans="2:2" x14ac:dyDescent="0.3">
      <c r="B147" s="3">
        <f t="shared" si="6"/>
        <v>49</v>
      </c>
    </row>
    <row r="148" spans="2:2" x14ac:dyDescent="0.3">
      <c r="B148" s="3">
        <f t="shared" si="6"/>
        <v>50</v>
      </c>
    </row>
    <row r="149" spans="2:2" x14ac:dyDescent="0.3">
      <c r="B149" s="3">
        <f t="shared" si="6"/>
        <v>51</v>
      </c>
    </row>
    <row r="150" spans="2:2" x14ac:dyDescent="0.3">
      <c r="B150" s="3">
        <f t="shared" si="6"/>
        <v>52</v>
      </c>
    </row>
    <row r="151" spans="2:2" x14ac:dyDescent="0.3">
      <c r="B151" s="3">
        <f t="shared" si="6"/>
        <v>53</v>
      </c>
    </row>
    <row r="152" spans="2:2" x14ac:dyDescent="0.3">
      <c r="B152" s="3">
        <f t="shared" si="6"/>
        <v>54</v>
      </c>
    </row>
    <row r="153" spans="2:2" x14ac:dyDescent="0.3">
      <c r="B153" s="3">
        <f t="shared" si="6"/>
        <v>55</v>
      </c>
    </row>
    <row r="154" spans="2:2" x14ac:dyDescent="0.3">
      <c r="B154" s="3">
        <f t="shared" si="6"/>
        <v>56</v>
      </c>
    </row>
    <row r="155" spans="2:2" x14ac:dyDescent="0.3">
      <c r="B155" s="3">
        <f t="shared" si="6"/>
        <v>57</v>
      </c>
    </row>
    <row r="156" spans="2:2" x14ac:dyDescent="0.3">
      <c r="B156" s="3">
        <f t="shared" si="6"/>
        <v>58</v>
      </c>
    </row>
    <row r="157" spans="2:2" x14ac:dyDescent="0.3">
      <c r="B157" s="3">
        <f t="shared" si="6"/>
        <v>59</v>
      </c>
    </row>
    <row r="158" spans="2:2" x14ac:dyDescent="0.3">
      <c r="B158" s="3">
        <f t="shared" si="6"/>
        <v>60</v>
      </c>
    </row>
    <row r="159" spans="2:2" x14ac:dyDescent="0.3">
      <c r="B159" s="3">
        <f t="shared" si="6"/>
        <v>61</v>
      </c>
    </row>
    <row r="160" spans="2:2" x14ac:dyDescent="0.3">
      <c r="B160" s="3">
        <f t="shared" si="6"/>
        <v>62</v>
      </c>
    </row>
    <row r="161" spans="2:2" x14ac:dyDescent="0.3">
      <c r="B161" s="3">
        <f t="shared" si="6"/>
        <v>63</v>
      </c>
    </row>
    <row r="162" spans="2:2" x14ac:dyDescent="0.3">
      <c r="B162" s="3">
        <f t="shared" si="6"/>
        <v>64</v>
      </c>
    </row>
    <row r="163" spans="2:2" x14ac:dyDescent="0.3">
      <c r="B163" s="3">
        <f t="shared" si="6"/>
        <v>65</v>
      </c>
    </row>
    <row r="164" spans="2:2" x14ac:dyDescent="0.3">
      <c r="B164" s="3">
        <f t="shared" si="6"/>
        <v>66</v>
      </c>
    </row>
    <row r="165" spans="2:2" x14ac:dyDescent="0.3">
      <c r="B165" s="3">
        <f t="shared" ref="B165:B198" si="7">+B164+1</f>
        <v>67</v>
      </c>
    </row>
    <row r="166" spans="2:2" x14ac:dyDescent="0.3">
      <c r="B166" s="3">
        <f t="shared" si="7"/>
        <v>68</v>
      </c>
    </row>
    <row r="167" spans="2:2" x14ac:dyDescent="0.3">
      <c r="B167" s="3">
        <f t="shared" si="7"/>
        <v>69</v>
      </c>
    </row>
    <row r="168" spans="2:2" x14ac:dyDescent="0.3">
      <c r="B168" s="3">
        <f t="shared" si="7"/>
        <v>70</v>
      </c>
    </row>
    <row r="169" spans="2:2" x14ac:dyDescent="0.3">
      <c r="B169" s="3">
        <f t="shared" si="7"/>
        <v>71</v>
      </c>
    </row>
    <row r="170" spans="2:2" x14ac:dyDescent="0.3">
      <c r="B170" s="3">
        <f t="shared" si="7"/>
        <v>72</v>
      </c>
    </row>
    <row r="171" spans="2:2" x14ac:dyDescent="0.3">
      <c r="B171" s="3">
        <f t="shared" si="7"/>
        <v>73</v>
      </c>
    </row>
    <row r="172" spans="2:2" x14ac:dyDescent="0.3">
      <c r="B172" s="3">
        <f t="shared" si="7"/>
        <v>74</v>
      </c>
    </row>
    <row r="173" spans="2:2" x14ac:dyDescent="0.3">
      <c r="B173" s="3">
        <f t="shared" si="7"/>
        <v>75</v>
      </c>
    </row>
    <row r="174" spans="2:2" x14ac:dyDescent="0.3">
      <c r="B174" s="3">
        <f t="shared" si="7"/>
        <v>76</v>
      </c>
    </row>
    <row r="175" spans="2:2" x14ac:dyDescent="0.3">
      <c r="B175" s="3">
        <f t="shared" si="7"/>
        <v>77</v>
      </c>
    </row>
    <row r="176" spans="2:2" x14ac:dyDescent="0.3">
      <c r="B176" s="3">
        <f t="shared" si="7"/>
        <v>78</v>
      </c>
    </row>
    <row r="177" spans="2:2" x14ac:dyDescent="0.3">
      <c r="B177" s="3">
        <f t="shared" si="7"/>
        <v>79</v>
      </c>
    </row>
    <row r="178" spans="2:2" x14ac:dyDescent="0.3">
      <c r="B178" s="3">
        <f t="shared" si="7"/>
        <v>80</v>
      </c>
    </row>
    <row r="179" spans="2:2" x14ac:dyDescent="0.3">
      <c r="B179" s="3">
        <f t="shared" si="7"/>
        <v>81</v>
      </c>
    </row>
    <row r="180" spans="2:2" x14ac:dyDescent="0.3">
      <c r="B180" s="3">
        <f t="shared" si="7"/>
        <v>82</v>
      </c>
    </row>
    <row r="181" spans="2:2" x14ac:dyDescent="0.3">
      <c r="B181" s="3">
        <f t="shared" si="7"/>
        <v>83</v>
      </c>
    </row>
    <row r="182" spans="2:2" x14ac:dyDescent="0.3">
      <c r="B182" s="3">
        <f t="shared" si="7"/>
        <v>84</v>
      </c>
    </row>
    <row r="183" spans="2:2" x14ac:dyDescent="0.3">
      <c r="B183" s="3">
        <f t="shared" si="7"/>
        <v>85</v>
      </c>
    </row>
    <row r="184" spans="2:2" x14ac:dyDescent="0.3">
      <c r="B184" s="3">
        <f t="shared" si="7"/>
        <v>86</v>
      </c>
    </row>
    <row r="185" spans="2:2" x14ac:dyDescent="0.3">
      <c r="B185" s="3">
        <f t="shared" si="7"/>
        <v>87</v>
      </c>
    </row>
    <row r="186" spans="2:2" x14ac:dyDescent="0.3">
      <c r="B186" s="3">
        <f t="shared" si="7"/>
        <v>88</v>
      </c>
    </row>
    <row r="187" spans="2:2" x14ac:dyDescent="0.3">
      <c r="B187" s="3">
        <f t="shared" si="7"/>
        <v>89</v>
      </c>
    </row>
    <row r="188" spans="2:2" x14ac:dyDescent="0.3">
      <c r="B188" s="3">
        <f t="shared" si="7"/>
        <v>90</v>
      </c>
    </row>
    <row r="189" spans="2:2" x14ac:dyDescent="0.3">
      <c r="B189" s="3">
        <f t="shared" si="7"/>
        <v>91</v>
      </c>
    </row>
    <row r="190" spans="2:2" x14ac:dyDescent="0.3">
      <c r="B190" s="3">
        <f t="shared" si="7"/>
        <v>92</v>
      </c>
    </row>
    <row r="191" spans="2:2" x14ac:dyDescent="0.3">
      <c r="B191" s="3">
        <f t="shared" si="7"/>
        <v>93</v>
      </c>
    </row>
    <row r="192" spans="2:2" x14ac:dyDescent="0.3">
      <c r="B192" s="3">
        <f t="shared" si="7"/>
        <v>94</v>
      </c>
    </row>
    <row r="193" spans="2:2" x14ac:dyDescent="0.3">
      <c r="B193" s="3">
        <f t="shared" si="7"/>
        <v>95</v>
      </c>
    </row>
    <row r="194" spans="2:2" x14ac:dyDescent="0.3">
      <c r="B194" s="3">
        <f t="shared" si="7"/>
        <v>96</v>
      </c>
    </row>
    <row r="195" spans="2:2" x14ac:dyDescent="0.3">
      <c r="B195" s="3">
        <f t="shared" si="7"/>
        <v>97</v>
      </c>
    </row>
    <row r="196" spans="2:2" x14ac:dyDescent="0.3">
      <c r="B196" s="3">
        <f t="shared" si="7"/>
        <v>98</v>
      </c>
    </row>
    <row r="197" spans="2:2" x14ac:dyDescent="0.3">
      <c r="B197" s="3">
        <f t="shared" si="7"/>
        <v>99</v>
      </c>
    </row>
    <row r="198" spans="2:2" x14ac:dyDescent="0.3">
      <c r="B198" s="3">
        <f t="shared" si="7"/>
        <v>100</v>
      </c>
    </row>
  </sheetData>
  <sortState xmlns:xlrd2="http://schemas.microsoft.com/office/spreadsheetml/2017/richdata2" ref="A4:M25">
    <sortCondition ref="F4:F25"/>
  </sortState>
  <mergeCells count="2">
    <mergeCell ref="B1:G1"/>
    <mergeCell ref="B2:G2"/>
  </mergeCells>
  <conditionalFormatting sqref="O11:AN11 O20:AN20 O29:AN29 O38:AN38">
    <cfRule type="cellIs" dxfId="15" priority="1" operator="lessThanOrEqual">
      <formula>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N207"/>
  <sheetViews>
    <sheetView workbookViewId="0">
      <pane ySplit="3" topLeftCell="A4" activePane="bottomLeft" state="frozen"/>
      <selection activeCell="P14" sqref="P1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12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58" t="s">
        <v>1398</v>
      </c>
      <c r="C2" s="58"/>
      <c r="D2" s="58"/>
      <c r="E2" s="58"/>
      <c r="F2" s="58"/>
      <c r="G2" s="58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1574</v>
      </c>
      <c r="P3" s="11" t="s">
        <v>148</v>
      </c>
      <c r="Q3" s="11" t="s">
        <v>145</v>
      </c>
      <c r="R3" s="11" t="s">
        <v>146</v>
      </c>
      <c r="S3" s="11" t="s">
        <v>147</v>
      </c>
      <c r="T3" s="11"/>
      <c r="U3" s="11"/>
      <c r="V3" s="11"/>
      <c r="W3" s="11"/>
      <c r="X3" s="11"/>
      <c r="Y3" s="11"/>
      <c r="Z3" s="11"/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1</v>
      </c>
      <c r="P4" s="26">
        <v>2</v>
      </c>
      <c r="Q4" s="26">
        <v>5</v>
      </c>
      <c r="R4" s="26">
        <v>6</v>
      </c>
      <c r="S4" s="26">
        <v>3</v>
      </c>
      <c r="T4" s="26"/>
      <c r="U4" s="26"/>
      <c r="V4" s="26" t="str">
        <f>+IF(ISNA(VLOOKUP(V$3&amp;"  "&amp;$N4,$A$3:$I$109,2,0)),"",VLOOKUP(V$3&amp;"  "&amp;$N4,$A$3:$I$109,2,0))</f>
        <v/>
      </c>
      <c r="W4" s="26" t="str">
        <f>+IF(ISNA(VLOOKUP(W$3&amp;"  "&amp;$N4,$A$3:$I$109,2,0)),"",VLOOKUP(W$3&amp;"  "&amp;$N4,$A$3:$I$109,2,0))</f>
        <v/>
      </c>
      <c r="X4" s="26" t="str">
        <f>+IF(ISNA(VLOOKUP(X$3&amp;"  "&amp;$N4,$A$3:$I$109,2,0)),"",VLOOKUP(X$3&amp;"  "&amp;$N4,$A$3:$I$109,2,0))</f>
        <v/>
      </c>
      <c r="Y4" s="26" t="str">
        <f>+IF(ISNA(VLOOKUP(Y$3&amp;"  "&amp;$N4,$A$3:$I$109,2,0)),"",VLOOKUP(Y$3&amp;"  "&amp;$N4,$A$3:$I$109,2,0))</f>
        <v/>
      </c>
      <c r="Z4" s="26" t="str">
        <f>+IF(ISNA(VLOOKUP(Z$3&amp;"  "&amp;$N4,$A$3:$I$109,2,0)),"",VLOOKUP(Z$3&amp;"  "&amp;$N4,$A$3:$I$109,2,0))</f>
        <v/>
      </c>
      <c r="AA4" s="26" t="str">
        <f>+IF(ISNA(VLOOKUP(AA$3&amp;"  "&amp;$N4,$A$3:$I$109,2,0)),"",VLOOKUP(AA$3&amp;"  "&amp;$N4,$A$3:$I$109,2,0))</f>
        <v/>
      </c>
      <c r="AB4" s="26" t="str">
        <f>+IF(ISNA(VLOOKUP(AB$3&amp;"  "&amp;$N4,$A$3:$I$109,2,0)),"",VLOOKUP(AB$3&amp;"  "&amp;$N4,$A$3:$I$109,2,0))</f>
        <v/>
      </c>
      <c r="AC4" s="26" t="str">
        <f>+IF(ISNA(VLOOKUP(AC$3&amp;"  "&amp;$N4,$A$3:$I$109,2,0)),"",VLOOKUP(AC$3&amp;"  "&amp;$N4,$A$3:$I$109,2,0))</f>
        <v/>
      </c>
      <c r="AD4" s="26" t="str">
        <f>+IF(ISNA(VLOOKUP(AD$3&amp;"  "&amp;$N4,$A$3:$I$109,2,0)),"",VLOOKUP(AD$3&amp;"  "&amp;$N4,$A$3:$I$109,2,0))</f>
        <v/>
      </c>
      <c r="AE4" s="26" t="str">
        <f>+IF(ISNA(VLOOKUP(AE$3&amp;"  "&amp;$N4,$A$3:$I$109,2,0)),"",VLOOKUP(AE$3&amp;"  "&amp;$N4,$A$3:$I$109,2,0))</f>
        <v/>
      </c>
      <c r="AF4" s="26" t="str">
        <f>+IF(ISNA(VLOOKUP(AF$3&amp;"  "&amp;$N4,$A$3:$I$109,2,0)),"",VLOOKUP(AF$3&amp;"  "&amp;$N4,$A$3:$I$109,2,0))</f>
        <v/>
      </c>
      <c r="AG4" s="26" t="str">
        <f>+IF(ISNA(VLOOKUP(AG$3&amp;"  "&amp;$N4,$A$3:$I$109,2,0)),"",VLOOKUP(AG$3&amp;"  "&amp;$N4,$A$3:$I$109,2,0))</f>
        <v/>
      </c>
      <c r="AH4" s="26" t="str">
        <f>+IF(ISNA(VLOOKUP(AH$3&amp;"  "&amp;$N4,$A$3:$I$109,2,0)),"",VLOOKUP(AH$3&amp;"  "&amp;$N4,$A$3:$I$109,2,0))</f>
        <v/>
      </c>
      <c r="AI4" s="26" t="str">
        <f>+IF(ISNA(VLOOKUP(AI$3&amp;"  "&amp;$N4,$A$3:$I$109,2,0)),"",VLOOKUP(AI$3&amp;"  "&amp;$N4,$A$3:$I$109,2,0))</f>
        <v/>
      </c>
      <c r="AJ4" s="26" t="str">
        <f>+IF(ISNA(VLOOKUP(AJ$3&amp;"  "&amp;$N4,$A$3:$I$109,2,0)),"",VLOOKUP(AJ$3&amp;"  "&amp;$N4,$A$3:$I$109,2,0))</f>
        <v/>
      </c>
      <c r="AK4" s="26" t="str">
        <f>+IF(ISNA(VLOOKUP(AK$3&amp;"  "&amp;$N4,$A$3:$I$109,2,0)),"",VLOOKUP(AK$3&amp;"  "&amp;$N4,$A$3:$I$109,2,0))</f>
        <v/>
      </c>
      <c r="AL4" s="26" t="str">
        <f>+IF(ISNA(VLOOKUP(AL$3&amp;"  "&amp;$N4,$A$3:$I$109,2,0)),"",VLOOKUP(AL$3&amp;"  "&amp;$N4,$A$3:$I$109,2,0))</f>
        <v/>
      </c>
      <c r="AM4" s="26" t="str">
        <f>+IF(ISNA(VLOOKUP(AM$3&amp;"  "&amp;$N4,$A$3:$I$109,2,0)),"",VLOOKUP(AM$3&amp;"  "&amp;$N4,$A$3:$I$109,2,0))</f>
        <v/>
      </c>
      <c r="AN4" s="26" t="str">
        <f>+IF(ISNA(VLOOKUP(AN$3&amp;"  "&amp;$N4,$A$3:$I$109,2,0)),"",VLOOKUP(AN$3&amp;"  "&amp;$N4,$A$3:$I$109,2,0))</f>
        <v/>
      </c>
    </row>
    <row r="5" spans="1:40" x14ac:dyDescent="0.3">
      <c r="A5" t="s">
        <v>1586</v>
      </c>
      <c r="N5">
        <v>2</v>
      </c>
      <c r="O5" s="26">
        <v>4</v>
      </c>
      <c r="P5" s="26">
        <v>7</v>
      </c>
      <c r="Q5" s="26">
        <v>8</v>
      </c>
      <c r="R5" s="26">
        <v>11</v>
      </c>
      <c r="S5" s="26">
        <v>15</v>
      </c>
      <c r="T5" s="26"/>
      <c r="U5" s="26"/>
      <c r="V5" s="26" t="str">
        <f>+IF(ISNA(VLOOKUP(V$3&amp;"  "&amp;$N5,$A$3:$I$109,2,0)),"",VLOOKUP(V$3&amp;"  "&amp;$N5,$A$3:$I$109,2,0))</f>
        <v/>
      </c>
      <c r="W5" s="26" t="str">
        <f>+IF(ISNA(VLOOKUP(W$3&amp;"  "&amp;$N5,$A$3:$I$109,2,0)),"",VLOOKUP(W$3&amp;"  "&amp;$N5,$A$3:$I$109,2,0))</f>
        <v/>
      </c>
      <c r="X5" s="26" t="str">
        <f>+IF(ISNA(VLOOKUP(X$3&amp;"  "&amp;$N5,$A$3:$I$109,2,0)),"",VLOOKUP(X$3&amp;"  "&amp;$N5,$A$3:$I$109,2,0))</f>
        <v/>
      </c>
      <c r="Y5" s="26" t="str">
        <f>+IF(ISNA(VLOOKUP(Y$3&amp;"  "&amp;$N5,$A$3:$I$109,2,0)),"",VLOOKUP(Y$3&amp;"  "&amp;$N5,$A$3:$I$109,2,0))</f>
        <v/>
      </c>
      <c r="Z5" s="26" t="str">
        <f>+IF(ISNA(VLOOKUP(Z$3&amp;"  "&amp;$N5,$A$3:$I$109,2,0)),"",VLOOKUP(Z$3&amp;"  "&amp;$N5,$A$3:$I$109,2,0))</f>
        <v/>
      </c>
      <c r="AA5" s="26" t="str">
        <f>+IF(ISNA(VLOOKUP(AA$3&amp;"  "&amp;$N5,$A$3:$I$109,2,0)),"",VLOOKUP(AA$3&amp;"  "&amp;$N5,$A$3:$I$109,2,0))</f>
        <v/>
      </c>
      <c r="AB5" s="26" t="str">
        <f>+IF(ISNA(VLOOKUP(AB$3&amp;"  "&amp;$N5,$A$3:$I$109,2,0)),"",VLOOKUP(AB$3&amp;"  "&amp;$N5,$A$3:$I$109,2,0))</f>
        <v/>
      </c>
      <c r="AC5" s="26" t="str">
        <f>+IF(ISNA(VLOOKUP(AC$3&amp;"  "&amp;$N5,$A$3:$I$109,2,0)),"",VLOOKUP(AC$3&amp;"  "&amp;$N5,$A$3:$I$109,2,0))</f>
        <v/>
      </c>
      <c r="AD5" s="26" t="str">
        <f>+IF(ISNA(VLOOKUP(AD$3&amp;"  "&amp;$N5,$A$3:$I$109,2,0)),"",VLOOKUP(AD$3&amp;"  "&amp;$N5,$A$3:$I$109,2,0))</f>
        <v/>
      </c>
      <c r="AE5" s="26" t="str">
        <f>+IF(ISNA(VLOOKUP(AE$3&amp;"  "&amp;$N5,$A$3:$I$109,2,0)),"",VLOOKUP(AE$3&amp;"  "&amp;$N5,$A$3:$I$109,2,0))</f>
        <v/>
      </c>
      <c r="AF5" s="26" t="str">
        <f>+IF(ISNA(VLOOKUP(AF$3&amp;"  "&amp;$N5,$A$3:$I$109,2,0)),"",VLOOKUP(AF$3&amp;"  "&amp;$N5,$A$3:$I$109,2,0))</f>
        <v/>
      </c>
      <c r="AG5" s="26" t="str">
        <f>+IF(ISNA(VLOOKUP(AG$3&amp;"  "&amp;$N5,$A$3:$I$109,2,0)),"",VLOOKUP(AG$3&amp;"  "&amp;$N5,$A$3:$I$109,2,0))</f>
        <v/>
      </c>
      <c r="AH5" s="26" t="str">
        <f>+IF(ISNA(VLOOKUP(AH$3&amp;"  "&amp;$N5,$A$3:$I$109,2,0)),"",VLOOKUP(AH$3&amp;"  "&amp;$N5,$A$3:$I$109,2,0))</f>
        <v/>
      </c>
      <c r="AI5" s="26" t="str">
        <f>+IF(ISNA(VLOOKUP(AI$3&amp;"  "&amp;$N5,$A$3:$I$109,2,0)),"",VLOOKUP(AI$3&amp;"  "&amp;$N5,$A$3:$I$109,2,0))</f>
        <v/>
      </c>
      <c r="AJ5" s="26" t="str">
        <f>+IF(ISNA(VLOOKUP(AJ$3&amp;"  "&amp;$N5,$A$3:$I$109,2,0)),"",VLOOKUP(AJ$3&amp;"  "&amp;$N5,$A$3:$I$109,2,0))</f>
        <v/>
      </c>
      <c r="AK5" s="26" t="str">
        <f>+IF(ISNA(VLOOKUP(AK$3&amp;"  "&amp;$N5,$A$3:$I$109,2,0)),"",VLOOKUP(AK$3&amp;"  "&amp;$N5,$A$3:$I$109,2,0))</f>
        <v/>
      </c>
      <c r="AL5" s="26" t="str">
        <f>+IF(ISNA(VLOOKUP(AL$3&amp;"  "&amp;$N5,$A$3:$I$109,2,0)),"",VLOOKUP(AL$3&amp;"  "&amp;$N5,$A$3:$I$109,2,0))</f>
        <v/>
      </c>
      <c r="AM5" s="26" t="str">
        <f>+IF(ISNA(VLOOKUP(AM$3&amp;"  "&amp;$N5,$A$3:$I$109,2,0)),"",VLOOKUP(AM$3&amp;"  "&amp;$N5,$A$3:$I$109,2,0))</f>
        <v/>
      </c>
      <c r="AN5" s="26" t="str">
        <f>+IF(ISNA(VLOOKUP(AN$3&amp;"  "&amp;$N5,$A$3:$I$109,2,0)),"",VLOOKUP(AN$3&amp;"  "&amp;$N5,$A$3:$I$109,2,0))</f>
        <v/>
      </c>
    </row>
    <row r="6" spans="1:40" x14ac:dyDescent="0.3">
      <c r="N6">
        <v>3</v>
      </c>
      <c r="O6" s="26">
        <v>10</v>
      </c>
      <c r="P6" s="26">
        <v>9</v>
      </c>
      <c r="Q6" s="26">
        <v>14</v>
      </c>
      <c r="R6" s="26">
        <v>16</v>
      </c>
      <c r="S6" s="26">
        <v>19</v>
      </c>
      <c r="T6" s="26"/>
      <c r="U6" s="26"/>
      <c r="V6" s="26" t="str">
        <f>+IF(ISNA(VLOOKUP(V$3&amp;"  "&amp;$N6,$A$3:$I$109,2,0)),"",VLOOKUP(V$3&amp;"  "&amp;$N6,$A$3:$I$109,2,0))</f>
        <v/>
      </c>
      <c r="W6" s="26" t="str">
        <f>+IF(ISNA(VLOOKUP(W$3&amp;"  "&amp;$N6,$A$3:$I$109,2,0)),"",VLOOKUP(W$3&amp;"  "&amp;$N6,$A$3:$I$109,2,0))</f>
        <v/>
      </c>
      <c r="X6" s="26" t="str">
        <f>+IF(ISNA(VLOOKUP(X$3&amp;"  "&amp;$N6,$A$3:$I$109,2,0)),"",VLOOKUP(X$3&amp;"  "&amp;$N6,$A$3:$I$109,2,0))</f>
        <v/>
      </c>
      <c r="Y6" s="26" t="str">
        <f>+IF(ISNA(VLOOKUP(Y$3&amp;"  "&amp;$N6,$A$3:$I$109,2,0)),"",VLOOKUP(Y$3&amp;"  "&amp;$N6,$A$3:$I$109,2,0))</f>
        <v/>
      </c>
      <c r="Z6" s="26" t="str">
        <f>+IF(ISNA(VLOOKUP(Z$3&amp;"  "&amp;$N6,$A$3:$I$109,2,0)),"",VLOOKUP(Z$3&amp;"  "&amp;$N6,$A$3:$I$109,2,0))</f>
        <v/>
      </c>
      <c r="AA6" s="26" t="str">
        <f>+IF(ISNA(VLOOKUP(AA$3&amp;"  "&amp;$N6,$A$3:$I$109,2,0)),"",VLOOKUP(AA$3&amp;"  "&amp;$N6,$A$3:$I$109,2,0))</f>
        <v/>
      </c>
      <c r="AB6" s="26" t="str">
        <f>+IF(ISNA(VLOOKUP(AB$3&amp;"  "&amp;$N6,$A$3:$I$109,2,0)),"",VLOOKUP(AB$3&amp;"  "&amp;$N6,$A$3:$I$109,2,0))</f>
        <v/>
      </c>
      <c r="AC6" s="26" t="str">
        <f>+IF(ISNA(VLOOKUP(AC$3&amp;"  "&amp;$N6,$A$3:$I$109,2,0)),"",VLOOKUP(AC$3&amp;"  "&amp;$N6,$A$3:$I$109,2,0))</f>
        <v/>
      </c>
      <c r="AD6" s="26" t="str">
        <f>+IF(ISNA(VLOOKUP(AD$3&amp;"  "&amp;$N6,$A$3:$I$109,2,0)),"",VLOOKUP(AD$3&amp;"  "&amp;$N6,$A$3:$I$109,2,0))</f>
        <v/>
      </c>
      <c r="AE6" s="26" t="str">
        <f>+IF(ISNA(VLOOKUP(AE$3&amp;"  "&amp;$N6,$A$3:$I$109,2,0)),"",VLOOKUP(AE$3&amp;"  "&amp;$N6,$A$3:$I$109,2,0))</f>
        <v/>
      </c>
      <c r="AF6" s="26" t="str">
        <f>+IF(ISNA(VLOOKUP(AF$3&amp;"  "&amp;$N6,$A$3:$I$109,2,0)),"",VLOOKUP(AF$3&amp;"  "&amp;$N6,$A$3:$I$109,2,0))</f>
        <v/>
      </c>
      <c r="AG6" s="26" t="str">
        <f>+IF(ISNA(VLOOKUP(AG$3&amp;"  "&amp;$N6,$A$3:$I$109,2,0)),"",VLOOKUP(AG$3&amp;"  "&amp;$N6,$A$3:$I$109,2,0))</f>
        <v/>
      </c>
      <c r="AH6" s="26" t="str">
        <f>+IF(ISNA(VLOOKUP(AH$3&amp;"  "&amp;$N6,$A$3:$I$109,2,0)),"",VLOOKUP(AH$3&amp;"  "&amp;$N6,$A$3:$I$109,2,0))</f>
        <v/>
      </c>
      <c r="AI6" s="26" t="str">
        <f>+IF(ISNA(VLOOKUP(AI$3&amp;"  "&amp;$N6,$A$3:$I$109,2,0)),"",VLOOKUP(AI$3&amp;"  "&amp;$N6,$A$3:$I$109,2,0))</f>
        <v/>
      </c>
      <c r="AJ6" s="26" t="str">
        <f>+IF(ISNA(VLOOKUP(AJ$3&amp;"  "&amp;$N6,$A$3:$I$109,2,0)),"",VLOOKUP(AJ$3&amp;"  "&amp;$N6,$A$3:$I$109,2,0))</f>
        <v/>
      </c>
      <c r="AK6" s="26" t="str">
        <f>+IF(ISNA(VLOOKUP(AK$3&amp;"  "&amp;$N6,$A$3:$I$109,2,0)),"",VLOOKUP(AK$3&amp;"  "&amp;$N6,$A$3:$I$109,2,0))</f>
        <v/>
      </c>
      <c r="AL6" s="26" t="str">
        <f>+IF(ISNA(VLOOKUP(AL$3&amp;"  "&amp;$N6,$A$3:$I$109,2,0)),"",VLOOKUP(AL$3&amp;"  "&amp;$N6,$A$3:$I$109,2,0))</f>
        <v/>
      </c>
      <c r="AM6" s="26" t="str">
        <f>+IF(ISNA(VLOOKUP(AM$3&amp;"  "&amp;$N6,$A$3:$I$109,2,0)),"",VLOOKUP(AM$3&amp;"  "&amp;$N6,$A$3:$I$109,2,0))</f>
        <v/>
      </c>
      <c r="AN6" s="26" t="str">
        <f>+IF(ISNA(VLOOKUP(AN$3&amp;"  "&amp;$N6,$A$3:$I$109,2,0)),"",VLOOKUP(AN$3&amp;"  "&amp;$N6,$A$3:$I$109,2,0))</f>
        <v/>
      </c>
    </row>
    <row r="7" spans="1:40" x14ac:dyDescent="0.3">
      <c r="A7" s="1">
        <v>1</v>
      </c>
      <c r="B7" s="67" t="s">
        <v>1608</v>
      </c>
      <c r="C7" s="48">
        <v>183</v>
      </c>
      <c r="D7" t="s">
        <v>125</v>
      </c>
      <c r="E7" t="s">
        <v>100</v>
      </c>
      <c r="F7" t="s">
        <v>1406</v>
      </c>
      <c r="G7" t="s">
        <v>1398</v>
      </c>
      <c r="H7" s="1" t="str">
        <f>+VLOOKUP($C9,MasterData!$B$4:$I$1003,5,"false")</f>
        <v>U15</v>
      </c>
      <c r="I7" s="3" t="str">
        <f>+VLOOKUP($C9,MasterData!$B$4:$I$1003,6,"false")</f>
        <v>G</v>
      </c>
      <c r="J7" s="22" t="e">
        <f>TEXT(SUMPRODUCT(--(G9=$G$9:$G$597),--(#REF!&gt;$B$27:$B$597))+1,0)</f>
        <v>#REF!</v>
      </c>
      <c r="K7" s="1" t="e">
        <f>+G9&amp;"  "&amp;J7</f>
        <v>#REF!</v>
      </c>
      <c r="L7" s="1"/>
      <c r="O7" s="26" t="str">
        <f>+IF(ISNA(VLOOKUP(O$3&amp;"  "&amp;$N7,$A$3:$I$109,2,0)),"",VLOOKUP(O$3&amp;"  "&amp;$N7,$A$3:$I$109,2,0))</f>
        <v/>
      </c>
      <c r="P7" s="26" t="str">
        <f>+IF(ISNA(VLOOKUP(P$3&amp;"  "&amp;$N7,$A$3:$I$109,2,0)),"",VLOOKUP(P$3&amp;"  "&amp;$N7,$A$3:$I$109,2,0))</f>
        <v/>
      </c>
      <c r="Q7" s="26" t="str">
        <f>+IF(ISNA(VLOOKUP(Q$3&amp;"  "&amp;$N7,$A$3:$I$109,2,0)),"",VLOOKUP(Q$3&amp;"  "&amp;$N7,$A$3:$I$109,2,0))</f>
        <v/>
      </c>
      <c r="R7" s="26" t="str">
        <f>+IF(ISNA(VLOOKUP(R$3&amp;"  "&amp;$N7,$A$3:$I$109,2,0)),"",VLOOKUP(R$3&amp;"  "&amp;$N7,$A$3:$I$109,2,0))</f>
        <v/>
      </c>
      <c r="S7" s="26" t="str">
        <f>+IF(ISNA(VLOOKUP(S$3&amp;"  "&amp;$N7,$A$3:$I$109,2,0)),"",VLOOKUP(S$3&amp;"  "&amp;$N7,$A$3:$I$109,2,0))</f>
        <v/>
      </c>
      <c r="T7" s="26" t="str">
        <f>+IF(ISNA(VLOOKUP(T$3&amp;"  "&amp;$N7,$A$3:$I$109,2,0)),"",VLOOKUP(T$3&amp;"  "&amp;$N7,$A$3:$I$109,2,0))</f>
        <v/>
      </c>
      <c r="U7" s="26" t="str">
        <f>+IF(ISNA(VLOOKUP(U$3&amp;"  "&amp;$N7,$A$3:$I$109,2,0)),"",VLOOKUP(U$3&amp;"  "&amp;$N7,$A$3:$I$109,2,0))</f>
        <v/>
      </c>
      <c r="V7" s="26" t="str">
        <f>+IF(ISNA(VLOOKUP(V$3&amp;"  "&amp;$N7,$A$3:$I$109,2,0)),"",VLOOKUP(V$3&amp;"  "&amp;$N7,$A$3:$I$109,2,0))</f>
        <v/>
      </c>
      <c r="W7" s="26" t="str">
        <f>+IF(ISNA(VLOOKUP(W$3&amp;"  "&amp;$N7,$A$3:$I$109,2,0)),"",VLOOKUP(W$3&amp;"  "&amp;$N7,$A$3:$I$109,2,0))</f>
        <v/>
      </c>
      <c r="X7" s="26" t="str">
        <f>+IF(ISNA(VLOOKUP(X$3&amp;"  "&amp;$N7,$A$3:$I$109,2,0)),"",VLOOKUP(X$3&amp;"  "&amp;$N7,$A$3:$I$109,2,0))</f>
        <v/>
      </c>
      <c r="Y7" s="26" t="str">
        <f>+IF(ISNA(VLOOKUP(Y$3&amp;"  "&amp;$N7,$A$3:$I$109,2,0)),"",VLOOKUP(Y$3&amp;"  "&amp;$N7,$A$3:$I$109,2,0))</f>
        <v/>
      </c>
      <c r="Z7" s="26" t="str">
        <f>+IF(ISNA(VLOOKUP(Z$3&amp;"  "&amp;$N7,$A$3:$I$109,2,0)),"",VLOOKUP(Z$3&amp;"  "&amp;$N7,$A$3:$I$109,2,0))</f>
        <v/>
      </c>
      <c r="AA7" s="26" t="str">
        <f>+IF(ISNA(VLOOKUP(AA$3&amp;"  "&amp;$N7,$A$3:$I$109,2,0)),"",VLOOKUP(AA$3&amp;"  "&amp;$N7,$A$3:$I$109,2,0))</f>
        <v/>
      </c>
      <c r="AB7" s="26" t="str">
        <f>+IF(ISNA(VLOOKUP(AB$3&amp;"  "&amp;$N7,$A$3:$I$109,2,0)),"",VLOOKUP(AB$3&amp;"  "&amp;$N7,$A$3:$I$109,2,0))</f>
        <v/>
      </c>
      <c r="AC7" s="26" t="str">
        <f>+IF(ISNA(VLOOKUP(AC$3&amp;"  "&amp;$N7,$A$3:$I$109,2,0)),"",VLOOKUP(AC$3&amp;"  "&amp;$N7,$A$3:$I$109,2,0))</f>
        <v/>
      </c>
      <c r="AD7" s="26" t="str">
        <f>+IF(ISNA(VLOOKUP(AD$3&amp;"  "&amp;$N7,$A$3:$I$109,2,0)),"",VLOOKUP(AD$3&amp;"  "&amp;$N7,$A$3:$I$109,2,0))</f>
        <v/>
      </c>
      <c r="AE7" s="26" t="str">
        <f>+IF(ISNA(VLOOKUP(AE$3&amp;"  "&amp;$N7,$A$3:$I$109,2,0)),"",VLOOKUP(AE$3&amp;"  "&amp;$N7,$A$3:$I$109,2,0))</f>
        <v/>
      </c>
      <c r="AF7" s="26" t="str">
        <f>+IF(ISNA(VLOOKUP(AF$3&amp;"  "&amp;$N7,$A$3:$I$109,2,0)),"",VLOOKUP(AF$3&amp;"  "&amp;$N7,$A$3:$I$109,2,0))</f>
        <v/>
      </c>
      <c r="AG7" s="26" t="str">
        <f>+IF(ISNA(VLOOKUP(AG$3&amp;"  "&amp;$N7,$A$3:$I$109,2,0)),"",VLOOKUP(AG$3&amp;"  "&amp;$N7,$A$3:$I$109,2,0))</f>
        <v/>
      </c>
      <c r="AH7" s="26" t="str">
        <f>+IF(ISNA(VLOOKUP(AH$3&amp;"  "&amp;$N7,$A$3:$I$109,2,0)),"",VLOOKUP(AH$3&amp;"  "&amp;$N7,$A$3:$I$109,2,0))</f>
        <v/>
      </c>
      <c r="AI7" s="26" t="str">
        <f>+IF(ISNA(VLOOKUP(AI$3&amp;"  "&amp;$N7,$A$3:$I$109,2,0)),"",VLOOKUP(AI$3&amp;"  "&amp;$N7,$A$3:$I$109,2,0))</f>
        <v/>
      </c>
      <c r="AJ7" s="26" t="str">
        <f>+IF(ISNA(VLOOKUP(AJ$3&amp;"  "&amp;$N7,$A$3:$I$109,2,0)),"",VLOOKUP(AJ$3&amp;"  "&amp;$N7,$A$3:$I$109,2,0))</f>
        <v/>
      </c>
      <c r="AK7" s="26" t="str">
        <f>+IF(ISNA(VLOOKUP(AK$3&amp;"  "&amp;$N7,$A$3:$I$109,2,0)),"",VLOOKUP(AK$3&amp;"  "&amp;$N7,$A$3:$I$109,2,0))</f>
        <v/>
      </c>
      <c r="AL7" s="26" t="str">
        <f>+IF(ISNA(VLOOKUP(AL$3&amp;"  "&amp;$N7,$A$3:$I$109,2,0)),"",VLOOKUP(AL$3&amp;"  "&amp;$N7,$A$3:$I$109,2,0))</f>
        <v/>
      </c>
      <c r="AM7" s="26" t="str">
        <f>+IF(ISNA(VLOOKUP(AM$3&amp;"  "&amp;$N7,$A$3:$I$109,2,0)),"",VLOOKUP(AM$3&amp;"  "&amp;$N7,$A$3:$I$109,2,0))</f>
        <v/>
      </c>
      <c r="AN7" s="26" t="str">
        <f>+IF(ISNA(VLOOKUP(AN$3&amp;"  "&amp;$N7,$A$3:$I$109,2,0)),"",VLOOKUP(AN$3&amp;"  "&amp;$N7,$A$3:$I$109,2,0))</f>
        <v/>
      </c>
    </row>
    <row r="8" spans="1:40" x14ac:dyDescent="0.3">
      <c r="A8" s="1">
        <v>4</v>
      </c>
      <c r="B8" s="67" t="s">
        <v>1631</v>
      </c>
      <c r="C8" s="48">
        <v>184</v>
      </c>
      <c r="D8" t="s">
        <v>1450</v>
      </c>
      <c r="E8" t="s">
        <v>1451</v>
      </c>
      <c r="F8" t="s">
        <v>1406</v>
      </c>
      <c r="G8" t="s">
        <v>1398</v>
      </c>
      <c r="H8" s="1" t="str">
        <f>+VLOOKUP($C10,MasterData!$B$4:$I$1003,5,"false")</f>
        <v>U15</v>
      </c>
      <c r="I8" s="3" t="str">
        <f>+VLOOKUP($C10,MasterData!$B$4:$I$1003,6,"false")</f>
        <v>B</v>
      </c>
      <c r="J8" s="22" t="e">
        <f>TEXT(SUMPRODUCT(--(G10=$G$9:$G$597),--(#REF!&gt;$B$27:$B$597))+1,0)</f>
        <v>#REF!</v>
      </c>
      <c r="K8" s="1" t="e">
        <f>+G10&amp;"  "&amp;J8</f>
        <v>#REF!</v>
      </c>
      <c r="L8" s="1"/>
      <c r="O8" s="26" t="str">
        <f>+IF(ISNA(VLOOKUP(O$3&amp;"  "&amp;$N8,$A$3:$I$109,2,0)),"",VLOOKUP(O$3&amp;"  "&amp;$N8,$A$3:$I$109,2,0))</f>
        <v/>
      </c>
      <c r="P8" s="26" t="str">
        <f>+IF(ISNA(VLOOKUP(P$3&amp;"  "&amp;$N8,$A$3:$I$109,2,0)),"",VLOOKUP(P$3&amp;"  "&amp;$N8,$A$3:$I$109,2,0))</f>
        <v/>
      </c>
      <c r="Q8" s="26" t="str">
        <f>+IF(ISNA(VLOOKUP(Q$3&amp;"  "&amp;$N8,$A$3:$I$109,2,0)),"",VLOOKUP(Q$3&amp;"  "&amp;$N8,$A$3:$I$109,2,0))</f>
        <v/>
      </c>
      <c r="R8" s="26" t="str">
        <f>+IF(ISNA(VLOOKUP(R$3&amp;"  "&amp;$N8,$A$3:$I$109,2,0)),"",VLOOKUP(R$3&amp;"  "&amp;$N8,$A$3:$I$109,2,0))</f>
        <v/>
      </c>
      <c r="S8" s="26" t="str">
        <f>+IF(ISNA(VLOOKUP(S$3&amp;"  "&amp;$N8,$A$3:$I$109,2,0)),"",VLOOKUP(S$3&amp;"  "&amp;$N8,$A$3:$I$109,2,0))</f>
        <v/>
      </c>
      <c r="T8" s="26" t="str">
        <f>+IF(ISNA(VLOOKUP(T$3&amp;"  "&amp;$N8,$A$3:$I$109,2,0)),"",VLOOKUP(T$3&amp;"  "&amp;$N8,$A$3:$I$109,2,0))</f>
        <v/>
      </c>
      <c r="U8" s="26" t="str">
        <f>+IF(ISNA(VLOOKUP(U$3&amp;"  "&amp;$N8,$A$3:$I$109,2,0)),"",VLOOKUP(U$3&amp;"  "&amp;$N8,$A$3:$I$109,2,0))</f>
        <v/>
      </c>
      <c r="V8" s="26" t="str">
        <f>+IF(ISNA(VLOOKUP(V$3&amp;"  "&amp;$N8,$A$3:$I$109,2,0)),"",VLOOKUP(V$3&amp;"  "&amp;$N8,$A$3:$I$109,2,0))</f>
        <v/>
      </c>
      <c r="W8" s="26" t="str">
        <f>+IF(ISNA(VLOOKUP(W$3&amp;"  "&amp;$N8,$A$3:$I$109,2,0)),"",VLOOKUP(W$3&amp;"  "&amp;$N8,$A$3:$I$109,2,0))</f>
        <v/>
      </c>
      <c r="X8" s="26" t="str">
        <f>+IF(ISNA(VLOOKUP(X$3&amp;"  "&amp;$N8,$A$3:$I$109,2,0)),"",VLOOKUP(X$3&amp;"  "&amp;$N8,$A$3:$I$109,2,0))</f>
        <v/>
      </c>
      <c r="Y8" s="26" t="str">
        <f>+IF(ISNA(VLOOKUP(Y$3&amp;"  "&amp;$N8,$A$3:$I$109,2,0)),"",VLOOKUP(Y$3&amp;"  "&amp;$N8,$A$3:$I$109,2,0))</f>
        <v/>
      </c>
      <c r="Z8" s="26" t="str">
        <f>+IF(ISNA(VLOOKUP(Z$3&amp;"  "&amp;$N8,$A$3:$I$109,2,0)),"",VLOOKUP(Z$3&amp;"  "&amp;$N8,$A$3:$I$109,2,0))</f>
        <v/>
      </c>
      <c r="AA8" s="26" t="str">
        <f>+IF(ISNA(VLOOKUP(AA$3&amp;"  "&amp;$N8,$A$3:$I$109,2,0)),"",VLOOKUP(AA$3&amp;"  "&amp;$N8,$A$3:$I$109,2,0))</f>
        <v/>
      </c>
      <c r="AB8" s="26" t="str">
        <f>+IF(ISNA(VLOOKUP(AB$3&amp;"  "&amp;$N8,$A$3:$I$109,2,0)),"",VLOOKUP(AB$3&amp;"  "&amp;$N8,$A$3:$I$109,2,0))</f>
        <v/>
      </c>
      <c r="AC8" s="26" t="str">
        <f>+IF(ISNA(VLOOKUP(AC$3&amp;"  "&amp;$N8,$A$3:$I$109,2,0)),"",VLOOKUP(AC$3&amp;"  "&amp;$N8,$A$3:$I$109,2,0))</f>
        <v/>
      </c>
      <c r="AD8" s="26" t="str">
        <f>+IF(ISNA(VLOOKUP(AD$3&amp;"  "&amp;$N8,$A$3:$I$109,2,0)),"",VLOOKUP(AD$3&amp;"  "&amp;$N8,$A$3:$I$109,2,0))</f>
        <v/>
      </c>
      <c r="AE8" s="26" t="str">
        <f>+IF(ISNA(VLOOKUP(AE$3&amp;"  "&amp;$N8,$A$3:$I$109,2,0)),"",VLOOKUP(AE$3&amp;"  "&amp;$N8,$A$3:$I$109,2,0))</f>
        <v/>
      </c>
      <c r="AF8" s="26" t="str">
        <f>+IF(ISNA(VLOOKUP(AF$3&amp;"  "&amp;$N8,$A$3:$I$109,2,0)),"",VLOOKUP(AF$3&amp;"  "&amp;$N8,$A$3:$I$109,2,0))</f>
        <v/>
      </c>
      <c r="AG8" s="26" t="str">
        <f>+IF(ISNA(VLOOKUP(AG$3&amp;"  "&amp;$N8,$A$3:$I$109,2,0)),"",VLOOKUP(AG$3&amp;"  "&amp;$N8,$A$3:$I$109,2,0))</f>
        <v/>
      </c>
      <c r="AH8" s="26" t="str">
        <f>+IF(ISNA(VLOOKUP(AH$3&amp;"  "&amp;$N8,$A$3:$I$109,2,0)),"",VLOOKUP(AH$3&amp;"  "&amp;$N8,$A$3:$I$109,2,0))</f>
        <v/>
      </c>
      <c r="AI8" s="26" t="str">
        <f>+IF(ISNA(VLOOKUP(AI$3&amp;"  "&amp;$N8,$A$3:$I$109,2,0)),"",VLOOKUP(AI$3&amp;"  "&amp;$N8,$A$3:$I$109,2,0))</f>
        <v/>
      </c>
      <c r="AJ8" s="26" t="str">
        <f>+IF(ISNA(VLOOKUP(AJ$3&amp;"  "&amp;$N8,$A$3:$I$109,2,0)),"",VLOOKUP(AJ$3&amp;"  "&amp;$N8,$A$3:$I$109,2,0))</f>
        <v/>
      </c>
      <c r="AK8" s="26" t="str">
        <f>+IF(ISNA(VLOOKUP(AK$3&amp;"  "&amp;$N8,$A$3:$I$109,2,0)),"",VLOOKUP(AK$3&amp;"  "&amp;$N8,$A$3:$I$109,2,0))</f>
        <v/>
      </c>
      <c r="AL8" s="26" t="str">
        <f>+IF(ISNA(VLOOKUP(AL$3&amp;"  "&amp;$N8,$A$3:$I$109,2,0)),"",VLOOKUP(AL$3&amp;"  "&amp;$N8,$A$3:$I$109,2,0))</f>
        <v/>
      </c>
      <c r="AM8" s="26" t="str">
        <f>+IF(ISNA(VLOOKUP(AM$3&amp;"  "&amp;$N8,$A$3:$I$109,2,0)),"",VLOOKUP(AM$3&amp;"  "&amp;$N8,$A$3:$I$109,2,0))</f>
        <v/>
      </c>
      <c r="AN8" s="26" t="str">
        <f>+IF(ISNA(VLOOKUP(AN$3&amp;"  "&amp;$N8,$A$3:$I$109,2,0)),"",VLOOKUP(AN$3&amp;"  "&amp;$N8,$A$3:$I$109,2,0))</f>
        <v/>
      </c>
    </row>
    <row r="9" spans="1:40" x14ac:dyDescent="0.3">
      <c r="A9" s="1">
        <v>10</v>
      </c>
      <c r="B9" s="67" t="s">
        <v>1374</v>
      </c>
      <c r="C9" s="48">
        <v>205</v>
      </c>
      <c r="D9" t="s">
        <v>1473</v>
      </c>
      <c r="E9" t="s">
        <v>603</v>
      </c>
      <c r="F9" t="s">
        <v>1406</v>
      </c>
      <c r="G9" t="s">
        <v>1472</v>
      </c>
      <c r="H9" s="1" t="str">
        <f>+VLOOKUP($C11,MasterData!$B$4:$I$1003,5,"false")</f>
        <v>U15</v>
      </c>
      <c r="I9" s="3" t="str">
        <f>+VLOOKUP($C11,MasterData!$B$4:$I$1003,6,"false")</f>
        <v>B</v>
      </c>
      <c r="J9" s="22" t="e">
        <f>TEXT(SUMPRODUCT(--(G11=$G$9:$G$597),--(#REF!&gt;$B$27:$B$597))+1,0)</f>
        <v>#REF!</v>
      </c>
      <c r="K9" s="1" t="e">
        <f>+G11&amp;"  "&amp;J9</f>
        <v>#REF!</v>
      </c>
      <c r="L9" s="1"/>
      <c r="O9" s="26" t="str">
        <f>+IF(ISNA(VLOOKUP(O$3&amp;"  "&amp;$N9,$A$3:$I$109,2,0)),"",VLOOKUP(O$3&amp;"  "&amp;$N9,$A$3:$I$109,2,0))</f>
        <v/>
      </c>
      <c r="P9" s="26" t="str">
        <f>+IF(ISNA(VLOOKUP(P$3&amp;"  "&amp;$N9,$A$3:$I$109,2,0)),"",VLOOKUP(P$3&amp;"  "&amp;$N9,$A$3:$I$109,2,0))</f>
        <v/>
      </c>
      <c r="Q9" s="26" t="str">
        <f>+IF(ISNA(VLOOKUP(Q$3&amp;"  "&amp;$N9,$A$3:$I$109,2,0)),"",VLOOKUP(Q$3&amp;"  "&amp;$N9,$A$3:$I$109,2,0))</f>
        <v/>
      </c>
      <c r="R9" s="26" t="str">
        <f>+IF(ISNA(VLOOKUP(R$3&amp;"  "&amp;$N9,$A$3:$I$109,2,0)),"",VLOOKUP(R$3&amp;"  "&amp;$N9,$A$3:$I$109,2,0))</f>
        <v/>
      </c>
      <c r="S9" s="26" t="str">
        <f>+IF(ISNA(VLOOKUP(S$3&amp;"  "&amp;$N9,$A$3:$I$109,2,0)),"",VLOOKUP(S$3&amp;"  "&amp;$N9,$A$3:$I$109,2,0))</f>
        <v/>
      </c>
      <c r="T9" s="26" t="str">
        <f>+IF(ISNA(VLOOKUP(T$3&amp;"  "&amp;$N9,$A$3:$I$109,2,0)),"",VLOOKUP(T$3&amp;"  "&amp;$N9,$A$3:$I$109,2,0))</f>
        <v/>
      </c>
      <c r="U9" s="26" t="str">
        <f>+IF(ISNA(VLOOKUP(U$3&amp;"  "&amp;$N9,$A$3:$I$109,2,0)),"",VLOOKUP(U$3&amp;"  "&amp;$N9,$A$3:$I$109,2,0))</f>
        <v/>
      </c>
      <c r="V9" s="26" t="str">
        <f>+IF(ISNA(VLOOKUP(V$3&amp;"  "&amp;$N9,$A$3:$I$109,2,0)),"",VLOOKUP(V$3&amp;"  "&amp;$N9,$A$3:$I$109,2,0))</f>
        <v/>
      </c>
      <c r="W9" s="26" t="str">
        <f>+IF(ISNA(VLOOKUP(W$3&amp;"  "&amp;$N9,$A$3:$I$109,2,0)),"",VLOOKUP(W$3&amp;"  "&amp;$N9,$A$3:$I$109,2,0))</f>
        <v/>
      </c>
      <c r="X9" s="26" t="str">
        <f>+IF(ISNA(VLOOKUP(X$3&amp;"  "&amp;$N9,$A$3:$I$109,2,0)),"",VLOOKUP(X$3&amp;"  "&amp;$N9,$A$3:$I$109,2,0))</f>
        <v/>
      </c>
      <c r="Y9" s="26" t="str">
        <f>+IF(ISNA(VLOOKUP(Y$3&amp;"  "&amp;$N9,$A$3:$I$109,2,0)),"",VLOOKUP(Y$3&amp;"  "&amp;$N9,$A$3:$I$109,2,0))</f>
        <v/>
      </c>
      <c r="Z9" s="26" t="str">
        <f>+IF(ISNA(VLOOKUP(Z$3&amp;"  "&amp;$N9,$A$3:$I$109,2,0)),"",VLOOKUP(Z$3&amp;"  "&amp;$N9,$A$3:$I$109,2,0))</f>
        <v/>
      </c>
      <c r="AA9" s="26" t="str">
        <f>+IF(ISNA(VLOOKUP(AA$3&amp;"  "&amp;$N9,$A$3:$I$109,2,0)),"",VLOOKUP(AA$3&amp;"  "&amp;$N9,$A$3:$I$109,2,0))</f>
        <v/>
      </c>
      <c r="AB9" s="26" t="str">
        <f>+IF(ISNA(VLOOKUP(AB$3&amp;"  "&amp;$N9,$A$3:$I$109,2,0)),"",VLOOKUP(AB$3&amp;"  "&amp;$N9,$A$3:$I$109,2,0))</f>
        <v/>
      </c>
      <c r="AC9" s="26" t="str">
        <f>+IF(ISNA(VLOOKUP(AC$3&amp;"  "&amp;$N9,$A$3:$I$109,2,0)),"",VLOOKUP(AC$3&amp;"  "&amp;$N9,$A$3:$I$109,2,0))</f>
        <v/>
      </c>
      <c r="AD9" s="26" t="str">
        <f>+IF(ISNA(VLOOKUP(AD$3&amp;"  "&amp;$N9,$A$3:$I$109,2,0)),"",VLOOKUP(AD$3&amp;"  "&amp;$N9,$A$3:$I$109,2,0))</f>
        <v/>
      </c>
      <c r="AE9" s="26" t="str">
        <f>+IF(ISNA(VLOOKUP(AE$3&amp;"  "&amp;$N9,$A$3:$I$109,2,0)),"",VLOOKUP(AE$3&amp;"  "&amp;$N9,$A$3:$I$109,2,0))</f>
        <v/>
      </c>
      <c r="AF9" s="26" t="str">
        <f>+IF(ISNA(VLOOKUP(AF$3&amp;"  "&amp;$N9,$A$3:$I$109,2,0)),"",VLOOKUP(AF$3&amp;"  "&amp;$N9,$A$3:$I$109,2,0))</f>
        <v/>
      </c>
      <c r="AG9" s="26" t="str">
        <f>+IF(ISNA(VLOOKUP(AG$3&amp;"  "&amp;$N9,$A$3:$I$109,2,0)),"",VLOOKUP(AG$3&amp;"  "&amp;$N9,$A$3:$I$109,2,0))</f>
        <v/>
      </c>
      <c r="AH9" s="26" t="str">
        <f>+IF(ISNA(VLOOKUP(AH$3&amp;"  "&amp;$N9,$A$3:$I$109,2,0)),"",VLOOKUP(AH$3&amp;"  "&amp;$N9,$A$3:$I$109,2,0))</f>
        <v/>
      </c>
      <c r="AI9" s="26" t="str">
        <f>+IF(ISNA(VLOOKUP(AI$3&amp;"  "&amp;$N9,$A$3:$I$109,2,0)),"",VLOOKUP(AI$3&amp;"  "&amp;$N9,$A$3:$I$109,2,0))</f>
        <v/>
      </c>
      <c r="AJ9" s="26" t="str">
        <f>+IF(ISNA(VLOOKUP(AJ$3&amp;"  "&amp;$N9,$A$3:$I$109,2,0)),"",VLOOKUP(AJ$3&amp;"  "&amp;$N9,$A$3:$I$109,2,0))</f>
        <v/>
      </c>
      <c r="AK9" s="26" t="str">
        <f>+IF(ISNA(VLOOKUP(AK$3&amp;"  "&amp;$N9,$A$3:$I$109,2,0)),"",VLOOKUP(AK$3&amp;"  "&amp;$N9,$A$3:$I$109,2,0))</f>
        <v/>
      </c>
      <c r="AL9" s="26" t="str">
        <f>+IF(ISNA(VLOOKUP(AL$3&amp;"  "&amp;$N9,$A$3:$I$109,2,0)),"",VLOOKUP(AL$3&amp;"  "&amp;$N9,$A$3:$I$109,2,0))</f>
        <v/>
      </c>
      <c r="AM9" s="26" t="str">
        <f>+IF(ISNA(VLOOKUP(AM$3&amp;"  "&amp;$N9,$A$3:$I$109,2,0)),"",VLOOKUP(AM$3&amp;"  "&amp;$N9,$A$3:$I$109,2,0))</f>
        <v/>
      </c>
      <c r="AN9" s="26" t="str">
        <f>+IF(ISNA(VLOOKUP(AN$3&amp;"  "&amp;$N9,$A$3:$I$109,2,0)),"",VLOOKUP(AN$3&amp;"  "&amp;$N9,$A$3:$I$109,2,0))</f>
        <v/>
      </c>
    </row>
    <row r="10" spans="1:40" x14ac:dyDescent="0.3">
      <c r="A10" s="1">
        <v>5</v>
      </c>
      <c r="B10" s="67" t="s">
        <v>1632</v>
      </c>
      <c r="C10" s="48">
        <v>186</v>
      </c>
      <c r="D10" t="s">
        <v>1452</v>
      </c>
      <c r="E10" t="s">
        <v>1453</v>
      </c>
      <c r="F10" t="s">
        <v>581</v>
      </c>
      <c r="G10" t="s">
        <v>1398</v>
      </c>
      <c r="H10" s="1" t="str">
        <f>+VLOOKUP($C12,MasterData!$B$4:$I$1003,5,"false")</f>
        <v>U15</v>
      </c>
      <c r="I10" s="3" t="str">
        <f>+VLOOKUP($C12,MasterData!$B$4:$I$1003,6,"false")</f>
        <v>G</v>
      </c>
      <c r="J10" s="22" t="e">
        <f>TEXT(SUMPRODUCT(--(G12=$G$9:$G$597),--(#REF!&gt;$B$27:$B$597))+1,0)</f>
        <v>#REF!</v>
      </c>
      <c r="K10" s="1" t="e">
        <f>+G12&amp;"  "&amp;J10</f>
        <v>#REF!</v>
      </c>
      <c r="L10" s="1"/>
      <c r="N10" s="11" t="s">
        <v>365</v>
      </c>
      <c r="O10" s="27">
        <f>IF(O6="",1000,SUM(O4:O6))</f>
        <v>15</v>
      </c>
      <c r="P10" s="27">
        <f t="shared" ref="P10:AN10" si="0">IF(P6="",1000,SUM(P4:P6))</f>
        <v>18</v>
      </c>
      <c r="Q10" s="27">
        <f t="shared" si="0"/>
        <v>27</v>
      </c>
      <c r="R10" s="27">
        <f t="shared" si="0"/>
        <v>33</v>
      </c>
      <c r="S10" s="27">
        <f t="shared" si="0"/>
        <v>37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 s="1">
        <v>8</v>
      </c>
      <c r="B11" s="67" t="s">
        <v>1196</v>
      </c>
      <c r="C11" s="48">
        <v>187</v>
      </c>
      <c r="D11" t="s">
        <v>1454</v>
      </c>
      <c r="E11" t="s">
        <v>1455</v>
      </c>
      <c r="F11" t="s">
        <v>581</v>
      </c>
      <c r="G11" t="s">
        <v>1398</v>
      </c>
      <c r="H11" s="1" t="str">
        <f>+VLOOKUP($C13,MasterData!$B$4:$I$1003,5,"false")</f>
        <v>U15</v>
      </c>
      <c r="I11" s="3" t="str">
        <f>+VLOOKUP($C13,MasterData!$B$4:$I$1003,6,"false")</f>
        <v>B</v>
      </c>
      <c r="J11" s="22" t="e">
        <f>TEXT(SUMPRODUCT(--(G13=$G$9:$G$597),--(#REF!&gt;$B$27:$B$597))+1,0)</f>
        <v>#REF!</v>
      </c>
      <c r="K11" s="1" t="e">
        <f>+G13&amp;"  "&amp;J11</f>
        <v>#REF!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2</v>
      </c>
      <c r="Q11" s="28">
        <f>RANK(Q10,($O$10:$AN$10,$O$19:$AN$19,$O$28:$AN$28, $O$37:$AN$37),1)</f>
        <v>3</v>
      </c>
      <c r="R11" s="28">
        <f>RANK(R10,($O$10:$AN$10,$O$19:$AN$19,$O$28:$AN$28, $O$37:$AN$37),1)</f>
        <v>4</v>
      </c>
      <c r="S11" s="28">
        <f>RANK(S10,($O$10:$AN$10,$O$19:$AN$19,$O$28:$AN$28, $O$37:$AN$37),1)</f>
        <v>5</v>
      </c>
      <c r="T11" s="28">
        <f>RANK(T10,($O$10:$AN$10,$O$19:$AN$19,$O$28:$AN$28, $O$37:$AN$37),1)</f>
        <v>6</v>
      </c>
      <c r="U11" s="28">
        <f>RANK(U10,($O$10:$AN$10,$O$19:$AN$19,$O$28:$AN$28, $O$37:$AN$37),1)</f>
        <v>6</v>
      </c>
      <c r="V11" s="28">
        <f>RANK(V10,($O$10:$AN$10,$O$19:$AN$19,$O$28:$AN$28, $O$37:$AN$37),1)</f>
        <v>6</v>
      </c>
      <c r="W11" s="28">
        <f>RANK(W10,($O$10:$AN$10,$O$19:$AN$19,$O$28:$AN$28, $O$37:$AN$37),1)</f>
        <v>6</v>
      </c>
      <c r="X11" s="28">
        <f>RANK(X10,($O$10:$AN$10,$O$19:$AN$19,$O$28:$AN$28, $O$37:$AN$37),1)</f>
        <v>6</v>
      </c>
      <c r="Y11" s="28">
        <f>RANK(Y10,($O$10:$AN$10,$O$19:$AN$19,$O$28:$AN$28, $O$37:$AN$37),1)</f>
        <v>6</v>
      </c>
      <c r="Z11" s="28">
        <f>RANK(Z10,($O$10:$AN$10,$O$19:$AN$19,$O$28:$AN$28, $O$37:$AN$37),1)</f>
        <v>6</v>
      </c>
      <c r="AA11" s="28">
        <f>RANK(AA10,($O$10:$AN$10,$O$19:$AN$19,$O$28:$AN$28, $O$37:$AN$37),1)</f>
        <v>6</v>
      </c>
      <c r="AB11" s="28">
        <f>RANK(AB10,($O$10:$AN$10,$O$19:$AN$19,$O$28:$AN$28, $O$37:$AN$37),1)</f>
        <v>6</v>
      </c>
      <c r="AC11" s="28">
        <f>RANK(AC10,($O$10:$AN$10,$O$19:$AN$19,$O$28:$AN$28, $O$37:$AN$37),1)</f>
        <v>6</v>
      </c>
      <c r="AD11" s="28">
        <f>RANK(AD10,($O$10:$AN$10,$O$19:$AN$19,$O$28:$AN$28, $O$37:$AN$37),1)</f>
        <v>6</v>
      </c>
      <c r="AE11" s="28">
        <f>RANK(AE10,($O$10:$AN$10,$O$19:$AN$19,$O$28:$AN$28, $O$37:$AN$37),1)</f>
        <v>6</v>
      </c>
      <c r="AF11" s="28">
        <f>RANK(AF10,($O$10:$AN$10,$O$19:$AN$19,$O$28:$AN$28, $O$37:$AN$37),1)</f>
        <v>6</v>
      </c>
      <c r="AG11" s="28">
        <f>RANK(AG10,($O$10:$AN$10,$O$19:$AN$19,$O$28:$AN$28, $O$37:$AN$37),1)</f>
        <v>6</v>
      </c>
      <c r="AH11" s="28">
        <f>RANK(AH10,($O$10:$AN$10,$O$19:$AN$19,$O$28:$AN$28, $O$37:$AN$37),1)</f>
        <v>6</v>
      </c>
      <c r="AI11" s="28">
        <f>RANK(AI10,($O$10:$AN$10,$O$19:$AN$19,$O$28:$AN$28, $O$37:$AN$37),1)</f>
        <v>6</v>
      </c>
      <c r="AJ11" s="28">
        <f>RANK(AJ10,($O$10:$AN$10,$O$19:$AN$19,$O$28:$AN$28, $O$37:$AN$37),1)</f>
        <v>6</v>
      </c>
      <c r="AK11" s="28">
        <f>RANK(AK10,($O$10:$AN$10,$O$19:$AN$19,$O$28:$AN$28, $O$37:$AN$37),1)</f>
        <v>6</v>
      </c>
      <c r="AL11" s="28">
        <f>RANK(AL10,($O$10:$AN$10,$O$19:$AN$19,$O$28:$AN$28, $O$37:$AN$37),1)</f>
        <v>6</v>
      </c>
      <c r="AM11" s="28">
        <f>RANK(AM10,($O$10:$AN$10,$O$19:$AN$19,$O$28:$AN$28, $O$37:$AN$37),1)</f>
        <v>6</v>
      </c>
      <c r="AN11" s="28">
        <f>RANK(AN10,($O$10:$AN$10,$O$19:$AN$19,$O$28:$AN$28, $O$37:$AN$37),1)</f>
        <v>6</v>
      </c>
    </row>
    <row r="12" spans="1:40" x14ac:dyDescent="0.3">
      <c r="A12" s="1">
        <v>14</v>
      </c>
      <c r="B12" s="67" t="s">
        <v>1642</v>
      </c>
      <c r="C12" s="48">
        <v>206</v>
      </c>
      <c r="D12" t="s">
        <v>1457</v>
      </c>
      <c r="E12" t="s">
        <v>1474</v>
      </c>
      <c r="F12" t="s">
        <v>581</v>
      </c>
      <c r="G12" t="s">
        <v>1472</v>
      </c>
      <c r="H12" s="1" t="str">
        <f>+VLOOKUP($C14,MasterData!$B$4:$I$1003,5,"false")</f>
        <v>U15</v>
      </c>
      <c r="I12" s="3" t="str">
        <f>+VLOOKUP($C14,MasterData!$B$4:$I$1003,6,"false")</f>
        <v>B</v>
      </c>
      <c r="J12" s="22" t="e">
        <f>TEXT(SUMPRODUCT(--(G14=$G$9:$G$597),--(#REF!&gt;$B$27:$B$597))+1,0)</f>
        <v>#REF!</v>
      </c>
      <c r="K12" s="1" t="e">
        <f>+G14&amp;"  "&amp;J12</f>
        <v>#REF!</v>
      </c>
      <c r="L12" s="1"/>
    </row>
    <row r="13" spans="1:40" x14ac:dyDescent="0.3">
      <c r="A13" s="1">
        <v>6</v>
      </c>
      <c r="B13" s="67" t="s">
        <v>1633</v>
      </c>
      <c r="C13" s="48">
        <v>190</v>
      </c>
      <c r="D13" t="s">
        <v>1433</v>
      </c>
      <c r="E13" t="s">
        <v>1456</v>
      </c>
      <c r="F13" t="s">
        <v>582</v>
      </c>
      <c r="G13" t="s">
        <v>1398</v>
      </c>
      <c r="H13" s="1" t="str">
        <f>+VLOOKUP($C15,MasterData!$B$4:$I$1003,5,"false")</f>
        <v>U15</v>
      </c>
      <c r="I13" s="3" t="str">
        <f>+VLOOKUP($C15,MasterData!$B$4:$I$1003,6,"false")</f>
        <v>B</v>
      </c>
      <c r="J13" s="22" t="e">
        <f>TEXT(SUMPRODUCT(--(G15=$G$9:$G$597),--(#REF!&gt;$B$27:$B$597))+1,0)</f>
        <v>#REF!</v>
      </c>
      <c r="K13" s="1" t="e">
        <f>+G15&amp;"  "&amp;J13</f>
        <v>#REF!</v>
      </c>
      <c r="L13" s="1"/>
      <c r="N13">
        <v>4</v>
      </c>
      <c r="O13" s="26" t="str">
        <f>+IF(ISNA(VLOOKUP(O$3&amp;"  "&amp;$N13,$A$3:$I$109,2,0)),"",VLOOKUP(O$3&amp;"  "&amp;$N13,$A$3:$I$109,2,0))</f>
        <v/>
      </c>
      <c r="P13" s="26" t="str">
        <f>+IF(ISNA(VLOOKUP(P$3&amp;"  "&amp;$N13,$A$3:$I$109,2,0)),"",VLOOKUP(P$3&amp;"  "&amp;$N13,$A$3:$I$109,2,0))</f>
        <v/>
      </c>
      <c r="Q13" s="26" t="str">
        <f>+IF(ISNA(VLOOKUP(Q$3&amp;"  "&amp;$N13,$A$3:$I$109,2,0)),"",VLOOKUP(Q$3&amp;"  "&amp;$N13,$A$3:$I$109,2,0))</f>
        <v/>
      </c>
      <c r="R13" s="26" t="str">
        <f>+IF(ISNA(VLOOKUP(R$3&amp;"  "&amp;$N13,$A$3:$I$109,2,0)),"",VLOOKUP(R$3&amp;"  "&amp;$N13,$A$3:$I$109,2,0))</f>
        <v/>
      </c>
      <c r="S13" s="26" t="str">
        <f>+IF(ISNA(VLOOKUP(S$3&amp;"  "&amp;$N13,$A$3:$I$109,2,0)),"",VLOOKUP(S$3&amp;"  "&amp;$N13,$A$3:$I$109,2,0))</f>
        <v/>
      </c>
      <c r="T13" s="26" t="str">
        <f>+IF(ISNA(VLOOKUP(T$3&amp;"  "&amp;$N13,$A$3:$I$109,2,0)),"",VLOOKUP(T$3&amp;"  "&amp;$N13,$A$3:$I$109,2,0))</f>
        <v/>
      </c>
      <c r="U13" s="26" t="str">
        <f>+IF(ISNA(VLOOKUP(U$3&amp;"  "&amp;$N13,$A$3:$I$109,2,0)),"",VLOOKUP(U$3&amp;"  "&amp;$N13,$A$3:$I$109,2,0))</f>
        <v/>
      </c>
      <c r="V13" s="26" t="str">
        <f>+IF(ISNA(VLOOKUP(V$3&amp;"  "&amp;$N13,$A$3:$I$109,2,0)),"",VLOOKUP(V$3&amp;"  "&amp;$N13,$A$3:$I$109,2,0))</f>
        <v/>
      </c>
      <c r="W13" s="26" t="str">
        <f>+IF(ISNA(VLOOKUP(W$3&amp;"  "&amp;$N13,$A$3:$I$109,2,0)),"",VLOOKUP(W$3&amp;"  "&amp;$N13,$A$3:$I$109,2,0))</f>
        <v/>
      </c>
      <c r="X13" s="26" t="str">
        <f>+IF(ISNA(VLOOKUP(X$3&amp;"  "&amp;$N13,$A$3:$I$109,2,0)),"",VLOOKUP(X$3&amp;"  "&amp;$N13,$A$3:$I$109,2,0))</f>
        <v/>
      </c>
      <c r="Y13" s="26" t="str">
        <f>+IF(ISNA(VLOOKUP(Y$3&amp;"  "&amp;$N13,$A$3:$I$109,2,0)),"",VLOOKUP(Y$3&amp;"  "&amp;$N13,$A$3:$I$109,2,0))</f>
        <v/>
      </c>
      <c r="Z13" s="26" t="str">
        <f>+IF(ISNA(VLOOKUP(Z$3&amp;"  "&amp;$N13,$A$3:$I$109,2,0)),"",VLOOKUP(Z$3&amp;"  "&amp;$N13,$A$3:$I$109,2,0))</f>
        <v/>
      </c>
      <c r="AA13" s="26" t="str">
        <f>+IF(ISNA(VLOOKUP(AA$3&amp;"  "&amp;$N13,$A$3:$I$109,2,0)),"",VLOOKUP(AA$3&amp;"  "&amp;$N13,$A$3:$I$109,2,0))</f>
        <v/>
      </c>
      <c r="AB13" s="26" t="str">
        <f>+IF(ISNA(VLOOKUP(AB$3&amp;"  "&amp;$N13,$A$3:$I$109,2,0)),"",VLOOKUP(AB$3&amp;"  "&amp;$N13,$A$3:$I$109,2,0))</f>
        <v/>
      </c>
      <c r="AC13" s="26" t="str">
        <f>+IF(ISNA(VLOOKUP(AC$3&amp;"  "&amp;$N13,$A$3:$I$109,2,0)),"",VLOOKUP(AC$3&amp;"  "&amp;$N13,$A$3:$I$109,2,0))</f>
        <v/>
      </c>
      <c r="AD13" s="26" t="str">
        <f>+IF(ISNA(VLOOKUP(AD$3&amp;"  "&amp;$N13,$A$3:$I$109,2,0)),"",VLOOKUP(AD$3&amp;"  "&amp;$N13,$A$3:$I$109,2,0))</f>
        <v/>
      </c>
      <c r="AE13" s="26" t="str">
        <f>+IF(ISNA(VLOOKUP(AE$3&amp;"  "&amp;$N13,$A$3:$I$109,2,0)),"",VLOOKUP(AE$3&amp;"  "&amp;$N13,$A$3:$I$109,2,0))</f>
        <v/>
      </c>
      <c r="AF13" s="26" t="str">
        <f>+IF(ISNA(VLOOKUP(AF$3&amp;"  "&amp;$N13,$A$3:$I$109,2,0)),"",VLOOKUP(AF$3&amp;"  "&amp;$N13,$A$3:$I$109,2,0))</f>
        <v/>
      </c>
      <c r="AG13" s="26" t="str">
        <f>+IF(ISNA(VLOOKUP(AG$3&amp;"  "&amp;$N13,$A$3:$I$109,2,0)),"",VLOOKUP(AG$3&amp;"  "&amp;$N13,$A$3:$I$109,2,0))</f>
        <v/>
      </c>
      <c r="AH13" s="26" t="str">
        <f>+IF(ISNA(VLOOKUP(AH$3&amp;"  "&amp;$N13,$A$3:$I$109,2,0)),"",VLOOKUP(AH$3&amp;"  "&amp;$N13,$A$3:$I$109,2,0))</f>
        <v/>
      </c>
      <c r="AI13" s="26" t="str">
        <f>+IF(ISNA(VLOOKUP(AI$3&amp;"  "&amp;$N13,$A$3:$I$109,2,0)),"",VLOOKUP(AI$3&amp;"  "&amp;$N13,$A$3:$I$109,2,0))</f>
        <v/>
      </c>
      <c r="AJ13" s="26" t="str">
        <f>+IF(ISNA(VLOOKUP(AJ$3&amp;"  "&amp;$N13,$A$3:$I$109,2,0)),"",VLOOKUP(AJ$3&amp;"  "&amp;$N13,$A$3:$I$109,2,0))</f>
        <v/>
      </c>
      <c r="AK13" s="26" t="str">
        <f>+IF(ISNA(VLOOKUP(AK$3&amp;"  "&amp;$N13,$A$3:$I$109,2,0)),"",VLOOKUP(AK$3&amp;"  "&amp;$N13,$A$3:$I$109,2,0))</f>
        <v/>
      </c>
      <c r="AL13" s="26" t="str">
        <f>+IF(ISNA(VLOOKUP(AL$3&amp;"  "&amp;$N13,$A$3:$I$109,2,0)),"",VLOOKUP(AL$3&amp;"  "&amp;$N13,$A$3:$I$109,2,0))</f>
        <v/>
      </c>
      <c r="AM13" s="26" t="str">
        <f>+IF(ISNA(VLOOKUP(AM$3&amp;"  "&amp;$N13,$A$3:$I$109,2,0)),"",VLOOKUP(AM$3&amp;"  "&amp;$N13,$A$3:$I$109,2,0))</f>
        <v/>
      </c>
      <c r="AN13" s="26" t="str">
        <f>+IF(ISNA(VLOOKUP(AN$3&amp;"  "&amp;$N13,$A$3:$I$109,2,0)),"",VLOOKUP(AN$3&amp;"  "&amp;$N13,$A$3:$I$109,2,0))</f>
        <v/>
      </c>
    </row>
    <row r="14" spans="1:40" x14ac:dyDescent="0.3">
      <c r="A14" s="1">
        <v>11</v>
      </c>
      <c r="B14" s="67" t="s">
        <v>1637</v>
      </c>
      <c r="C14" s="48">
        <v>192</v>
      </c>
      <c r="D14" t="s">
        <v>1458</v>
      </c>
      <c r="E14" t="s">
        <v>1459</v>
      </c>
      <c r="F14" t="s">
        <v>582</v>
      </c>
      <c r="G14" t="s">
        <v>1398</v>
      </c>
      <c r="H14" s="1" t="str">
        <f>+VLOOKUP($C16,MasterData!$B$4:$I$1003,5,"false")</f>
        <v>U15</v>
      </c>
      <c r="I14" s="3" t="str">
        <f>+VLOOKUP($C16,MasterData!$B$4:$I$1003,6,"false")</f>
        <v>B</v>
      </c>
      <c r="J14" s="22" t="e">
        <f>TEXT(SUMPRODUCT(--(G16=$G$9:$G$597),--(#REF!&gt;$B$27:$B$597))+1,0)</f>
        <v>#REF!</v>
      </c>
      <c r="K14" s="1" t="e">
        <f>+G16&amp;"  "&amp;J14</f>
        <v>#REF!</v>
      </c>
      <c r="L14" s="1"/>
      <c r="N14">
        <v>5</v>
      </c>
      <c r="O14" s="26" t="str">
        <f>+IF(ISNA(VLOOKUP(O$3&amp;"  "&amp;$N14,$A$3:$I$109,2,0)),"",VLOOKUP(O$3&amp;"  "&amp;$N14,$A$3:$I$109,2,0))</f>
        <v/>
      </c>
      <c r="P14" s="26" t="str">
        <f>+IF(ISNA(VLOOKUP(P$3&amp;"  "&amp;$N14,$A$3:$I$109,2,0)),"",VLOOKUP(P$3&amp;"  "&amp;$N14,$A$3:$I$109,2,0))</f>
        <v/>
      </c>
      <c r="Q14" s="26" t="str">
        <f>+IF(ISNA(VLOOKUP(Q$3&amp;"  "&amp;$N14,$A$3:$I$109,2,0)),"",VLOOKUP(Q$3&amp;"  "&amp;$N14,$A$3:$I$109,2,0))</f>
        <v/>
      </c>
      <c r="R14" s="26" t="str">
        <f>+IF(ISNA(VLOOKUP(R$3&amp;"  "&amp;$N14,$A$3:$I$109,2,0)),"",VLOOKUP(R$3&amp;"  "&amp;$N14,$A$3:$I$109,2,0))</f>
        <v/>
      </c>
      <c r="S14" s="26" t="str">
        <f>+IF(ISNA(VLOOKUP(S$3&amp;"  "&amp;$N14,$A$3:$I$109,2,0)),"",VLOOKUP(S$3&amp;"  "&amp;$N14,$A$3:$I$109,2,0))</f>
        <v/>
      </c>
      <c r="T14" s="26" t="str">
        <f>+IF(ISNA(VLOOKUP(T$3&amp;"  "&amp;$N14,$A$3:$I$109,2,0)),"",VLOOKUP(T$3&amp;"  "&amp;$N14,$A$3:$I$109,2,0))</f>
        <v/>
      </c>
      <c r="U14" s="26" t="str">
        <f>+IF(ISNA(VLOOKUP(U$3&amp;"  "&amp;$N14,$A$3:$I$109,2,0)),"",VLOOKUP(U$3&amp;"  "&amp;$N14,$A$3:$I$109,2,0))</f>
        <v/>
      </c>
      <c r="V14" s="26" t="str">
        <f>+IF(ISNA(VLOOKUP(V$3&amp;"  "&amp;$N14,$A$3:$I$109,2,0)),"",VLOOKUP(V$3&amp;"  "&amp;$N14,$A$3:$I$109,2,0))</f>
        <v/>
      </c>
      <c r="W14" s="26" t="str">
        <f>+IF(ISNA(VLOOKUP(W$3&amp;"  "&amp;$N14,$A$3:$I$109,2,0)),"",VLOOKUP(W$3&amp;"  "&amp;$N14,$A$3:$I$109,2,0))</f>
        <v/>
      </c>
      <c r="X14" s="26" t="str">
        <f>+IF(ISNA(VLOOKUP(X$3&amp;"  "&amp;$N14,$A$3:$I$109,2,0)),"",VLOOKUP(X$3&amp;"  "&amp;$N14,$A$3:$I$109,2,0))</f>
        <v/>
      </c>
      <c r="Y14" s="26" t="str">
        <f>+IF(ISNA(VLOOKUP(Y$3&amp;"  "&amp;$N14,$A$3:$I$109,2,0)),"",VLOOKUP(Y$3&amp;"  "&amp;$N14,$A$3:$I$109,2,0))</f>
        <v/>
      </c>
      <c r="Z14" s="26" t="str">
        <f>+IF(ISNA(VLOOKUP(Z$3&amp;"  "&amp;$N14,$A$3:$I$109,2,0)),"",VLOOKUP(Z$3&amp;"  "&amp;$N14,$A$3:$I$109,2,0))</f>
        <v/>
      </c>
      <c r="AA14" s="26" t="str">
        <f>+IF(ISNA(VLOOKUP(AA$3&amp;"  "&amp;$N14,$A$3:$I$109,2,0)),"",VLOOKUP(AA$3&amp;"  "&amp;$N14,$A$3:$I$109,2,0))</f>
        <v/>
      </c>
      <c r="AB14" s="26" t="str">
        <f>+IF(ISNA(VLOOKUP(AB$3&amp;"  "&amp;$N14,$A$3:$I$109,2,0)),"",VLOOKUP(AB$3&amp;"  "&amp;$N14,$A$3:$I$109,2,0))</f>
        <v/>
      </c>
      <c r="AC14" s="26" t="str">
        <f>+IF(ISNA(VLOOKUP(AC$3&amp;"  "&amp;$N14,$A$3:$I$109,2,0)),"",VLOOKUP(AC$3&amp;"  "&amp;$N14,$A$3:$I$109,2,0))</f>
        <v/>
      </c>
      <c r="AD14" s="26" t="str">
        <f>+IF(ISNA(VLOOKUP(AD$3&amp;"  "&amp;$N14,$A$3:$I$109,2,0)),"",VLOOKUP(AD$3&amp;"  "&amp;$N14,$A$3:$I$109,2,0))</f>
        <v/>
      </c>
      <c r="AE14" s="26" t="str">
        <f>+IF(ISNA(VLOOKUP(AE$3&amp;"  "&amp;$N14,$A$3:$I$109,2,0)),"",VLOOKUP(AE$3&amp;"  "&amp;$N14,$A$3:$I$109,2,0))</f>
        <v/>
      </c>
      <c r="AF14" s="26" t="str">
        <f>+IF(ISNA(VLOOKUP(AF$3&amp;"  "&amp;$N14,$A$3:$I$109,2,0)),"",VLOOKUP(AF$3&amp;"  "&amp;$N14,$A$3:$I$109,2,0))</f>
        <v/>
      </c>
      <c r="AG14" s="26" t="str">
        <f>+IF(ISNA(VLOOKUP(AG$3&amp;"  "&amp;$N14,$A$3:$I$109,2,0)),"",VLOOKUP(AG$3&amp;"  "&amp;$N14,$A$3:$I$109,2,0))</f>
        <v/>
      </c>
      <c r="AH14" s="26" t="str">
        <f>+IF(ISNA(VLOOKUP(AH$3&amp;"  "&amp;$N14,$A$3:$I$109,2,0)),"",VLOOKUP(AH$3&amp;"  "&amp;$N14,$A$3:$I$109,2,0))</f>
        <v/>
      </c>
      <c r="AI14" s="26" t="str">
        <f>+IF(ISNA(VLOOKUP(AI$3&amp;"  "&amp;$N14,$A$3:$I$109,2,0)),"",VLOOKUP(AI$3&amp;"  "&amp;$N14,$A$3:$I$109,2,0))</f>
        <v/>
      </c>
      <c r="AJ14" s="26" t="str">
        <f>+IF(ISNA(VLOOKUP(AJ$3&amp;"  "&amp;$N14,$A$3:$I$109,2,0)),"",VLOOKUP(AJ$3&amp;"  "&amp;$N14,$A$3:$I$109,2,0))</f>
        <v/>
      </c>
      <c r="AK14" s="26" t="str">
        <f>+IF(ISNA(VLOOKUP(AK$3&amp;"  "&amp;$N14,$A$3:$I$109,2,0)),"",VLOOKUP(AK$3&amp;"  "&amp;$N14,$A$3:$I$109,2,0))</f>
        <v/>
      </c>
      <c r="AL14" s="26" t="str">
        <f>+IF(ISNA(VLOOKUP(AL$3&amp;"  "&amp;$N14,$A$3:$I$109,2,0)),"",VLOOKUP(AL$3&amp;"  "&amp;$N14,$A$3:$I$109,2,0))</f>
        <v/>
      </c>
      <c r="AM14" s="26" t="str">
        <f>+IF(ISNA(VLOOKUP(AM$3&amp;"  "&amp;$N14,$A$3:$I$109,2,0)),"",VLOOKUP(AM$3&amp;"  "&amp;$N14,$A$3:$I$109,2,0))</f>
        <v/>
      </c>
      <c r="AN14" s="26" t="str">
        <f>+IF(ISNA(VLOOKUP(AN$3&amp;"  "&amp;$N14,$A$3:$I$109,2,0)),"",VLOOKUP(AN$3&amp;"  "&amp;$N14,$A$3:$I$109,2,0))</f>
        <v/>
      </c>
    </row>
    <row r="15" spans="1:40" x14ac:dyDescent="0.3">
      <c r="A15" s="1">
        <v>16</v>
      </c>
      <c r="B15" s="67" t="s">
        <v>1645</v>
      </c>
      <c r="C15" s="48">
        <v>189</v>
      </c>
      <c r="D15" t="s">
        <v>873</v>
      </c>
      <c r="E15" t="s">
        <v>881</v>
      </c>
      <c r="F15" t="s">
        <v>582</v>
      </c>
      <c r="G15" t="s">
        <v>1398</v>
      </c>
      <c r="H15" s="1" t="str">
        <f>+VLOOKUP($C17,MasterData!$B$4:$I$1003,5,"false")</f>
        <v>U15</v>
      </c>
      <c r="I15" s="3" t="str">
        <f>+VLOOKUP($C17,MasterData!$B$4:$I$1003,6,"false")</f>
        <v>B</v>
      </c>
      <c r="J15" s="22" t="e">
        <f>TEXT(SUMPRODUCT(--(G17=$G$9:$G$597),--(#REF!&gt;$B$27:$B$597))+1,0)</f>
        <v>#REF!</v>
      </c>
      <c r="K15" s="1" t="e">
        <f>+G17&amp;"  "&amp;J15</f>
        <v>#REF!</v>
      </c>
      <c r="L15" s="1"/>
      <c r="N15">
        <v>6</v>
      </c>
      <c r="O15" s="26" t="str">
        <f>+IF(ISNA(VLOOKUP(O$3&amp;"  "&amp;$N15,$A$3:$I$109,2,0)),"",VLOOKUP(O$3&amp;"  "&amp;$N15,$A$3:$I$109,2,0))</f>
        <v/>
      </c>
      <c r="P15" s="26" t="str">
        <f>+IF(ISNA(VLOOKUP(P$3&amp;"  "&amp;$N15,$A$3:$I$109,2,0)),"",VLOOKUP(P$3&amp;"  "&amp;$N15,$A$3:$I$109,2,0))</f>
        <v/>
      </c>
      <c r="Q15" s="26" t="str">
        <f>+IF(ISNA(VLOOKUP(Q$3&amp;"  "&amp;$N15,$A$3:$I$109,2,0)),"",VLOOKUP(Q$3&amp;"  "&amp;$N15,$A$3:$I$109,2,0))</f>
        <v/>
      </c>
      <c r="R15" s="26" t="str">
        <f>+IF(ISNA(VLOOKUP(R$3&amp;"  "&amp;$N15,$A$3:$I$109,2,0)),"",VLOOKUP(R$3&amp;"  "&amp;$N15,$A$3:$I$109,2,0))</f>
        <v/>
      </c>
      <c r="S15" s="26" t="str">
        <f>+IF(ISNA(VLOOKUP(S$3&amp;"  "&amp;$N15,$A$3:$I$109,2,0)),"",VLOOKUP(S$3&amp;"  "&amp;$N15,$A$3:$I$109,2,0))</f>
        <v/>
      </c>
      <c r="T15" s="26" t="str">
        <f>+IF(ISNA(VLOOKUP(T$3&amp;"  "&amp;$N15,$A$3:$I$109,2,0)),"",VLOOKUP(T$3&amp;"  "&amp;$N15,$A$3:$I$109,2,0))</f>
        <v/>
      </c>
      <c r="U15" s="26" t="str">
        <f>+IF(ISNA(VLOOKUP(U$3&amp;"  "&amp;$N15,$A$3:$I$109,2,0)),"",VLOOKUP(U$3&amp;"  "&amp;$N15,$A$3:$I$109,2,0))</f>
        <v/>
      </c>
      <c r="V15" s="26" t="str">
        <f>+IF(ISNA(VLOOKUP(V$3&amp;"  "&amp;$N15,$A$3:$I$109,2,0)),"",VLOOKUP(V$3&amp;"  "&amp;$N15,$A$3:$I$109,2,0))</f>
        <v/>
      </c>
      <c r="W15" s="26" t="str">
        <f>+IF(ISNA(VLOOKUP(W$3&amp;"  "&amp;$N15,$A$3:$I$109,2,0)),"",VLOOKUP(W$3&amp;"  "&amp;$N15,$A$3:$I$109,2,0))</f>
        <v/>
      </c>
      <c r="X15" s="26" t="str">
        <f>+IF(ISNA(VLOOKUP(X$3&amp;"  "&amp;$N15,$A$3:$I$109,2,0)),"",VLOOKUP(X$3&amp;"  "&amp;$N15,$A$3:$I$109,2,0))</f>
        <v/>
      </c>
      <c r="Y15" s="26" t="str">
        <f>+IF(ISNA(VLOOKUP(Y$3&amp;"  "&amp;$N15,$A$3:$I$109,2,0)),"",VLOOKUP(Y$3&amp;"  "&amp;$N15,$A$3:$I$109,2,0))</f>
        <v/>
      </c>
      <c r="Z15" s="26" t="str">
        <f>+IF(ISNA(VLOOKUP(Z$3&amp;"  "&amp;$N15,$A$3:$I$109,2,0)),"",VLOOKUP(Z$3&amp;"  "&amp;$N15,$A$3:$I$109,2,0))</f>
        <v/>
      </c>
      <c r="AA15" s="26" t="str">
        <f>+IF(ISNA(VLOOKUP(AA$3&amp;"  "&amp;$N15,$A$3:$I$109,2,0)),"",VLOOKUP(AA$3&amp;"  "&amp;$N15,$A$3:$I$109,2,0))</f>
        <v/>
      </c>
      <c r="AB15" s="26" t="str">
        <f>+IF(ISNA(VLOOKUP(AB$3&amp;"  "&amp;$N15,$A$3:$I$109,2,0)),"",VLOOKUP(AB$3&amp;"  "&amp;$N15,$A$3:$I$109,2,0))</f>
        <v/>
      </c>
      <c r="AC15" s="26" t="str">
        <f>+IF(ISNA(VLOOKUP(AC$3&amp;"  "&amp;$N15,$A$3:$I$109,2,0)),"",VLOOKUP(AC$3&amp;"  "&amp;$N15,$A$3:$I$109,2,0))</f>
        <v/>
      </c>
      <c r="AD15" s="26" t="str">
        <f>+IF(ISNA(VLOOKUP(AD$3&amp;"  "&amp;$N15,$A$3:$I$109,2,0)),"",VLOOKUP(AD$3&amp;"  "&amp;$N15,$A$3:$I$109,2,0))</f>
        <v/>
      </c>
      <c r="AE15" s="26" t="str">
        <f>+IF(ISNA(VLOOKUP(AE$3&amp;"  "&amp;$N15,$A$3:$I$109,2,0)),"",VLOOKUP(AE$3&amp;"  "&amp;$N15,$A$3:$I$109,2,0))</f>
        <v/>
      </c>
      <c r="AF15" s="26" t="str">
        <f>+IF(ISNA(VLOOKUP(AF$3&amp;"  "&amp;$N15,$A$3:$I$109,2,0)),"",VLOOKUP(AF$3&amp;"  "&amp;$N15,$A$3:$I$109,2,0))</f>
        <v/>
      </c>
      <c r="AG15" s="26" t="str">
        <f>+IF(ISNA(VLOOKUP(AG$3&amp;"  "&amp;$N15,$A$3:$I$109,2,0)),"",VLOOKUP(AG$3&amp;"  "&amp;$N15,$A$3:$I$109,2,0))</f>
        <v/>
      </c>
      <c r="AH15" s="26" t="str">
        <f>+IF(ISNA(VLOOKUP(AH$3&amp;"  "&amp;$N15,$A$3:$I$109,2,0)),"",VLOOKUP(AH$3&amp;"  "&amp;$N15,$A$3:$I$109,2,0))</f>
        <v/>
      </c>
      <c r="AI15" s="26" t="str">
        <f>+IF(ISNA(VLOOKUP(AI$3&amp;"  "&amp;$N15,$A$3:$I$109,2,0)),"",VLOOKUP(AI$3&amp;"  "&amp;$N15,$A$3:$I$109,2,0))</f>
        <v/>
      </c>
      <c r="AJ15" s="26" t="str">
        <f>+IF(ISNA(VLOOKUP(AJ$3&amp;"  "&amp;$N15,$A$3:$I$109,2,0)),"",VLOOKUP(AJ$3&amp;"  "&amp;$N15,$A$3:$I$109,2,0))</f>
        <v/>
      </c>
      <c r="AK15" s="26" t="str">
        <f>+IF(ISNA(VLOOKUP(AK$3&amp;"  "&amp;$N15,$A$3:$I$109,2,0)),"",VLOOKUP(AK$3&amp;"  "&amp;$N15,$A$3:$I$109,2,0))</f>
        <v/>
      </c>
      <c r="AL15" s="26" t="str">
        <f>+IF(ISNA(VLOOKUP(AL$3&amp;"  "&amp;$N15,$A$3:$I$109,2,0)),"",VLOOKUP(AL$3&amp;"  "&amp;$N15,$A$3:$I$109,2,0))</f>
        <v/>
      </c>
      <c r="AM15" s="26" t="str">
        <f>+IF(ISNA(VLOOKUP(AM$3&amp;"  "&amp;$N15,$A$3:$I$109,2,0)),"",VLOOKUP(AM$3&amp;"  "&amp;$N15,$A$3:$I$109,2,0))</f>
        <v/>
      </c>
      <c r="AN15" s="26" t="str">
        <f>+IF(ISNA(VLOOKUP(AN$3&amp;"  "&amp;$N15,$A$3:$I$109,2,0)),"",VLOOKUP(AN$3&amp;"  "&amp;$N15,$A$3:$I$109,2,0))</f>
        <v/>
      </c>
    </row>
    <row r="16" spans="1:40" x14ac:dyDescent="0.3">
      <c r="A16" s="1">
        <v>18</v>
      </c>
      <c r="B16" s="67" t="s">
        <v>1648</v>
      </c>
      <c r="C16" s="48">
        <v>191</v>
      </c>
      <c r="D16" t="s">
        <v>1457</v>
      </c>
      <c r="E16" t="s">
        <v>90</v>
      </c>
      <c r="F16" t="s">
        <v>582</v>
      </c>
      <c r="G16" t="s">
        <v>1398</v>
      </c>
      <c r="H16" s="1" t="str">
        <f>+VLOOKUP($C18,MasterData!$B$4:$I$1003,5,"false")</f>
        <v>U15</v>
      </c>
      <c r="I16" s="3" t="str">
        <f>+VLOOKUP($C18,MasterData!$B$4:$I$1003,6,"false")</f>
        <v>G</v>
      </c>
      <c r="J16" s="22" t="e">
        <f>TEXT(SUMPRODUCT(--(G18=$G$9:$G$597),--(#REF!&gt;$B$27:$B$597))+1,0)</f>
        <v>#REF!</v>
      </c>
      <c r="K16" s="1" t="e">
        <f>+G18&amp;"  "&amp;J16</f>
        <v>#REF!</v>
      </c>
      <c r="L16" s="1"/>
      <c r="O16" s="26" t="str">
        <f>+IF(ISNA(VLOOKUP(O$3&amp;"  "&amp;$N16,$A$3:$I$109,2,0)),"",VLOOKUP(O$3&amp;"  "&amp;$N16,$A$3:$I$109,2,0))</f>
        <v/>
      </c>
      <c r="P16" s="26" t="str">
        <f>+IF(ISNA(VLOOKUP(P$3&amp;"  "&amp;$N16,$A$3:$I$109,2,0)),"",VLOOKUP(P$3&amp;"  "&amp;$N16,$A$3:$I$109,2,0))</f>
        <v/>
      </c>
      <c r="Q16" s="26" t="str">
        <f>+IF(ISNA(VLOOKUP(Q$3&amp;"  "&amp;$N16,$A$3:$I$109,2,0)),"",VLOOKUP(Q$3&amp;"  "&amp;$N16,$A$3:$I$109,2,0))</f>
        <v/>
      </c>
      <c r="R16" s="26" t="str">
        <f>+IF(ISNA(VLOOKUP(R$3&amp;"  "&amp;$N16,$A$3:$I$109,2,0)),"",VLOOKUP(R$3&amp;"  "&amp;$N16,$A$3:$I$109,2,0))</f>
        <v/>
      </c>
      <c r="S16" s="26" t="str">
        <f>+IF(ISNA(VLOOKUP(S$3&amp;"  "&amp;$N16,$A$3:$I$109,2,0)),"",VLOOKUP(S$3&amp;"  "&amp;$N16,$A$3:$I$109,2,0))</f>
        <v/>
      </c>
      <c r="T16" s="26" t="str">
        <f>+IF(ISNA(VLOOKUP(T$3&amp;"  "&amp;$N16,$A$3:$I$109,2,0)),"",VLOOKUP(T$3&amp;"  "&amp;$N16,$A$3:$I$109,2,0))</f>
        <v/>
      </c>
      <c r="U16" s="26" t="str">
        <f>+IF(ISNA(VLOOKUP(U$3&amp;"  "&amp;$N16,$A$3:$I$109,2,0)),"",VLOOKUP(U$3&amp;"  "&amp;$N16,$A$3:$I$109,2,0))</f>
        <v/>
      </c>
      <c r="V16" s="26" t="str">
        <f>+IF(ISNA(VLOOKUP(V$3&amp;"  "&amp;$N16,$A$3:$I$109,2,0)),"",VLOOKUP(V$3&amp;"  "&amp;$N16,$A$3:$I$109,2,0))</f>
        <v/>
      </c>
      <c r="W16" s="26" t="str">
        <f>+IF(ISNA(VLOOKUP(W$3&amp;"  "&amp;$N16,$A$3:$I$109,2,0)),"",VLOOKUP(W$3&amp;"  "&amp;$N16,$A$3:$I$109,2,0))</f>
        <v/>
      </c>
      <c r="X16" s="26" t="str">
        <f>+IF(ISNA(VLOOKUP(X$3&amp;"  "&amp;$N16,$A$3:$I$109,2,0)),"",VLOOKUP(X$3&amp;"  "&amp;$N16,$A$3:$I$109,2,0))</f>
        <v/>
      </c>
      <c r="Y16" s="26" t="str">
        <f>+IF(ISNA(VLOOKUP(Y$3&amp;"  "&amp;$N16,$A$3:$I$109,2,0)),"",VLOOKUP(Y$3&amp;"  "&amp;$N16,$A$3:$I$109,2,0))</f>
        <v/>
      </c>
      <c r="Z16" s="26" t="str">
        <f>+IF(ISNA(VLOOKUP(Z$3&amp;"  "&amp;$N16,$A$3:$I$109,2,0)),"",VLOOKUP(Z$3&amp;"  "&amp;$N16,$A$3:$I$109,2,0))</f>
        <v/>
      </c>
      <c r="AA16" s="26" t="str">
        <f>+IF(ISNA(VLOOKUP(AA$3&amp;"  "&amp;$N16,$A$3:$I$109,2,0)),"",VLOOKUP(AA$3&amp;"  "&amp;$N16,$A$3:$I$109,2,0))</f>
        <v/>
      </c>
      <c r="AB16" s="26" t="str">
        <f>+IF(ISNA(VLOOKUP(AB$3&amp;"  "&amp;$N16,$A$3:$I$109,2,0)),"",VLOOKUP(AB$3&amp;"  "&amp;$N16,$A$3:$I$109,2,0))</f>
        <v/>
      </c>
      <c r="AC16" s="26" t="str">
        <f>+IF(ISNA(VLOOKUP(AC$3&amp;"  "&amp;$N16,$A$3:$I$109,2,0)),"",VLOOKUP(AC$3&amp;"  "&amp;$N16,$A$3:$I$109,2,0))</f>
        <v/>
      </c>
      <c r="AD16" s="26" t="str">
        <f>+IF(ISNA(VLOOKUP(AD$3&amp;"  "&amp;$N16,$A$3:$I$109,2,0)),"",VLOOKUP(AD$3&amp;"  "&amp;$N16,$A$3:$I$109,2,0))</f>
        <v/>
      </c>
      <c r="AE16" s="26" t="str">
        <f>+IF(ISNA(VLOOKUP(AE$3&amp;"  "&amp;$N16,$A$3:$I$109,2,0)),"",VLOOKUP(AE$3&amp;"  "&amp;$N16,$A$3:$I$109,2,0))</f>
        <v/>
      </c>
      <c r="AF16" s="26" t="str">
        <f>+IF(ISNA(VLOOKUP(AF$3&amp;"  "&amp;$N16,$A$3:$I$109,2,0)),"",VLOOKUP(AF$3&amp;"  "&amp;$N16,$A$3:$I$109,2,0))</f>
        <v/>
      </c>
      <c r="AG16" s="26" t="str">
        <f>+IF(ISNA(VLOOKUP(AG$3&amp;"  "&amp;$N16,$A$3:$I$109,2,0)),"",VLOOKUP(AG$3&amp;"  "&amp;$N16,$A$3:$I$109,2,0))</f>
        <v/>
      </c>
      <c r="AH16" s="26" t="str">
        <f>+IF(ISNA(VLOOKUP(AH$3&amp;"  "&amp;$N16,$A$3:$I$109,2,0)),"",VLOOKUP(AH$3&amp;"  "&amp;$N16,$A$3:$I$109,2,0))</f>
        <v/>
      </c>
      <c r="AI16" s="26" t="str">
        <f>+IF(ISNA(VLOOKUP(AI$3&amp;"  "&amp;$N16,$A$3:$I$109,2,0)),"",VLOOKUP(AI$3&amp;"  "&amp;$N16,$A$3:$I$109,2,0))</f>
        <v/>
      </c>
      <c r="AJ16" s="26" t="str">
        <f>+IF(ISNA(VLOOKUP(AJ$3&amp;"  "&amp;$N16,$A$3:$I$109,2,0)),"",VLOOKUP(AJ$3&amp;"  "&amp;$N16,$A$3:$I$109,2,0))</f>
        <v/>
      </c>
      <c r="AK16" s="26" t="str">
        <f>+IF(ISNA(VLOOKUP(AK$3&amp;"  "&amp;$N16,$A$3:$I$109,2,0)),"",VLOOKUP(AK$3&amp;"  "&amp;$N16,$A$3:$I$109,2,0))</f>
        <v/>
      </c>
      <c r="AL16" s="26" t="str">
        <f>+IF(ISNA(VLOOKUP(AL$3&amp;"  "&amp;$N16,$A$3:$I$109,2,0)),"",VLOOKUP(AL$3&amp;"  "&amp;$N16,$A$3:$I$109,2,0))</f>
        <v/>
      </c>
      <c r="AM16" s="26" t="str">
        <f>+IF(ISNA(VLOOKUP(AM$3&amp;"  "&amp;$N16,$A$3:$I$109,2,0)),"",VLOOKUP(AM$3&amp;"  "&amp;$N16,$A$3:$I$109,2,0))</f>
        <v/>
      </c>
      <c r="AN16" s="26" t="str">
        <f>+IF(ISNA(VLOOKUP(AN$3&amp;"  "&amp;$N16,$A$3:$I$109,2,0)),"",VLOOKUP(AN$3&amp;"  "&amp;$N16,$A$3:$I$109,2,0))</f>
        <v/>
      </c>
    </row>
    <row r="17" spans="1:40" x14ac:dyDescent="0.3">
      <c r="A17" s="1">
        <v>3</v>
      </c>
      <c r="B17" s="67" t="s">
        <v>1185</v>
      </c>
      <c r="C17" s="48">
        <v>194</v>
      </c>
      <c r="D17" t="s">
        <v>695</v>
      </c>
      <c r="E17" t="s">
        <v>696</v>
      </c>
      <c r="F17" t="s">
        <v>585</v>
      </c>
      <c r="G17" t="s">
        <v>1398</v>
      </c>
      <c r="H17" s="1" t="str">
        <f>+VLOOKUP($C19,MasterData!$B$4:$I$1003,5,"false")</f>
        <v>U15</v>
      </c>
      <c r="I17" s="3" t="str">
        <f>+VLOOKUP($C19,MasterData!$B$4:$I$1003,6,"false")</f>
        <v>G</v>
      </c>
      <c r="J17" s="22" t="e">
        <f>TEXT(SUMPRODUCT(--(G19=$G$9:$G$597),--(#REF!&gt;$B$27:$B$597))+1,0)</f>
        <v>#REF!</v>
      </c>
      <c r="K17" s="1" t="e">
        <f>+G19&amp;"  "&amp;J17</f>
        <v>#REF!</v>
      </c>
      <c r="L17" s="1"/>
      <c r="O17" s="26" t="str">
        <f>+IF(ISNA(VLOOKUP(O$3&amp;"  "&amp;$N17,$A$3:$I$109,2,0)),"",VLOOKUP(O$3&amp;"  "&amp;$N17,$A$3:$I$109,2,0))</f>
        <v/>
      </c>
      <c r="P17" s="26" t="str">
        <f>+IF(ISNA(VLOOKUP(P$3&amp;"  "&amp;$N17,$A$3:$I$109,2,0)),"",VLOOKUP(P$3&amp;"  "&amp;$N17,$A$3:$I$109,2,0))</f>
        <v/>
      </c>
      <c r="Q17" s="26" t="str">
        <f>+IF(ISNA(VLOOKUP(Q$3&amp;"  "&amp;$N17,$A$3:$I$109,2,0)),"",VLOOKUP(Q$3&amp;"  "&amp;$N17,$A$3:$I$109,2,0))</f>
        <v/>
      </c>
      <c r="R17" s="26" t="str">
        <f>+IF(ISNA(VLOOKUP(R$3&amp;"  "&amp;$N17,$A$3:$I$109,2,0)),"",VLOOKUP(R$3&amp;"  "&amp;$N17,$A$3:$I$109,2,0))</f>
        <v/>
      </c>
      <c r="S17" s="26" t="str">
        <f>+IF(ISNA(VLOOKUP(S$3&amp;"  "&amp;$N17,$A$3:$I$109,2,0)),"",VLOOKUP(S$3&amp;"  "&amp;$N17,$A$3:$I$109,2,0))</f>
        <v/>
      </c>
      <c r="T17" s="26" t="str">
        <f>+IF(ISNA(VLOOKUP(T$3&amp;"  "&amp;$N17,$A$3:$I$109,2,0)),"",VLOOKUP(T$3&amp;"  "&amp;$N17,$A$3:$I$109,2,0))</f>
        <v/>
      </c>
      <c r="U17" s="26" t="str">
        <f>+IF(ISNA(VLOOKUP(U$3&amp;"  "&amp;$N17,$A$3:$I$109,2,0)),"",VLOOKUP(U$3&amp;"  "&amp;$N17,$A$3:$I$109,2,0))</f>
        <v/>
      </c>
      <c r="V17" s="26" t="str">
        <f>+IF(ISNA(VLOOKUP(V$3&amp;"  "&amp;$N17,$A$3:$I$109,2,0)),"",VLOOKUP(V$3&amp;"  "&amp;$N17,$A$3:$I$109,2,0))</f>
        <v/>
      </c>
      <c r="W17" s="26" t="str">
        <f>+IF(ISNA(VLOOKUP(W$3&amp;"  "&amp;$N17,$A$3:$I$109,2,0)),"",VLOOKUP(W$3&amp;"  "&amp;$N17,$A$3:$I$109,2,0))</f>
        <v/>
      </c>
      <c r="X17" s="26" t="str">
        <f>+IF(ISNA(VLOOKUP(X$3&amp;"  "&amp;$N17,$A$3:$I$109,2,0)),"",VLOOKUP(X$3&amp;"  "&amp;$N17,$A$3:$I$109,2,0))</f>
        <v/>
      </c>
      <c r="Y17" s="26" t="str">
        <f>+IF(ISNA(VLOOKUP(Y$3&amp;"  "&amp;$N17,$A$3:$I$109,2,0)),"",VLOOKUP(Y$3&amp;"  "&amp;$N17,$A$3:$I$109,2,0))</f>
        <v/>
      </c>
      <c r="Z17" s="26" t="str">
        <f>+IF(ISNA(VLOOKUP(Z$3&amp;"  "&amp;$N17,$A$3:$I$109,2,0)),"",VLOOKUP(Z$3&amp;"  "&amp;$N17,$A$3:$I$109,2,0))</f>
        <v/>
      </c>
      <c r="AA17" s="26" t="str">
        <f>+IF(ISNA(VLOOKUP(AA$3&amp;"  "&amp;$N17,$A$3:$I$109,2,0)),"",VLOOKUP(AA$3&amp;"  "&amp;$N17,$A$3:$I$109,2,0))</f>
        <v/>
      </c>
      <c r="AB17" s="26" t="str">
        <f>+IF(ISNA(VLOOKUP(AB$3&amp;"  "&amp;$N17,$A$3:$I$109,2,0)),"",VLOOKUP(AB$3&amp;"  "&amp;$N17,$A$3:$I$109,2,0))</f>
        <v/>
      </c>
      <c r="AC17" s="26" t="str">
        <f>+IF(ISNA(VLOOKUP(AC$3&amp;"  "&amp;$N17,$A$3:$I$109,2,0)),"",VLOOKUP(AC$3&amp;"  "&amp;$N17,$A$3:$I$109,2,0))</f>
        <v/>
      </c>
      <c r="AD17" s="26" t="str">
        <f>+IF(ISNA(VLOOKUP(AD$3&amp;"  "&amp;$N17,$A$3:$I$109,2,0)),"",VLOOKUP(AD$3&amp;"  "&amp;$N17,$A$3:$I$109,2,0))</f>
        <v/>
      </c>
      <c r="AE17" s="26" t="str">
        <f>+IF(ISNA(VLOOKUP(AE$3&amp;"  "&amp;$N17,$A$3:$I$109,2,0)),"",VLOOKUP(AE$3&amp;"  "&amp;$N17,$A$3:$I$109,2,0))</f>
        <v/>
      </c>
      <c r="AF17" s="26" t="str">
        <f>+IF(ISNA(VLOOKUP(AF$3&amp;"  "&amp;$N17,$A$3:$I$109,2,0)),"",VLOOKUP(AF$3&amp;"  "&amp;$N17,$A$3:$I$109,2,0))</f>
        <v/>
      </c>
      <c r="AG17" s="26" t="str">
        <f>+IF(ISNA(VLOOKUP(AG$3&amp;"  "&amp;$N17,$A$3:$I$109,2,0)),"",VLOOKUP(AG$3&amp;"  "&amp;$N17,$A$3:$I$109,2,0))</f>
        <v/>
      </c>
      <c r="AH17" s="26" t="str">
        <f>+IF(ISNA(VLOOKUP(AH$3&amp;"  "&amp;$N17,$A$3:$I$109,2,0)),"",VLOOKUP(AH$3&amp;"  "&amp;$N17,$A$3:$I$109,2,0))</f>
        <v/>
      </c>
      <c r="AI17" s="26" t="str">
        <f>+IF(ISNA(VLOOKUP(AI$3&amp;"  "&amp;$N17,$A$3:$I$109,2,0)),"",VLOOKUP(AI$3&amp;"  "&amp;$N17,$A$3:$I$109,2,0))</f>
        <v/>
      </c>
      <c r="AJ17" s="26" t="str">
        <f>+IF(ISNA(VLOOKUP(AJ$3&amp;"  "&amp;$N17,$A$3:$I$109,2,0)),"",VLOOKUP(AJ$3&amp;"  "&amp;$N17,$A$3:$I$109,2,0))</f>
        <v/>
      </c>
      <c r="AK17" s="26" t="str">
        <f>+IF(ISNA(VLOOKUP(AK$3&amp;"  "&amp;$N17,$A$3:$I$109,2,0)),"",VLOOKUP(AK$3&amp;"  "&amp;$N17,$A$3:$I$109,2,0))</f>
        <v/>
      </c>
      <c r="AL17" s="26" t="str">
        <f>+IF(ISNA(VLOOKUP(AL$3&amp;"  "&amp;$N17,$A$3:$I$109,2,0)),"",VLOOKUP(AL$3&amp;"  "&amp;$N17,$A$3:$I$109,2,0))</f>
        <v/>
      </c>
      <c r="AM17" s="26" t="str">
        <f>+IF(ISNA(VLOOKUP(AM$3&amp;"  "&amp;$N17,$A$3:$I$109,2,0)),"",VLOOKUP(AM$3&amp;"  "&amp;$N17,$A$3:$I$109,2,0))</f>
        <v/>
      </c>
      <c r="AN17" s="26" t="str">
        <f>+IF(ISNA(VLOOKUP(AN$3&amp;"  "&amp;$N17,$A$3:$I$109,2,0)),"",VLOOKUP(AN$3&amp;"  "&amp;$N17,$A$3:$I$109,2,0))</f>
        <v/>
      </c>
    </row>
    <row r="18" spans="1:40" x14ac:dyDescent="0.3">
      <c r="A18" s="1">
        <v>15</v>
      </c>
      <c r="B18" s="67" t="s">
        <v>1643</v>
      </c>
      <c r="C18" s="48">
        <v>207</v>
      </c>
      <c r="D18" t="s">
        <v>123</v>
      </c>
      <c r="E18" t="s">
        <v>844</v>
      </c>
      <c r="F18" t="s">
        <v>585</v>
      </c>
      <c r="G18" t="s">
        <v>1472</v>
      </c>
      <c r="H18" s="1" t="str">
        <f>+VLOOKUP($C20,MasterData!$B$4:$I$1003,5,"false")</f>
        <v>U15</v>
      </c>
      <c r="I18" s="3" t="str">
        <f>+VLOOKUP($C20,MasterData!$B$4:$I$1003,6,"false")</f>
        <v>B</v>
      </c>
      <c r="J18" s="22" t="e">
        <f>TEXT(SUMPRODUCT(--(G20=$G$9:$G$597),--(#REF!&gt;$B$27:$B$597))+1,0)</f>
        <v>#REF!</v>
      </c>
      <c r="K18" s="1" t="e">
        <f>+G20&amp;"  "&amp;J18</f>
        <v>#REF!</v>
      </c>
      <c r="L18" s="1"/>
      <c r="O18" s="26" t="str">
        <f>+IF(ISNA(VLOOKUP(O$3&amp;"  "&amp;$N18,$A$3:$I$109,2,0)),"",VLOOKUP(O$3&amp;"  "&amp;$N18,$A$3:$I$109,2,0))</f>
        <v/>
      </c>
      <c r="P18" s="26" t="str">
        <f>+IF(ISNA(VLOOKUP(P$3&amp;"  "&amp;$N18,$A$3:$I$109,2,0)),"",VLOOKUP(P$3&amp;"  "&amp;$N18,$A$3:$I$109,2,0))</f>
        <v/>
      </c>
      <c r="Q18" s="26" t="str">
        <f>+IF(ISNA(VLOOKUP(Q$3&amp;"  "&amp;$N18,$A$3:$I$109,2,0)),"",VLOOKUP(Q$3&amp;"  "&amp;$N18,$A$3:$I$109,2,0))</f>
        <v/>
      </c>
      <c r="R18" s="26" t="str">
        <f>+IF(ISNA(VLOOKUP(R$3&amp;"  "&amp;$N18,$A$3:$I$109,2,0)),"",VLOOKUP(R$3&amp;"  "&amp;$N18,$A$3:$I$109,2,0))</f>
        <v/>
      </c>
      <c r="S18" s="26" t="str">
        <f>+IF(ISNA(VLOOKUP(S$3&amp;"  "&amp;$N18,$A$3:$I$109,2,0)),"",VLOOKUP(S$3&amp;"  "&amp;$N18,$A$3:$I$109,2,0))</f>
        <v/>
      </c>
      <c r="T18" s="26" t="str">
        <f>+IF(ISNA(VLOOKUP(T$3&amp;"  "&amp;$N18,$A$3:$I$109,2,0)),"",VLOOKUP(T$3&amp;"  "&amp;$N18,$A$3:$I$109,2,0))</f>
        <v/>
      </c>
      <c r="U18" s="26" t="str">
        <f>+IF(ISNA(VLOOKUP(U$3&amp;"  "&amp;$N18,$A$3:$I$109,2,0)),"",VLOOKUP(U$3&amp;"  "&amp;$N18,$A$3:$I$109,2,0))</f>
        <v/>
      </c>
      <c r="V18" s="26" t="str">
        <f>+IF(ISNA(VLOOKUP(V$3&amp;"  "&amp;$N18,$A$3:$I$109,2,0)),"",VLOOKUP(V$3&amp;"  "&amp;$N18,$A$3:$I$109,2,0))</f>
        <v/>
      </c>
      <c r="W18" s="26" t="str">
        <f>+IF(ISNA(VLOOKUP(W$3&amp;"  "&amp;$N18,$A$3:$I$109,2,0)),"",VLOOKUP(W$3&amp;"  "&amp;$N18,$A$3:$I$109,2,0))</f>
        <v/>
      </c>
      <c r="X18" s="26" t="str">
        <f>+IF(ISNA(VLOOKUP(X$3&amp;"  "&amp;$N18,$A$3:$I$109,2,0)),"",VLOOKUP(X$3&amp;"  "&amp;$N18,$A$3:$I$109,2,0))</f>
        <v/>
      </c>
      <c r="Y18" s="26" t="str">
        <f>+IF(ISNA(VLOOKUP(Y$3&amp;"  "&amp;$N18,$A$3:$I$109,2,0)),"",VLOOKUP(Y$3&amp;"  "&amp;$N18,$A$3:$I$109,2,0))</f>
        <v/>
      </c>
      <c r="Z18" s="26" t="str">
        <f>+IF(ISNA(VLOOKUP(Z$3&amp;"  "&amp;$N18,$A$3:$I$109,2,0)),"",VLOOKUP(Z$3&amp;"  "&amp;$N18,$A$3:$I$109,2,0))</f>
        <v/>
      </c>
      <c r="AA18" s="26" t="str">
        <f>+IF(ISNA(VLOOKUP(AA$3&amp;"  "&amp;$N18,$A$3:$I$109,2,0)),"",VLOOKUP(AA$3&amp;"  "&amp;$N18,$A$3:$I$109,2,0))</f>
        <v/>
      </c>
      <c r="AB18" s="26" t="str">
        <f>+IF(ISNA(VLOOKUP(AB$3&amp;"  "&amp;$N18,$A$3:$I$109,2,0)),"",VLOOKUP(AB$3&amp;"  "&amp;$N18,$A$3:$I$109,2,0))</f>
        <v/>
      </c>
      <c r="AC18" s="26" t="str">
        <f>+IF(ISNA(VLOOKUP(AC$3&amp;"  "&amp;$N18,$A$3:$I$109,2,0)),"",VLOOKUP(AC$3&amp;"  "&amp;$N18,$A$3:$I$109,2,0))</f>
        <v/>
      </c>
      <c r="AD18" s="26" t="str">
        <f>+IF(ISNA(VLOOKUP(AD$3&amp;"  "&amp;$N18,$A$3:$I$109,2,0)),"",VLOOKUP(AD$3&amp;"  "&amp;$N18,$A$3:$I$109,2,0))</f>
        <v/>
      </c>
      <c r="AE18" s="26" t="str">
        <f>+IF(ISNA(VLOOKUP(AE$3&amp;"  "&amp;$N18,$A$3:$I$109,2,0)),"",VLOOKUP(AE$3&amp;"  "&amp;$N18,$A$3:$I$109,2,0))</f>
        <v/>
      </c>
      <c r="AF18" s="26" t="str">
        <f>+IF(ISNA(VLOOKUP(AF$3&amp;"  "&amp;$N18,$A$3:$I$109,2,0)),"",VLOOKUP(AF$3&amp;"  "&amp;$N18,$A$3:$I$109,2,0))</f>
        <v/>
      </c>
      <c r="AG18" s="26" t="str">
        <f>+IF(ISNA(VLOOKUP(AG$3&amp;"  "&amp;$N18,$A$3:$I$109,2,0)),"",VLOOKUP(AG$3&amp;"  "&amp;$N18,$A$3:$I$109,2,0))</f>
        <v/>
      </c>
      <c r="AH18" s="26" t="str">
        <f>+IF(ISNA(VLOOKUP(AH$3&amp;"  "&amp;$N18,$A$3:$I$109,2,0)),"",VLOOKUP(AH$3&amp;"  "&amp;$N18,$A$3:$I$109,2,0))</f>
        <v/>
      </c>
      <c r="AI18" s="26" t="str">
        <f>+IF(ISNA(VLOOKUP(AI$3&amp;"  "&amp;$N18,$A$3:$I$109,2,0)),"",VLOOKUP(AI$3&amp;"  "&amp;$N18,$A$3:$I$109,2,0))</f>
        <v/>
      </c>
      <c r="AJ18" s="26" t="str">
        <f>+IF(ISNA(VLOOKUP(AJ$3&amp;"  "&amp;$N18,$A$3:$I$109,2,0)),"",VLOOKUP(AJ$3&amp;"  "&amp;$N18,$A$3:$I$109,2,0))</f>
        <v/>
      </c>
      <c r="AK18" s="26" t="str">
        <f>+IF(ISNA(VLOOKUP(AK$3&amp;"  "&amp;$N18,$A$3:$I$109,2,0)),"",VLOOKUP(AK$3&amp;"  "&amp;$N18,$A$3:$I$109,2,0))</f>
        <v/>
      </c>
      <c r="AL18" s="26" t="str">
        <f>+IF(ISNA(VLOOKUP(AL$3&amp;"  "&amp;$N18,$A$3:$I$109,2,0)),"",VLOOKUP(AL$3&amp;"  "&amp;$N18,$A$3:$I$109,2,0))</f>
        <v/>
      </c>
      <c r="AM18" s="26" t="str">
        <f>+IF(ISNA(VLOOKUP(AM$3&amp;"  "&amp;$N18,$A$3:$I$109,2,0)),"",VLOOKUP(AM$3&amp;"  "&amp;$N18,$A$3:$I$109,2,0))</f>
        <v/>
      </c>
      <c r="AN18" s="26" t="str">
        <f>+IF(ISNA(VLOOKUP(AN$3&amp;"  "&amp;$N18,$A$3:$I$109,2,0)),"",VLOOKUP(AN$3&amp;"  "&amp;$N18,$A$3:$I$109,2,0))</f>
        <v/>
      </c>
    </row>
    <row r="19" spans="1:40" x14ac:dyDescent="0.3">
      <c r="A19" s="1">
        <v>19</v>
      </c>
      <c r="B19" s="67" t="s">
        <v>1649</v>
      </c>
      <c r="C19" s="48">
        <v>208</v>
      </c>
      <c r="D19" t="s">
        <v>1120</v>
      </c>
      <c r="E19" t="s">
        <v>1121</v>
      </c>
      <c r="F19" t="s">
        <v>585</v>
      </c>
      <c r="G19" t="s">
        <v>1472</v>
      </c>
      <c r="H19" s="1" t="str">
        <f>+VLOOKUP($C21,MasterData!$B$4:$I$1003,5,"false")</f>
        <v>U15</v>
      </c>
      <c r="I19" s="3" t="str">
        <f>+VLOOKUP($C21,MasterData!$B$4:$I$1003,6,"false")</f>
        <v>B</v>
      </c>
      <c r="J19" s="22" t="e">
        <f>TEXT(SUMPRODUCT(--(G21=$G$9:$G$597),--(#REF!&gt;$B$27:$B$597))+1,0)</f>
        <v>#REF!</v>
      </c>
      <c r="K19" s="1" t="e">
        <f>+G21&amp;"  "&amp;J19</f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 s="1">
        <v>12</v>
      </c>
      <c r="B20" s="67" t="s">
        <v>1638</v>
      </c>
      <c r="C20" s="48">
        <v>195</v>
      </c>
      <c r="D20" t="s">
        <v>697</v>
      </c>
      <c r="E20" t="s">
        <v>698</v>
      </c>
      <c r="F20" t="s">
        <v>600</v>
      </c>
      <c r="G20" t="s">
        <v>1398</v>
      </c>
      <c r="H20" s="1" t="str">
        <f>+VLOOKUP($C22,MasterData!$B$4:$I$1003,5,"false")</f>
        <v>U15</v>
      </c>
      <c r="I20" s="3" t="str">
        <f>+VLOOKUP($C22,MasterData!$B$4:$I$1003,6,"false")</f>
        <v>B</v>
      </c>
      <c r="J20" s="22" t="e">
        <f>TEXT(SUMPRODUCT(--(G22=$G$9:$G$597),--(#REF!&gt;$B$27:$B$597))+1,0)</f>
        <v>#REF!</v>
      </c>
      <c r="K20" s="1" t="e">
        <f>+G22&amp;"  "&amp;J20</f>
        <v>#REF!</v>
      </c>
      <c r="L20" s="1"/>
      <c r="N20" s="11" t="s">
        <v>155</v>
      </c>
      <c r="O20" s="28">
        <f>RANK(O19,($O$10:$AN$10,$O$19:$AN$19,$O$28:$AN$28, $O$37:$AN$37),1)</f>
        <v>6</v>
      </c>
      <c r="P20" s="28">
        <f>RANK(P19,($O$10:$AN$10,$O$19:$AN$19,$O$28:$AN$28, $O$37:$AN$37),1)</f>
        <v>6</v>
      </c>
      <c r="Q20" s="28">
        <f>RANK(Q19,($O$10:$AN$10,$O$19:$AN$19,$O$28:$AN$28, $O$37:$AN$37),1)</f>
        <v>6</v>
      </c>
      <c r="R20" s="28">
        <f>RANK(R19,($O$10:$AN$10,$O$19:$AN$19,$O$28:$AN$28, $O$37:$AN$37),1)</f>
        <v>6</v>
      </c>
      <c r="S20" s="28">
        <f>RANK(S19,($O$10:$AN$10,$O$19:$AN$19,$O$28:$AN$28, $O$37:$AN$37),1)</f>
        <v>6</v>
      </c>
      <c r="T20" s="28">
        <f>RANK(T19,($O$10:$AN$10,$O$19:$AN$19,$O$28:$AN$28, $O$37:$AN$37),1)</f>
        <v>6</v>
      </c>
      <c r="U20" s="28">
        <f>RANK(U19,($O$10:$AN$10,$O$19:$AN$19,$O$28:$AN$28, $O$37:$AN$37),1)</f>
        <v>6</v>
      </c>
      <c r="V20" s="28">
        <f>RANK(V19,($O$10:$AN$10,$O$19:$AN$19,$O$28:$AN$28, $O$37:$AN$37),1)</f>
        <v>6</v>
      </c>
      <c r="W20" s="28">
        <f>RANK(W19,($O$10:$AN$10,$O$19:$AN$19,$O$28:$AN$28, $O$37:$AN$37),1)</f>
        <v>6</v>
      </c>
      <c r="X20" s="28">
        <f>RANK(X19,($O$10:$AN$10,$O$19:$AN$19,$O$28:$AN$28, $O$37:$AN$37),1)</f>
        <v>6</v>
      </c>
      <c r="Y20" s="28">
        <f>RANK(Y19,($O$10:$AN$10,$O$19:$AN$19,$O$28:$AN$28, $O$37:$AN$37),1)</f>
        <v>6</v>
      </c>
      <c r="Z20" s="28">
        <f>RANK(Z19,($O$10:$AN$10,$O$19:$AN$19,$O$28:$AN$28, $O$37:$AN$37),1)</f>
        <v>6</v>
      </c>
      <c r="AA20" s="28">
        <f>RANK(AA19,($O$10:$AN$10,$O$19:$AN$19,$O$28:$AN$28, $O$37:$AN$37),1)</f>
        <v>6</v>
      </c>
      <c r="AB20" s="28">
        <f>RANK(AB19,($O$10:$AN$10,$O$19:$AN$19,$O$28:$AN$28, $O$37:$AN$37),1)</f>
        <v>6</v>
      </c>
      <c r="AC20" s="28">
        <f>RANK(AC19,($O$10:$AN$10,$O$19:$AN$19,$O$28:$AN$28, $O$37:$AN$37),1)</f>
        <v>6</v>
      </c>
      <c r="AD20" s="28">
        <f>RANK(AD19,($O$10:$AN$10,$O$19:$AN$19,$O$28:$AN$28, $O$37:$AN$37),1)</f>
        <v>6</v>
      </c>
      <c r="AE20" s="28">
        <f>RANK(AE19,($O$10:$AN$10,$O$19:$AN$19,$O$28:$AN$28, $O$37:$AN$37),1)</f>
        <v>6</v>
      </c>
      <c r="AF20" s="28">
        <f>RANK(AF19,($O$10:$AN$10,$O$19:$AN$19,$O$28:$AN$28, $O$37:$AN$37),1)</f>
        <v>6</v>
      </c>
      <c r="AG20" s="28">
        <f>RANK(AG19,($O$10:$AN$10,$O$19:$AN$19,$O$28:$AN$28, $O$37:$AN$37),1)</f>
        <v>6</v>
      </c>
      <c r="AH20" s="28">
        <f>RANK(AH19,($O$10:$AN$10,$O$19:$AN$19,$O$28:$AN$28, $O$37:$AN$37),1)</f>
        <v>6</v>
      </c>
      <c r="AI20" s="28">
        <f>RANK(AI19,($O$10:$AN$10,$O$19:$AN$19,$O$28:$AN$28, $O$37:$AN$37),1)</f>
        <v>6</v>
      </c>
      <c r="AJ20" s="28">
        <f>RANK(AJ19,($O$10:$AN$10,$O$19:$AN$19,$O$28:$AN$28, $O$37:$AN$37),1)</f>
        <v>6</v>
      </c>
      <c r="AK20" s="28">
        <f>RANK(AK19,($O$10:$AN$10,$O$19:$AN$19,$O$28:$AN$28, $O$37:$AN$37),1)</f>
        <v>6</v>
      </c>
      <c r="AL20" s="28">
        <f>RANK(AL19,($O$10:$AN$10,$O$19:$AN$19,$O$28:$AN$28, $O$37:$AN$37),1)</f>
        <v>6</v>
      </c>
      <c r="AM20" s="28">
        <f>RANK(AM19,($O$10:$AN$10,$O$19:$AN$19,$O$28:$AN$28, $O$37:$AN$37),1)</f>
        <v>6</v>
      </c>
      <c r="AN20" s="28">
        <f>RANK(AN19,($O$10:$AN$10,$O$19:$AN$19,$O$28:$AN$28, $O$37:$AN$37),1)</f>
        <v>6</v>
      </c>
    </row>
    <row r="21" spans="1:40" x14ac:dyDescent="0.3">
      <c r="A21" s="1">
        <v>13</v>
      </c>
      <c r="B21" s="67" t="s">
        <v>1641</v>
      </c>
      <c r="C21" s="48">
        <v>196</v>
      </c>
      <c r="D21" t="s">
        <v>697</v>
      </c>
      <c r="E21" t="s">
        <v>1460</v>
      </c>
      <c r="F21" t="s">
        <v>600</v>
      </c>
      <c r="G21" t="s">
        <v>1398</v>
      </c>
      <c r="H21" s="1" t="str">
        <f>+VLOOKUP($C23,MasterData!$B$4:$I$1003,5,"false")</f>
        <v>U15</v>
      </c>
      <c r="I21" s="3" t="str">
        <f>+VLOOKUP($C23,MasterData!$B$4:$I$1003,6,"false")</f>
        <v>B</v>
      </c>
      <c r="J21" s="22" t="e">
        <f>TEXT(SUMPRODUCT(--(G23=$G$9:$G$597),--(#REF!&gt;$B$27:$B$597))+1,0)</f>
        <v>#REF!</v>
      </c>
      <c r="K21" s="1" t="e">
        <f>+G23&amp;"  "&amp;J21</f>
        <v>#REF!</v>
      </c>
      <c r="L21" s="1"/>
    </row>
    <row r="22" spans="1:40" x14ac:dyDescent="0.3">
      <c r="A22" s="1">
        <v>2</v>
      </c>
      <c r="B22" s="67" t="s">
        <v>1620</v>
      </c>
      <c r="C22" s="48">
        <v>200</v>
      </c>
      <c r="D22" t="s">
        <v>1465</v>
      </c>
      <c r="E22" t="s">
        <v>1466</v>
      </c>
      <c r="F22" t="s">
        <v>615</v>
      </c>
      <c r="G22" t="s">
        <v>1398</v>
      </c>
      <c r="H22" s="1" t="str">
        <f>+VLOOKUP($C24,MasterData!$B$4:$I$1003,5,"false")</f>
        <v>U15</v>
      </c>
      <c r="I22" s="3" t="str">
        <f>+VLOOKUP($C24,MasterData!$B$4:$I$1003,6,"false")</f>
        <v>B</v>
      </c>
      <c r="J22" s="22" t="e">
        <f>TEXT(SUMPRODUCT(--(G24=$G$9:$G$597),--(#REF!&gt;$B$27:$B$597))+1,0)</f>
        <v>#REF!</v>
      </c>
      <c r="K22" s="1" t="e">
        <f>+G24&amp;"  "&amp;J22</f>
        <v>#REF!</v>
      </c>
      <c r="L22" s="1"/>
      <c r="N22">
        <v>7</v>
      </c>
      <c r="O22" s="26" t="str">
        <f>+IF(ISNA(VLOOKUP(O$3&amp;"  "&amp;$N22,$A$3:$I$109,2,0)),"",VLOOKUP(O$3&amp;"  "&amp;$N22,$A$3:$I$109,2,0))</f>
        <v/>
      </c>
      <c r="P22" s="26" t="str">
        <f>+IF(ISNA(VLOOKUP(P$3&amp;"  "&amp;$N22,$A$3:$I$109,2,0)),"",VLOOKUP(P$3&amp;"  "&amp;$N22,$A$3:$I$109,2,0))</f>
        <v/>
      </c>
      <c r="Q22" s="26" t="str">
        <f>+IF(ISNA(VLOOKUP(Q$3&amp;"  "&amp;$N22,$A$3:$I$109,2,0)),"",VLOOKUP(Q$3&amp;"  "&amp;$N22,$A$3:$I$109,2,0))</f>
        <v/>
      </c>
      <c r="R22" s="26" t="str">
        <f>+IF(ISNA(VLOOKUP(R$3&amp;"  "&amp;$N22,$A$3:$I$109,2,0)),"",VLOOKUP(R$3&amp;"  "&amp;$N22,$A$3:$I$109,2,0))</f>
        <v/>
      </c>
      <c r="S22" s="26" t="str">
        <f>+IF(ISNA(VLOOKUP(S$3&amp;"  "&amp;$N22,$A$3:$I$109,2,0)),"",VLOOKUP(S$3&amp;"  "&amp;$N22,$A$3:$I$109,2,0))</f>
        <v/>
      </c>
      <c r="T22" s="26" t="str">
        <f>+IF(ISNA(VLOOKUP(T$3&amp;"  "&amp;$N22,$A$3:$I$109,2,0)),"",VLOOKUP(T$3&amp;"  "&amp;$N22,$A$3:$I$109,2,0))</f>
        <v/>
      </c>
      <c r="U22" s="26" t="str">
        <f>+IF(ISNA(VLOOKUP(U$3&amp;"  "&amp;$N22,$A$3:$I$109,2,0)),"",VLOOKUP(U$3&amp;"  "&amp;$N22,$A$3:$I$109,2,0))</f>
        <v/>
      </c>
      <c r="V22" s="26" t="str">
        <f>+IF(ISNA(VLOOKUP(V$3&amp;"  "&amp;$N22,$A$3:$I$109,2,0)),"",VLOOKUP(V$3&amp;"  "&amp;$N22,$A$3:$I$109,2,0))</f>
        <v/>
      </c>
      <c r="W22" s="26" t="str">
        <f>+IF(ISNA(VLOOKUP(W$3&amp;"  "&amp;$N22,$A$3:$I$109,2,0)),"",VLOOKUP(W$3&amp;"  "&amp;$N22,$A$3:$I$109,2,0))</f>
        <v/>
      </c>
      <c r="X22" s="26" t="str">
        <f>+IF(ISNA(VLOOKUP(X$3&amp;"  "&amp;$N22,$A$3:$I$109,2,0)),"",VLOOKUP(X$3&amp;"  "&amp;$N22,$A$3:$I$109,2,0))</f>
        <v/>
      </c>
      <c r="Y22" s="26" t="str">
        <f>+IF(ISNA(VLOOKUP(Y$3&amp;"  "&amp;$N22,$A$3:$I$109,2,0)),"",VLOOKUP(Y$3&amp;"  "&amp;$N22,$A$3:$I$109,2,0))</f>
        <v/>
      </c>
      <c r="Z22" s="26" t="str">
        <f>+IF(ISNA(VLOOKUP(Z$3&amp;"  "&amp;$N22,$A$3:$I$109,2,0)),"",VLOOKUP(Z$3&amp;"  "&amp;$N22,$A$3:$I$109,2,0))</f>
        <v/>
      </c>
      <c r="AA22" s="26" t="str">
        <f>+IF(ISNA(VLOOKUP(AA$3&amp;"  "&amp;$N22,$A$3:$I$109,2,0)),"",VLOOKUP(AA$3&amp;"  "&amp;$N22,$A$3:$I$109,2,0))</f>
        <v/>
      </c>
      <c r="AB22" s="26" t="str">
        <f>+IF(ISNA(VLOOKUP(AB$3&amp;"  "&amp;$N22,$A$3:$I$109,2,0)),"",VLOOKUP(AB$3&amp;"  "&amp;$N22,$A$3:$I$109,2,0))</f>
        <v/>
      </c>
      <c r="AC22" s="26" t="str">
        <f>+IF(ISNA(VLOOKUP(AC$3&amp;"  "&amp;$N22,$A$3:$I$109,2,0)),"",VLOOKUP(AC$3&amp;"  "&amp;$N22,$A$3:$I$109,2,0))</f>
        <v/>
      </c>
      <c r="AD22" s="26" t="str">
        <f>+IF(ISNA(VLOOKUP(AD$3&amp;"  "&amp;$N22,$A$3:$I$109,2,0)),"",VLOOKUP(AD$3&amp;"  "&amp;$N22,$A$3:$I$109,2,0))</f>
        <v/>
      </c>
      <c r="AE22" s="26" t="str">
        <f>+IF(ISNA(VLOOKUP(AE$3&amp;"  "&amp;$N22,$A$3:$I$109,2,0)),"",VLOOKUP(AE$3&amp;"  "&amp;$N22,$A$3:$I$109,2,0))</f>
        <v/>
      </c>
      <c r="AF22" s="26" t="str">
        <f>+IF(ISNA(VLOOKUP(AF$3&amp;"  "&amp;$N22,$A$3:$I$109,2,0)),"",VLOOKUP(AF$3&amp;"  "&amp;$N22,$A$3:$I$109,2,0))</f>
        <v/>
      </c>
      <c r="AG22" s="26" t="str">
        <f>+IF(ISNA(VLOOKUP(AG$3&amp;"  "&amp;$N22,$A$3:$I$109,2,0)),"",VLOOKUP(AG$3&amp;"  "&amp;$N22,$A$3:$I$109,2,0))</f>
        <v/>
      </c>
      <c r="AH22" s="26" t="str">
        <f>+IF(ISNA(VLOOKUP(AH$3&amp;"  "&amp;$N22,$A$3:$I$109,2,0)),"",VLOOKUP(AH$3&amp;"  "&amp;$N22,$A$3:$I$109,2,0))</f>
        <v/>
      </c>
      <c r="AI22" s="26" t="str">
        <f>+IF(ISNA(VLOOKUP(AI$3&amp;"  "&amp;$N22,$A$3:$I$109,2,0)),"",VLOOKUP(AI$3&amp;"  "&amp;$N22,$A$3:$I$109,2,0))</f>
        <v/>
      </c>
      <c r="AJ22" s="26" t="str">
        <f>+IF(ISNA(VLOOKUP(AJ$3&amp;"  "&amp;$N22,$A$3:$I$109,2,0)),"",VLOOKUP(AJ$3&amp;"  "&amp;$N22,$A$3:$I$109,2,0))</f>
        <v/>
      </c>
      <c r="AK22" s="26" t="str">
        <f>+IF(ISNA(VLOOKUP(AK$3&amp;"  "&amp;$N22,$A$3:$I$109,2,0)),"",VLOOKUP(AK$3&amp;"  "&amp;$N22,$A$3:$I$109,2,0))</f>
        <v/>
      </c>
      <c r="AL22" s="26" t="str">
        <f>+IF(ISNA(VLOOKUP(AL$3&amp;"  "&amp;$N22,$A$3:$I$109,2,0)),"",VLOOKUP(AL$3&amp;"  "&amp;$N22,$A$3:$I$109,2,0))</f>
        <v/>
      </c>
      <c r="AM22" s="26" t="str">
        <f>+IF(ISNA(VLOOKUP(AM$3&amp;"  "&amp;$N22,$A$3:$I$109,2,0)),"",VLOOKUP(AM$3&amp;"  "&amp;$N22,$A$3:$I$109,2,0))</f>
        <v/>
      </c>
      <c r="AN22" s="26" t="str">
        <f>+IF(ISNA(VLOOKUP(AN$3&amp;"  "&amp;$N22,$A$3:$I$109,2,0)),"",VLOOKUP(AN$3&amp;"  "&amp;$N22,$A$3:$I$109,2,0))</f>
        <v/>
      </c>
    </row>
    <row r="23" spans="1:40" x14ac:dyDescent="0.3">
      <c r="A23" s="1">
        <v>7</v>
      </c>
      <c r="B23" s="67" t="s">
        <v>1634</v>
      </c>
      <c r="C23" s="48">
        <v>198</v>
      </c>
      <c r="D23" t="s">
        <v>1462</v>
      </c>
      <c r="E23" t="s">
        <v>1463</v>
      </c>
      <c r="F23" t="s">
        <v>615</v>
      </c>
      <c r="G23" t="s">
        <v>1398</v>
      </c>
      <c r="H23" s="1" t="str">
        <f>+VLOOKUP($C25,MasterData!$B$4:$I$1003,5,"false")</f>
        <v>U15</v>
      </c>
      <c r="I23" s="3" t="str">
        <f>+VLOOKUP($C25,MasterData!$B$4:$I$1003,6,"false")</f>
        <v>G</v>
      </c>
      <c r="J23" s="22" t="e">
        <f>TEXT(SUMPRODUCT(--(G25=$G$9:$G$597),--(#REF!&gt;$B$27:$B$597))+1,0)</f>
        <v>#REF!</v>
      </c>
      <c r="K23" s="1" t="e">
        <f>+G25&amp;"  "&amp;J23</f>
        <v>#REF!</v>
      </c>
      <c r="L23" s="1"/>
      <c r="N23">
        <v>8</v>
      </c>
      <c r="O23" s="26" t="str">
        <f>+IF(ISNA(VLOOKUP(O$3&amp;"  "&amp;$N23,$A$3:$I$109,2,0)),"",VLOOKUP(O$3&amp;"  "&amp;$N23,$A$3:$I$109,2,0))</f>
        <v/>
      </c>
      <c r="P23" s="26" t="str">
        <f>+IF(ISNA(VLOOKUP(P$3&amp;"  "&amp;$N23,$A$3:$I$109,2,0)),"",VLOOKUP(P$3&amp;"  "&amp;$N23,$A$3:$I$109,2,0))</f>
        <v/>
      </c>
      <c r="Q23" s="26" t="str">
        <f>+IF(ISNA(VLOOKUP(Q$3&amp;"  "&amp;$N23,$A$3:$I$109,2,0)),"",VLOOKUP(Q$3&amp;"  "&amp;$N23,$A$3:$I$109,2,0))</f>
        <v/>
      </c>
      <c r="R23" s="26" t="str">
        <f>+IF(ISNA(VLOOKUP(R$3&amp;"  "&amp;$N23,$A$3:$I$109,2,0)),"",VLOOKUP(R$3&amp;"  "&amp;$N23,$A$3:$I$109,2,0))</f>
        <v/>
      </c>
      <c r="S23" s="26" t="str">
        <f>+IF(ISNA(VLOOKUP(S$3&amp;"  "&amp;$N23,$A$3:$I$109,2,0)),"",VLOOKUP(S$3&amp;"  "&amp;$N23,$A$3:$I$109,2,0))</f>
        <v/>
      </c>
      <c r="T23" s="26" t="str">
        <f>+IF(ISNA(VLOOKUP(T$3&amp;"  "&amp;$N23,$A$3:$I$109,2,0)),"",VLOOKUP(T$3&amp;"  "&amp;$N23,$A$3:$I$109,2,0))</f>
        <v/>
      </c>
      <c r="U23" s="26" t="str">
        <f>+IF(ISNA(VLOOKUP(U$3&amp;"  "&amp;$N23,$A$3:$I$109,2,0)),"",VLOOKUP(U$3&amp;"  "&amp;$N23,$A$3:$I$109,2,0))</f>
        <v/>
      </c>
      <c r="V23" s="26" t="str">
        <f>+IF(ISNA(VLOOKUP(V$3&amp;"  "&amp;$N23,$A$3:$I$109,2,0)),"",VLOOKUP(V$3&amp;"  "&amp;$N23,$A$3:$I$109,2,0))</f>
        <v/>
      </c>
      <c r="W23" s="26" t="str">
        <f>+IF(ISNA(VLOOKUP(W$3&amp;"  "&amp;$N23,$A$3:$I$109,2,0)),"",VLOOKUP(W$3&amp;"  "&amp;$N23,$A$3:$I$109,2,0))</f>
        <v/>
      </c>
      <c r="X23" s="26" t="str">
        <f>+IF(ISNA(VLOOKUP(X$3&amp;"  "&amp;$N23,$A$3:$I$109,2,0)),"",VLOOKUP(X$3&amp;"  "&amp;$N23,$A$3:$I$109,2,0))</f>
        <v/>
      </c>
      <c r="Y23" s="26" t="str">
        <f>+IF(ISNA(VLOOKUP(Y$3&amp;"  "&amp;$N23,$A$3:$I$109,2,0)),"",VLOOKUP(Y$3&amp;"  "&amp;$N23,$A$3:$I$109,2,0))</f>
        <v/>
      </c>
      <c r="Z23" s="26" t="str">
        <f>+IF(ISNA(VLOOKUP(Z$3&amp;"  "&amp;$N23,$A$3:$I$109,2,0)),"",VLOOKUP(Z$3&amp;"  "&amp;$N23,$A$3:$I$109,2,0))</f>
        <v/>
      </c>
      <c r="AA23" s="26" t="str">
        <f>+IF(ISNA(VLOOKUP(AA$3&amp;"  "&amp;$N23,$A$3:$I$109,2,0)),"",VLOOKUP(AA$3&amp;"  "&amp;$N23,$A$3:$I$109,2,0))</f>
        <v/>
      </c>
      <c r="AB23" s="26" t="str">
        <f>+IF(ISNA(VLOOKUP(AB$3&amp;"  "&amp;$N23,$A$3:$I$109,2,0)),"",VLOOKUP(AB$3&amp;"  "&amp;$N23,$A$3:$I$109,2,0))</f>
        <v/>
      </c>
      <c r="AC23" s="26" t="str">
        <f>+IF(ISNA(VLOOKUP(AC$3&amp;"  "&amp;$N23,$A$3:$I$109,2,0)),"",VLOOKUP(AC$3&amp;"  "&amp;$N23,$A$3:$I$109,2,0))</f>
        <v/>
      </c>
      <c r="AD23" s="26" t="str">
        <f>+IF(ISNA(VLOOKUP(AD$3&amp;"  "&amp;$N23,$A$3:$I$109,2,0)),"",VLOOKUP(AD$3&amp;"  "&amp;$N23,$A$3:$I$109,2,0))</f>
        <v/>
      </c>
      <c r="AE23" s="26" t="str">
        <f>+IF(ISNA(VLOOKUP(AE$3&amp;"  "&amp;$N23,$A$3:$I$109,2,0)),"",VLOOKUP(AE$3&amp;"  "&amp;$N23,$A$3:$I$109,2,0))</f>
        <v/>
      </c>
      <c r="AF23" s="26" t="str">
        <f>+IF(ISNA(VLOOKUP(AF$3&amp;"  "&amp;$N23,$A$3:$I$109,2,0)),"",VLOOKUP(AF$3&amp;"  "&amp;$N23,$A$3:$I$109,2,0))</f>
        <v/>
      </c>
      <c r="AG23" s="26" t="str">
        <f>+IF(ISNA(VLOOKUP(AG$3&amp;"  "&amp;$N23,$A$3:$I$109,2,0)),"",VLOOKUP(AG$3&amp;"  "&amp;$N23,$A$3:$I$109,2,0))</f>
        <v/>
      </c>
      <c r="AH23" s="26" t="str">
        <f>+IF(ISNA(VLOOKUP(AH$3&amp;"  "&amp;$N23,$A$3:$I$109,2,0)),"",VLOOKUP(AH$3&amp;"  "&amp;$N23,$A$3:$I$109,2,0))</f>
        <v/>
      </c>
      <c r="AI23" s="26" t="str">
        <f>+IF(ISNA(VLOOKUP(AI$3&amp;"  "&amp;$N23,$A$3:$I$109,2,0)),"",VLOOKUP(AI$3&amp;"  "&amp;$N23,$A$3:$I$109,2,0))</f>
        <v/>
      </c>
      <c r="AJ23" s="26" t="str">
        <f>+IF(ISNA(VLOOKUP(AJ$3&amp;"  "&amp;$N23,$A$3:$I$109,2,0)),"",VLOOKUP(AJ$3&amp;"  "&amp;$N23,$A$3:$I$109,2,0))</f>
        <v/>
      </c>
      <c r="AK23" s="26" t="str">
        <f>+IF(ISNA(VLOOKUP(AK$3&amp;"  "&amp;$N23,$A$3:$I$109,2,0)),"",VLOOKUP(AK$3&amp;"  "&amp;$N23,$A$3:$I$109,2,0))</f>
        <v/>
      </c>
      <c r="AL23" s="26" t="str">
        <f>+IF(ISNA(VLOOKUP(AL$3&amp;"  "&amp;$N23,$A$3:$I$109,2,0)),"",VLOOKUP(AL$3&amp;"  "&amp;$N23,$A$3:$I$109,2,0))</f>
        <v/>
      </c>
      <c r="AM23" s="26" t="str">
        <f>+IF(ISNA(VLOOKUP(AM$3&amp;"  "&amp;$N23,$A$3:$I$109,2,0)),"",VLOOKUP(AM$3&amp;"  "&amp;$N23,$A$3:$I$109,2,0))</f>
        <v/>
      </c>
      <c r="AN23" s="26" t="str">
        <f>+IF(ISNA(VLOOKUP(AN$3&amp;"  "&amp;$N23,$A$3:$I$109,2,0)),"",VLOOKUP(AN$3&amp;"  "&amp;$N23,$A$3:$I$109,2,0))</f>
        <v/>
      </c>
    </row>
    <row r="24" spans="1:40" x14ac:dyDescent="0.3">
      <c r="A24" s="1">
        <v>9</v>
      </c>
      <c r="B24" s="67" t="s">
        <v>1635</v>
      </c>
      <c r="C24" s="48">
        <v>197</v>
      </c>
      <c r="D24" t="s">
        <v>1461</v>
      </c>
      <c r="E24" t="s">
        <v>129</v>
      </c>
      <c r="F24" t="s">
        <v>615</v>
      </c>
      <c r="G24" t="s">
        <v>1398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TEXT(SUMPRODUCT(--(#REF!=$G$9:$G$597),--(#REF!&gt;$B$27:$B$597))+1,0)</f>
        <v>#REF!</v>
      </c>
      <c r="K24" s="1" t="e">
        <f>+#REF!&amp;"  "&amp;J24</f>
        <v>#REF!</v>
      </c>
      <c r="L24" s="1"/>
      <c r="N24">
        <v>9</v>
      </c>
      <c r="O24" s="26" t="str">
        <f>+IF(ISNA(VLOOKUP(O$3&amp;"  "&amp;$N24,$A$3:$I$109,2,0)),"",VLOOKUP(O$3&amp;"  "&amp;$N24,$A$3:$I$109,2,0))</f>
        <v/>
      </c>
      <c r="P24" s="26" t="str">
        <f>+IF(ISNA(VLOOKUP(P$3&amp;"  "&amp;$N24,$A$3:$I$109,2,0)),"",VLOOKUP(P$3&amp;"  "&amp;$N24,$A$3:$I$109,2,0))</f>
        <v/>
      </c>
      <c r="Q24" s="26" t="str">
        <f>+IF(ISNA(VLOOKUP(Q$3&amp;"  "&amp;$N24,$A$3:$I$109,2,0)),"",VLOOKUP(Q$3&amp;"  "&amp;$N24,$A$3:$I$109,2,0))</f>
        <v/>
      </c>
      <c r="R24" s="26" t="str">
        <f>+IF(ISNA(VLOOKUP(R$3&amp;"  "&amp;$N24,$A$3:$I$109,2,0)),"",VLOOKUP(R$3&amp;"  "&amp;$N24,$A$3:$I$109,2,0))</f>
        <v/>
      </c>
      <c r="S24" s="26" t="str">
        <f>+IF(ISNA(VLOOKUP(S$3&amp;"  "&amp;$N24,$A$3:$I$109,2,0)),"",VLOOKUP(S$3&amp;"  "&amp;$N24,$A$3:$I$109,2,0))</f>
        <v/>
      </c>
      <c r="T24" s="26" t="str">
        <f>+IF(ISNA(VLOOKUP(T$3&amp;"  "&amp;$N24,$A$3:$I$109,2,0)),"",VLOOKUP(T$3&amp;"  "&amp;$N24,$A$3:$I$109,2,0))</f>
        <v/>
      </c>
      <c r="U24" s="26" t="str">
        <f>+IF(ISNA(VLOOKUP(U$3&amp;"  "&amp;$N24,$A$3:$I$109,2,0)),"",VLOOKUP(U$3&amp;"  "&amp;$N24,$A$3:$I$109,2,0))</f>
        <v/>
      </c>
      <c r="V24" s="26" t="str">
        <f>+IF(ISNA(VLOOKUP(V$3&amp;"  "&amp;$N24,$A$3:$I$109,2,0)),"",VLOOKUP(V$3&amp;"  "&amp;$N24,$A$3:$I$109,2,0))</f>
        <v/>
      </c>
      <c r="W24" s="26" t="str">
        <f>+IF(ISNA(VLOOKUP(W$3&amp;"  "&amp;$N24,$A$3:$I$109,2,0)),"",VLOOKUP(W$3&amp;"  "&amp;$N24,$A$3:$I$109,2,0))</f>
        <v/>
      </c>
      <c r="X24" s="26" t="str">
        <f>+IF(ISNA(VLOOKUP(X$3&amp;"  "&amp;$N24,$A$3:$I$109,2,0)),"",VLOOKUP(X$3&amp;"  "&amp;$N24,$A$3:$I$109,2,0))</f>
        <v/>
      </c>
      <c r="Y24" s="26" t="str">
        <f>+IF(ISNA(VLOOKUP(Y$3&amp;"  "&amp;$N24,$A$3:$I$109,2,0)),"",VLOOKUP(Y$3&amp;"  "&amp;$N24,$A$3:$I$109,2,0))</f>
        <v/>
      </c>
      <c r="Z24" s="26" t="str">
        <f>+IF(ISNA(VLOOKUP(Z$3&amp;"  "&amp;$N24,$A$3:$I$109,2,0)),"",VLOOKUP(Z$3&amp;"  "&amp;$N24,$A$3:$I$109,2,0))</f>
        <v/>
      </c>
      <c r="AA24" s="26" t="str">
        <f>+IF(ISNA(VLOOKUP(AA$3&amp;"  "&amp;$N24,$A$3:$I$109,2,0)),"",VLOOKUP(AA$3&amp;"  "&amp;$N24,$A$3:$I$109,2,0))</f>
        <v/>
      </c>
      <c r="AB24" s="26" t="str">
        <f>+IF(ISNA(VLOOKUP(AB$3&amp;"  "&amp;$N24,$A$3:$I$109,2,0)),"",VLOOKUP(AB$3&amp;"  "&amp;$N24,$A$3:$I$109,2,0))</f>
        <v/>
      </c>
      <c r="AC24" s="26" t="str">
        <f>+IF(ISNA(VLOOKUP(AC$3&amp;"  "&amp;$N24,$A$3:$I$109,2,0)),"",VLOOKUP(AC$3&amp;"  "&amp;$N24,$A$3:$I$109,2,0))</f>
        <v/>
      </c>
      <c r="AD24" s="26" t="str">
        <f>+IF(ISNA(VLOOKUP(AD$3&amp;"  "&amp;$N24,$A$3:$I$109,2,0)),"",VLOOKUP(AD$3&amp;"  "&amp;$N24,$A$3:$I$109,2,0))</f>
        <v/>
      </c>
      <c r="AE24" s="26" t="str">
        <f>+IF(ISNA(VLOOKUP(AE$3&amp;"  "&amp;$N24,$A$3:$I$109,2,0)),"",VLOOKUP(AE$3&amp;"  "&amp;$N24,$A$3:$I$109,2,0))</f>
        <v/>
      </c>
      <c r="AF24" s="26" t="str">
        <f>+IF(ISNA(VLOOKUP(AF$3&amp;"  "&amp;$N24,$A$3:$I$109,2,0)),"",VLOOKUP(AF$3&amp;"  "&amp;$N24,$A$3:$I$109,2,0))</f>
        <v/>
      </c>
      <c r="AG24" s="26" t="str">
        <f>+IF(ISNA(VLOOKUP(AG$3&amp;"  "&amp;$N24,$A$3:$I$109,2,0)),"",VLOOKUP(AG$3&amp;"  "&amp;$N24,$A$3:$I$109,2,0))</f>
        <v/>
      </c>
      <c r="AH24" s="26" t="str">
        <f>+IF(ISNA(VLOOKUP(AH$3&amp;"  "&amp;$N24,$A$3:$I$109,2,0)),"",VLOOKUP(AH$3&amp;"  "&amp;$N24,$A$3:$I$109,2,0))</f>
        <v/>
      </c>
      <c r="AI24" s="26" t="str">
        <f>+IF(ISNA(VLOOKUP(AI$3&amp;"  "&amp;$N24,$A$3:$I$109,2,0)),"",VLOOKUP(AI$3&amp;"  "&amp;$N24,$A$3:$I$109,2,0))</f>
        <v/>
      </c>
      <c r="AJ24" s="26" t="str">
        <f>+IF(ISNA(VLOOKUP(AJ$3&amp;"  "&amp;$N24,$A$3:$I$109,2,0)),"",VLOOKUP(AJ$3&amp;"  "&amp;$N24,$A$3:$I$109,2,0))</f>
        <v/>
      </c>
      <c r="AK24" s="26" t="str">
        <f>+IF(ISNA(VLOOKUP(AK$3&amp;"  "&amp;$N24,$A$3:$I$109,2,0)),"",VLOOKUP(AK$3&amp;"  "&amp;$N24,$A$3:$I$109,2,0))</f>
        <v/>
      </c>
      <c r="AL24" s="26" t="str">
        <f>+IF(ISNA(VLOOKUP(AL$3&amp;"  "&amp;$N24,$A$3:$I$109,2,0)),"",VLOOKUP(AL$3&amp;"  "&amp;$N24,$A$3:$I$109,2,0))</f>
        <v/>
      </c>
      <c r="AM24" s="26" t="str">
        <f>+IF(ISNA(VLOOKUP(AM$3&amp;"  "&amp;$N24,$A$3:$I$109,2,0)),"",VLOOKUP(AM$3&amp;"  "&amp;$N24,$A$3:$I$109,2,0))</f>
        <v/>
      </c>
      <c r="AN24" s="26" t="str">
        <f>+IF(ISNA(VLOOKUP(AN$3&amp;"  "&amp;$N24,$A$3:$I$109,2,0)),"",VLOOKUP(AN$3&amp;"  "&amp;$N24,$A$3:$I$109,2,0))</f>
        <v/>
      </c>
    </row>
    <row r="25" spans="1:40" x14ac:dyDescent="0.3">
      <c r="A25" s="1">
        <v>17</v>
      </c>
      <c r="B25" s="67" t="s">
        <v>1646</v>
      </c>
      <c r="C25" s="48">
        <v>202</v>
      </c>
      <c r="D25" t="s">
        <v>1468</v>
      </c>
      <c r="E25" t="s">
        <v>1469</v>
      </c>
      <c r="F25" t="s">
        <v>445</v>
      </c>
      <c r="G25" t="s">
        <v>1398</v>
      </c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TEXT(SUMPRODUCT(--(#REF!=$G$9:$G$597),--(#REF!&gt;$B$27:$B$597))+1,0)</f>
        <v>#REF!</v>
      </c>
      <c r="K25" s="1" t="e">
        <f>+#REF!&amp;"  "&amp;J25</f>
        <v>#REF!</v>
      </c>
      <c r="L25" s="1"/>
      <c r="O25" s="26" t="str">
        <f>+IF(ISNA(VLOOKUP(O$3&amp;"  "&amp;$N25,$A$3:$I$109,2,0)),"",VLOOKUP(O$3&amp;"  "&amp;$N25,$A$3:$I$109,2,0))</f>
        <v/>
      </c>
      <c r="P25" s="26" t="str">
        <f>+IF(ISNA(VLOOKUP(P$3&amp;"  "&amp;$N25,$A$3:$I$109,2,0)),"",VLOOKUP(P$3&amp;"  "&amp;$N25,$A$3:$I$109,2,0))</f>
        <v/>
      </c>
      <c r="Q25" s="26" t="str">
        <f>+IF(ISNA(VLOOKUP(Q$3&amp;"  "&amp;$N25,$A$3:$I$109,2,0)),"",VLOOKUP(Q$3&amp;"  "&amp;$N25,$A$3:$I$109,2,0))</f>
        <v/>
      </c>
      <c r="R25" s="26" t="str">
        <f>+IF(ISNA(VLOOKUP(R$3&amp;"  "&amp;$N25,$A$3:$I$109,2,0)),"",VLOOKUP(R$3&amp;"  "&amp;$N25,$A$3:$I$109,2,0))</f>
        <v/>
      </c>
      <c r="S25" s="26" t="str">
        <f>+IF(ISNA(VLOOKUP(S$3&amp;"  "&amp;$N25,$A$3:$I$109,2,0)),"",VLOOKUP(S$3&amp;"  "&amp;$N25,$A$3:$I$109,2,0))</f>
        <v/>
      </c>
      <c r="T25" s="26" t="str">
        <f>+IF(ISNA(VLOOKUP(T$3&amp;"  "&amp;$N25,$A$3:$I$109,2,0)),"",VLOOKUP(T$3&amp;"  "&amp;$N25,$A$3:$I$109,2,0))</f>
        <v/>
      </c>
      <c r="U25" s="26" t="str">
        <f>+IF(ISNA(VLOOKUP(U$3&amp;"  "&amp;$N25,$A$3:$I$109,2,0)),"",VLOOKUP(U$3&amp;"  "&amp;$N25,$A$3:$I$109,2,0))</f>
        <v/>
      </c>
      <c r="V25" s="26" t="str">
        <f>+IF(ISNA(VLOOKUP(V$3&amp;"  "&amp;$N25,$A$3:$I$109,2,0)),"",VLOOKUP(V$3&amp;"  "&amp;$N25,$A$3:$I$109,2,0))</f>
        <v/>
      </c>
      <c r="W25" s="26" t="str">
        <f>+IF(ISNA(VLOOKUP(W$3&amp;"  "&amp;$N25,$A$3:$I$109,2,0)),"",VLOOKUP(W$3&amp;"  "&amp;$N25,$A$3:$I$109,2,0))</f>
        <v/>
      </c>
      <c r="X25" s="26" t="str">
        <f>+IF(ISNA(VLOOKUP(X$3&amp;"  "&amp;$N25,$A$3:$I$109,2,0)),"",VLOOKUP(X$3&amp;"  "&amp;$N25,$A$3:$I$109,2,0))</f>
        <v/>
      </c>
      <c r="Y25" s="26" t="str">
        <f>+IF(ISNA(VLOOKUP(Y$3&amp;"  "&amp;$N25,$A$3:$I$109,2,0)),"",VLOOKUP(Y$3&amp;"  "&amp;$N25,$A$3:$I$109,2,0))</f>
        <v/>
      </c>
      <c r="Z25" s="26" t="str">
        <f>+IF(ISNA(VLOOKUP(Z$3&amp;"  "&amp;$N25,$A$3:$I$109,2,0)),"",VLOOKUP(Z$3&amp;"  "&amp;$N25,$A$3:$I$109,2,0))</f>
        <v/>
      </c>
      <c r="AA25" s="26" t="str">
        <f>+IF(ISNA(VLOOKUP(AA$3&amp;"  "&amp;$N25,$A$3:$I$109,2,0)),"",VLOOKUP(AA$3&amp;"  "&amp;$N25,$A$3:$I$109,2,0))</f>
        <v/>
      </c>
      <c r="AB25" s="26" t="str">
        <f>+IF(ISNA(VLOOKUP(AB$3&amp;"  "&amp;$N25,$A$3:$I$109,2,0)),"",VLOOKUP(AB$3&amp;"  "&amp;$N25,$A$3:$I$109,2,0))</f>
        <v/>
      </c>
      <c r="AC25" s="26" t="str">
        <f>+IF(ISNA(VLOOKUP(AC$3&amp;"  "&amp;$N25,$A$3:$I$109,2,0)),"",VLOOKUP(AC$3&amp;"  "&amp;$N25,$A$3:$I$109,2,0))</f>
        <v/>
      </c>
      <c r="AD25" s="26" t="str">
        <f>+IF(ISNA(VLOOKUP(AD$3&amp;"  "&amp;$N25,$A$3:$I$109,2,0)),"",VLOOKUP(AD$3&amp;"  "&amp;$N25,$A$3:$I$109,2,0))</f>
        <v/>
      </c>
      <c r="AE25" s="26" t="str">
        <f>+IF(ISNA(VLOOKUP(AE$3&amp;"  "&amp;$N25,$A$3:$I$109,2,0)),"",VLOOKUP(AE$3&amp;"  "&amp;$N25,$A$3:$I$109,2,0))</f>
        <v/>
      </c>
      <c r="AF25" s="26" t="str">
        <f>+IF(ISNA(VLOOKUP(AF$3&amp;"  "&amp;$N25,$A$3:$I$109,2,0)),"",VLOOKUP(AF$3&amp;"  "&amp;$N25,$A$3:$I$109,2,0))</f>
        <v/>
      </c>
      <c r="AG25" s="26" t="str">
        <f>+IF(ISNA(VLOOKUP(AG$3&amp;"  "&amp;$N25,$A$3:$I$109,2,0)),"",VLOOKUP(AG$3&amp;"  "&amp;$N25,$A$3:$I$109,2,0))</f>
        <v/>
      </c>
      <c r="AH25" s="26" t="str">
        <f>+IF(ISNA(VLOOKUP(AH$3&amp;"  "&amp;$N25,$A$3:$I$109,2,0)),"",VLOOKUP(AH$3&amp;"  "&amp;$N25,$A$3:$I$109,2,0))</f>
        <v/>
      </c>
      <c r="AI25" s="26" t="str">
        <f>+IF(ISNA(VLOOKUP(AI$3&amp;"  "&amp;$N25,$A$3:$I$109,2,0)),"",VLOOKUP(AI$3&amp;"  "&amp;$N25,$A$3:$I$109,2,0))</f>
        <v/>
      </c>
      <c r="AJ25" s="26" t="str">
        <f>+IF(ISNA(VLOOKUP(AJ$3&amp;"  "&amp;$N25,$A$3:$I$109,2,0)),"",VLOOKUP(AJ$3&amp;"  "&amp;$N25,$A$3:$I$109,2,0))</f>
        <v/>
      </c>
      <c r="AK25" s="26" t="str">
        <f>+IF(ISNA(VLOOKUP(AK$3&amp;"  "&amp;$N25,$A$3:$I$109,2,0)),"",VLOOKUP(AK$3&amp;"  "&amp;$N25,$A$3:$I$109,2,0))</f>
        <v/>
      </c>
      <c r="AL25" s="26" t="str">
        <f>+IF(ISNA(VLOOKUP(AL$3&amp;"  "&amp;$N25,$A$3:$I$109,2,0)),"",VLOOKUP(AL$3&amp;"  "&amp;$N25,$A$3:$I$109,2,0))</f>
        <v/>
      </c>
      <c r="AM25" s="26" t="str">
        <f>+IF(ISNA(VLOOKUP(AM$3&amp;"  "&amp;$N25,$A$3:$I$109,2,0)),"",VLOOKUP(AM$3&amp;"  "&amp;$N25,$A$3:$I$109,2,0))</f>
        <v/>
      </c>
      <c r="AN25" s="26" t="str">
        <f>+IF(ISNA(VLOOKUP(AN$3&amp;"  "&amp;$N25,$A$3:$I$109,2,0)),"",VLOOKUP(AN$3&amp;"  "&amp;$N25,$A$3:$I$109,2,0))</f>
        <v/>
      </c>
    </row>
    <row r="26" spans="1:40" x14ac:dyDescent="0.3">
      <c r="A26" s="1"/>
      <c r="B26" s="67"/>
      <c r="C26" s="48"/>
      <c r="H26" s="1" t="str">
        <f>+VLOOKUP($C27,MasterData!$B$4:$I$1003,5,"false")</f>
        <v>U15</v>
      </c>
      <c r="I26" s="3" t="str">
        <f>+VLOOKUP($C27,MasterData!$B$4:$I$1003,6,"false")</f>
        <v>B</v>
      </c>
      <c r="J26" s="22" t="e">
        <f>TEXT(SUMPRODUCT(--(G27=$G$9:$G$597),--(B27&gt;$B$27:$B$597))+1,0)</f>
        <v>#VALUE!</v>
      </c>
      <c r="K26" s="1" t="e">
        <f>+G27&amp;"  "&amp;J26</f>
        <v>#VALUE!</v>
      </c>
      <c r="L26" s="1"/>
      <c r="O26" s="26" t="str">
        <f>+IF(ISNA(VLOOKUP(O$3&amp;"  "&amp;$N26,$A$3:$I$109,2,0)),"",VLOOKUP(O$3&amp;"  "&amp;$N26,$A$3:$I$109,2,0))</f>
        <v/>
      </c>
      <c r="P26" s="26" t="str">
        <f>+IF(ISNA(VLOOKUP(P$3&amp;"  "&amp;$N26,$A$3:$I$109,2,0)),"",VLOOKUP(P$3&amp;"  "&amp;$N26,$A$3:$I$109,2,0))</f>
        <v/>
      </c>
      <c r="Q26" s="26" t="str">
        <f>+IF(ISNA(VLOOKUP(Q$3&amp;"  "&amp;$N26,$A$3:$I$109,2,0)),"",VLOOKUP(Q$3&amp;"  "&amp;$N26,$A$3:$I$109,2,0))</f>
        <v/>
      </c>
      <c r="R26" s="26" t="str">
        <f>+IF(ISNA(VLOOKUP(R$3&amp;"  "&amp;$N26,$A$3:$I$109,2,0)),"",VLOOKUP(R$3&amp;"  "&amp;$N26,$A$3:$I$109,2,0))</f>
        <v/>
      </c>
      <c r="S26" s="26" t="str">
        <f>+IF(ISNA(VLOOKUP(S$3&amp;"  "&amp;$N26,$A$3:$I$109,2,0)),"",VLOOKUP(S$3&amp;"  "&amp;$N26,$A$3:$I$109,2,0))</f>
        <v/>
      </c>
      <c r="T26" s="26" t="str">
        <f>+IF(ISNA(VLOOKUP(T$3&amp;"  "&amp;$N26,$A$3:$I$109,2,0)),"",VLOOKUP(T$3&amp;"  "&amp;$N26,$A$3:$I$109,2,0))</f>
        <v/>
      </c>
      <c r="U26" s="26" t="str">
        <f>+IF(ISNA(VLOOKUP(U$3&amp;"  "&amp;$N26,$A$3:$I$109,2,0)),"",VLOOKUP(U$3&amp;"  "&amp;$N26,$A$3:$I$109,2,0))</f>
        <v/>
      </c>
      <c r="V26" s="26" t="str">
        <f>+IF(ISNA(VLOOKUP(V$3&amp;"  "&amp;$N26,$A$3:$I$109,2,0)),"",VLOOKUP(V$3&amp;"  "&amp;$N26,$A$3:$I$109,2,0))</f>
        <v/>
      </c>
      <c r="W26" s="26" t="str">
        <f>+IF(ISNA(VLOOKUP(W$3&amp;"  "&amp;$N26,$A$3:$I$109,2,0)),"",VLOOKUP(W$3&amp;"  "&amp;$N26,$A$3:$I$109,2,0))</f>
        <v/>
      </c>
      <c r="X26" s="26" t="str">
        <f>+IF(ISNA(VLOOKUP(X$3&amp;"  "&amp;$N26,$A$3:$I$109,2,0)),"",VLOOKUP(X$3&amp;"  "&amp;$N26,$A$3:$I$109,2,0))</f>
        <v/>
      </c>
      <c r="Y26" s="26" t="str">
        <f>+IF(ISNA(VLOOKUP(Y$3&amp;"  "&amp;$N26,$A$3:$I$109,2,0)),"",VLOOKUP(Y$3&amp;"  "&amp;$N26,$A$3:$I$109,2,0))</f>
        <v/>
      </c>
      <c r="Z26" s="26" t="str">
        <f>+IF(ISNA(VLOOKUP(Z$3&amp;"  "&amp;$N26,$A$3:$I$109,2,0)),"",VLOOKUP(Z$3&amp;"  "&amp;$N26,$A$3:$I$109,2,0))</f>
        <v/>
      </c>
      <c r="AA26" s="26" t="str">
        <f>+IF(ISNA(VLOOKUP(AA$3&amp;"  "&amp;$N26,$A$3:$I$109,2,0)),"",VLOOKUP(AA$3&amp;"  "&amp;$N26,$A$3:$I$109,2,0))</f>
        <v/>
      </c>
      <c r="AB26" s="26" t="str">
        <f>+IF(ISNA(VLOOKUP(AB$3&amp;"  "&amp;$N26,$A$3:$I$109,2,0)),"",VLOOKUP(AB$3&amp;"  "&amp;$N26,$A$3:$I$109,2,0))</f>
        <v/>
      </c>
      <c r="AC26" s="26" t="str">
        <f>+IF(ISNA(VLOOKUP(AC$3&amp;"  "&amp;$N26,$A$3:$I$109,2,0)),"",VLOOKUP(AC$3&amp;"  "&amp;$N26,$A$3:$I$109,2,0))</f>
        <v/>
      </c>
      <c r="AD26" s="26" t="str">
        <f>+IF(ISNA(VLOOKUP(AD$3&amp;"  "&amp;$N26,$A$3:$I$109,2,0)),"",VLOOKUP(AD$3&amp;"  "&amp;$N26,$A$3:$I$109,2,0))</f>
        <v/>
      </c>
      <c r="AE26" s="26" t="str">
        <f>+IF(ISNA(VLOOKUP(AE$3&amp;"  "&amp;$N26,$A$3:$I$109,2,0)),"",VLOOKUP(AE$3&amp;"  "&amp;$N26,$A$3:$I$109,2,0))</f>
        <v/>
      </c>
      <c r="AF26" s="26" t="str">
        <f>+IF(ISNA(VLOOKUP(AF$3&amp;"  "&amp;$N26,$A$3:$I$109,2,0)),"",VLOOKUP(AF$3&amp;"  "&amp;$N26,$A$3:$I$109,2,0))</f>
        <v/>
      </c>
      <c r="AG26" s="26" t="str">
        <f>+IF(ISNA(VLOOKUP(AG$3&amp;"  "&amp;$N26,$A$3:$I$109,2,0)),"",VLOOKUP(AG$3&amp;"  "&amp;$N26,$A$3:$I$109,2,0))</f>
        <v/>
      </c>
      <c r="AH26" s="26" t="str">
        <f>+IF(ISNA(VLOOKUP(AH$3&amp;"  "&amp;$N26,$A$3:$I$109,2,0)),"",VLOOKUP(AH$3&amp;"  "&amp;$N26,$A$3:$I$109,2,0))</f>
        <v/>
      </c>
      <c r="AI26" s="26" t="str">
        <f>+IF(ISNA(VLOOKUP(AI$3&amp;"  "&amp;$N26,$A$3:$I$109,2,0)),"",VLOOKUP(AI$3&amp;"  "&amp;$N26,$A$3:$I$109,2,0))</f>
        <v/>
      </c>
      <c r="AJ26" s="26" t="str">
        <f>+IF(ISNA(VLOOKUP(AJ$3&amp;"  "&amp;$N26,$A$3:$I$109,2,0)),"",VLOOKUP(AJ$3&amp;"  "&amp;$N26,$A$3:$I$109,2,0))</f>
        <v/>
      </c>
      <c r="AK26" s="26" t="str">
        <f>+IF(ISNA(VLOOKUP(AK$3&amp;"  "&amp;$N26,$A$3:$I$109,2,0)),"",VLOOKUP(AK$3&amp;"  "&amp;$N26,$A$3:$I$109,2,0))</f>
        <v/>
      </c>
      <c r="AL26" s="26" t="str">
        <f>+IF(ISNA(VLOOKUP(AL$3&amp;"  "&amp;$N26,$A$3:$I$109,2,0)),"",VLOOKUP(AL$3&amp;"  "&amp;$N26,$A$3:$I$109,2,0))</f>
        <v/>
      </c>
      <c r="AM26" s="26" t="str">
        <f>+IF(ISNA(VLOOKUP(AM$3&amp;"  "&amp;$N26,$A$3:$I$109,2,0)),"",VLOOKUP(AM$3&amp;"  "&amp;$N26,$A$3:$I$109,2,0))</f>
        <v/>
      </c>
      <c r="AN26" s="26" t="str">
        <f>+IF(ISNA(VLOOKUP(AN$3&amp;"  "&amp;$N26,$A$3:$I$109,2,0)),"",VLOOKUP(AN$3&amp;"  "&amp;$N26,$A$3:$I$109,2,0))</f>
        <v/>
      </c>
    </row>
    <row r="27" spans="1:40" x14ac:dyDescent="0.3">
      <c r="A27" s="1"/>
      <c r="B27" s="65"/>
      <c r="C27" s="48"/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TEXT(SUMPRODUCT(--(#REF!=$G$9:$G$597),--(#REF!&gt;$B$27:$B$597))+1,0)</f>
        <v>#REF!</v>
      </c>
      <c r="K27" s="1" t="e">
        <f>+#REF!&amp;"  "&amp;J27</f>
        <v>#REF!</v>
      </c>
      <c r="L27" s="1"/>
      <c r="O27" s="26" t="str">
        <f>+IF(ISNA(VLOOKUP(O$3&amp;"  "&amp;$N27,$A$3:$I$109,2,0)),"",VLOOKUP(O$3&amp;"  "&amp;$N27,$A$3:$I$109,2,0))</f>
        <v/>
      </c>
      <c r="P27" s="26" t="str">
        <f>+IF(ISNA(VLOOKUP(P$3&amp;"  "&amp;$N27,$A$3:$I$109,2,0)),"",VLOOKUP(P$3&amp;"  "&amp;$N27,$A$3:$I$109,2,0))</f>
        <v/>
      </c>
      <c r="Q27" s="26" t="str">
        <f>+IF(ISNA(VLOOKUP(Q$3&amp;"  "&amp;$N27,$A$3:$I$109,2,0)),"",VLOOKUP(Q$3&amp;"  "&amp;$N27,$A$3:$I$109,2,0))</f>
        <v/>
      </c>
      <c r="R27" s="26" t="str">
        <f>+IF(ISNA(VLOOKUP(R$3&amp;"  "&amp;$N27,$A$3:$I$109,2,0)),"",VLOOKUP(R$3&amp;"  "&amp;$N27,$A$3:$I$109,2,0))</f>
        <v/>
      </c>
      <c r="S27" s="26" t="str">
        <f>+IF(ISNA(VLOOKUP(S$3&amp;"  "&amp;$N27,$A$3:$I$109,2,0)),"",VLOOKUP(S$3&amp;"  "&amp;$N27,$A$3:$I$109,2,0))</f>
        <v/>
      </c>
      <c r="T27" s="26" t="str">
        <f>+IF(ISNA(VLOOKUP(T$3&amp;"  "&amp;$N27,$A$3:$I$109,2,0)),"",VLOOKUP(T$3&amp;"  "&amp;$N27,$A$3:$I$109,2,0))</f>
        <v/>
      </c>
      <c r="U27" s="26" t="str">
        <f>+IF(ISNA(VLOOKUP(U$3&amp;"  "&amp;$N27,$A$3:$I$109,2,0)),"",VLOOKUP(U$3&amp;"  "&amp;$N27,$A$3:$I$109,2,0))</f>
        <v/>
      </c>
      <c r="V27" s="26" t="str">
        <f>+IF(ISNA(VLOOKUP(V$3&amp;"  "&amp;$N27,$A$3:$I$109,2,0)),"",VLOOKUP(V$3&amp;"  "&amp;$N27,$A$3:$I$109,2,0))</f>
        <v/>
      </c>
      <c r="W27" s="26" t="str">
        <f>+IF(ISNA(VLOOKUP(W$3&amp;"  "&amp;$N27,$A$3:$I$109,2,0)),"",VLOOKUP(W$3&amp;"  "&amp;$N27,$A$3:$I$109,2,0))</f>
        <v/>
      </c>
      <c r="X27" s="26" t="str">
        <f>+IF(ISNA(VLOOKUP(X$3&amp;"  "&amp;$N27,$A$3:$I$109,2,0)),"",VLOOKUP(X$3&amp;"  "&amp;$N27,$A$3:$I$109,2,0))</f>
        <v/>
      </c>
      <c r="Y27" s="26" t="str">
        <f>+IF(ISNA(VLOOKUP(Y$3&amp;"  "&amp;$N27,$A$3:$I$109,2,0)),"",VLOOKUP(Y$3&amp;"  "&amp;$N27,$A$3:$I$109,2,0))</f>
        <v/>
      </c>
      <c r="Z27" s="26" t="str">
        <f>+IF(ISNA(VLOOKUP(Z$3&amp;"  "&amp;$N27,$A$3:$I$109,2,0)),"",VLOOKUP(Z$3&amp;"  "&amp;$N27,$A$3:$I$109,2,0))</f>
        <v/>
      </c>
      <c r="AA27" s="26" t="str">
        <f>+IF(ISNA(VLOOKUP(AA$3&amp;"  "&amp;$N27,$A$3:$I$109,2,0)),"",VLOOKUP(AA$3&amp;"  "&amp;$N27,$A$3:$I$109,2,0))</f>
        <v/>
      </c>
      <c r="AB27" s="26" t="str">
        <f>+IF(ISNA(VLOOKUP(AB$3&amp;"  "&amp;$N27,$A$3:$I$109,2,0)),"",VLOOKUP(AB$3&amp;"  "&amp;$N27,$A$3:$I$109,2,0))</f>
        <v/>
      </c>
      <c r="AC27" s="26" t="str">
        <f>+IF(ISNA(VLOOKUP(AC$3&amp;"  "&amp;$N27,$A$3:$I$109,2,0)),"",VLOOKUP(AC$3&amp;"  "&amp;$N27,$A$3:$I$109,2,0))</f>
        <v/>
      </c>
      <c r="AD27" s="26" t="str">
        <f>+IF(ISNA(VLOOKUP(AD$3&amp;"  "&amp;$N27,$A$3:$I$109,2,0)),"",VLOOKUP(AD$3&amp;"  "&amp;$N27,$A$3:$I$109,2,0))</f>
        <v/>
      </c>
      <c r="AE27" s="26" t="str">
        <f>+IF(ISNA(VLOOKUP(AE$3&amp;"  "&amp;$N27,$A$3:$I$109,2,0)),"",VLOOKUP(AE$3&amp;"  "&amp;$N27,$A$3:$I$109,2,0))</f>
        <v/>
      </c>
      <c r="AF27" s="26" t="str">
        <f>+IF(ISNA(VLOOKUP(AF$3&amp;"  "&amp;$N27,$A$3:$I$109,2,0)),"",VLOOKUP(AF$3&amp;"  "&amp;$N27,$A$3:$I$109,2,0))</f>
        <v/>
      </c>
      <c r="AG27" s="26" t="str">
        <f>+IF(ISNA(VLOOKUP(AG$3&amp;"  "&amp;$N27,$A$3:$I$109,2,0)),"",VLOOKUP(AG$3&amp;"  "&amp;$N27,$A$3:$I$109,2,0))</f>
        <v/>
      </c>
      <c r="AH27" s="26" t="str">
        <f>+IF(ISNA(VLOOKUP(AH$3&amp;"  "&amp;$N27,$A$3:$I$109,2,0)),"",VLOOKUP(AH$3&amp;"  "&amp;$N27,$A$3:$I$109,2,0))</f>
        <v/>
      </c>
      <c r="AI27" s="26" t="str">
        <f>+IF(ISNA(VLOOKUP(AI$3&amp;"  "&amp;$N27,$A$3:$I$109,2,0)),"",VLOOKUP(AI$3&amp;"  "&amp;$N27,$A$3:$I$109,2,0))</f>
        <v/>
      </c>
      <c r="AJ27" s="26" t="str">
        <f>+IF(ISNA(VLOOKUP(AJ$3&amp;"  "&amp;$N27,$A$3:$I$109,2,0)),"",VLOOKUP(AJ$3&amp;"  "&amp;$N27,$A$3:$I$109,2,0))</f>
        <v/>
      </c>
      <c r="AK27" s="26" t="str">
        <f>+IF(ISNA(VLOOKUP(AK$3&amp;"  "&amp;$N27,$A$3:$I$109,2,0)),"",VLOOKUP(AK$3&amp;"  "&amp;$N27,$A$3:$I$109,2,0))</f>
        <v/>
      </c>
      <c r="AL27" s="26" t="str">
        <f>+IF(ISNA(VLOOKUP(AL$3&amp;"  "&amp;$N27,$A$3:$I$109,2,0)),"",VLOOKUP(AL$3&amp;"  "&amp;$N27,$A$3:$I$109,2,0))</f>
        <v/>
      </c>
      <c r="AM27" s="26" t="str">
        <f>+IF(ISNA(VLOOKUP(AM$3&amp;"  "&amp;$N27,$A$3:$I$109,2,0)),"",VLOOKUP(AM$3&amp;"  "&amp;$N27,$A$3:$I$109,2,0))</f>
        <v/>
      </c>
      <c r="AN27" s="26" t="str">
        <f>+IF(ISNA(VLOOKUP(AN$3&amp;"  "&amp;$N27,$A$3:$I$109,2,0)),"",VLOOKUP(AN$3&amp;"  "&amp;$N27,$A$3:$I$109,2,0))</f>
        <v/>
      </c>
    </row>
    <row r="28" spans="1:40" x14ac:dyDescent="0.3">
      <c r="C28" s="48"/>
      <c r="D28" s="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2" t="e">
        <f>TEXT(SUMPRODUCT(--(G28=$G$9:$G$597),--(B28&gt;$B$27:$B$597))+1,0)</f>
        <v>#VALUE!</v>
      </c>
      <c r="K28" s="1" t="e">
        <f t="shared" ref="K21:K36" si="2">+G28&amp;"  "&amp;J28</f>
        <v>#VALUE!</v>
      </c>
      <c r="L28" s="1"/>
      <c r="N28" s="11" t="s">
        <v>365</v>
      </c>
      <c r="O28" s="27">
        <f>IF(O24="",1000,SUM(O22:O24))</f>
        <v>1000</v>
      </c>
      <c r="P28" s="27">
        <f t="shared" ref="P28:AN28" si="3">IF(P24="",1000,SUM(P22:P24))</f>
        <v>1000</v>
      </c>
      <c r="Q28" s="27">
        <f t="shared" si="3"/>
        <v>1000</v>
      </c>
      <c r="R28" s="27">
        <f t="shared" si="3"/>
        <v>1000</v>
      </c>
      <c r="S28" s="27">
        <f t="shared" si="3"/>
        <v>1000</v>
      </c>
      <c r="T28" s="27">
        <f t="shared" si="3"/>
        <v>1000</v>
      </c>
      <c r="U28" s="27">
        <f t="shared" si="3"/>
        <v>1000</v>
      </c>
      <c r="V28" s="27">
        <f t="shared" si="3"/>
        <v>1000</v>
      </c>
      <c r="W28" s="27">
        <f t="shared" si="3"/>
        <v>1000</v>
      </c>
      <c r="X28" s="27">
        <f t="shared" si="3"/>
        <v>1000</v>
      </c>
      <c r="Y28" s="27">
        <f t="shared" si="3"/>
        <v>1000</v>
      </c>
      <c r="Z28" s="27">
        <f t="shared" si="3"/>
        <v>1000</v>
      </c>
      <c r="AA28" s="27">
        <f t="shared" si="3"/>
        <v>1000</v>
      </c>
      <c r="AB28" s="27">
        <f t="shared" si="3"/>
        <v>1000</v>
      </c>
      <c r="AC28" s="27">
        <f t="shared" si="3"/>
        <v>1000</v>
      </c>
      <c r="AD28" s="27">
        <f t="shared" si="3"/>
        <v>1000</v>
      </c>
      <c r="AE28" s="27">
        <f t="shared" si="3"/>
        <v>1000</v>
      </c>
      <c r="AF28" s="27">
        <f t="shared" si="3"/>
        <v>1000</v>
      </c>
      <c r="AG28" s="27">
        <f t="shared" si="3"/>
        <v>1000</v>
      </c>
      <c r="AH28" s="27">
        <f t="shared" si="3"/>
        <v>1000</v>
      </c>
      <c r="AI28" s="27">
        <f t="shared" si="3"/>
        <v>1000</v>
      </c>
      <c r="AJ28" s="27">
        <f t="shared" si="3"/>
        <v>1000</v>
      </c>
      <c r="AK28" s="27">
        <f t="shared" si="3"/>
        <v>1000</v>
      </c>
      <c r="AL28" s="27">
        <f t="shared" si="3"/>
        <v>1000</v>
      </c>
      <c r="AM28" s="27">
        <f t="shared" si="3"/>
        <v>1000</v>
      </c>
      <c r="AN28" s="27">
        <f t="shared" si="3"/>
        <v>1000</v>
      </c>
    </row>
    <row r="29" spans="1:40" x14ac:dyDescent="0.3">
      <c r="C29" s="48"/>
      <c r="D29" s="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2" t="e">
        <f>TEXT(SUMPRODUCT(--(G29=$G$9:$G$597),--(B29&gt;$B$27:$B$597))+1,0)</f>
        <v>#VALUE!</v>
      </c>
      <c r="K29" s="1" t="e">
        <f t="shared" si="2"/>
        <v>#VALUE!</v>
      </c>
      <c r="L29" s="1"/>
      <c r="N29" s="11" t="s">
        <v>155</v>
      </c>
      <c r="O29" s="28">
        <f>RANK(O28,($O$10:$AN$10,$O$19:$AN$19,$O$28:$AN$28, $O$37:$AN$37),1)</f>
        <v>6</v>
      </c>
      <c r="P29" s="28">
        <f>RANK(P28,($O$10:$AN$10,$O$19:$AN$19,$O$28:$AN$28, $O$37:$AN$37),1)</f>
        <v>6</v>
      </c>
      <c r="Q29" s="28">
        <f>RANK(Q28,($O$10:$AN$10,$O$19:$AN$19,$O$28:$AN$28, $O$37:$AN$37),1)</f>
        <v>6</v>
      </c>
      <c r="R29" s="28">
        <f>RANK(R28,($O$10:$AN$10,$O$19:$AN$19,$O$28:$AN$28, $O$37:$AN$37),1)</f>
        <v>6</v>
      </c>
      <c r="S29" s="28">
        <f>RANK(S28,($O$10:$AN$10,$O$19:$AN$19,$O$28:$AN$28, $O$37:$AN$37),1)</f>
        <v>6</v>
      </c>
      <c r="T29" s="28">
        <f>RANK(T28,($O$10:$AN$10,$O$19:$AN$19,$O$28:$AN$28, $O$37:$AN$37),1)</f>
        <v>6</v>
      </c>
      <c r="U29" s="28">
        <f>RANK(U28,($O$10:$AN$10,$O$19:$AN$19,$O$28:$AN$28, $O$37:$AN$37),1)</f>
        <v>6</v>
      </c>
      <c r="V29" s="28">
        <f>RANK(V28,($O$10:$AN$10,$O$19:$AN$19,$O$28:$AN$28, $O$37:$AN$37),1)</f>
        <v>6</v>
      </c>
      <c r="W29" s="28">
        <f>RANK(W28,($O$10:$AN$10,$O$19:$AN$19,$O$28:$AN$28, $O$37:$AN$37),1)</f>
        <v>6</v>
      </c>
      <c r="X29" s="28">
        <f>RANK(X28,($O$10:$AN$10,$O$19:$AN$19,$O$28:$AN$28, $O$37:$AN$37),1)</f>
        <v>6</v>
      </c>
      <c r="Y29" s="28">
        <f>RANK(Y28,($O$10:$AN$10,$O$19:$AN$19,$O$28:$AN$28, $O$37:$AN$37),1)</f>
        <v>6</v>
      </c>
      <c r="Z29" s="28">
        <f>RANK(Z28,($O$10:$AN$10,$O$19:$AN$19,$O$28:$AN$28, $O$37:$AN$37),1)</f>
        <v>6</v>
      </c>
      <c r="AA29" s="28">
        <f>RANK(AA28,($O$10:$AN$10,$O$19:$AN$19,$O$28:$AN$28, $O$37:$AN$37),1)</f>
        <v>6</v>
      </c>
      <c r="AB29" s="28">
        <f>RANK(AB28,($O$10:$AN$10,$O$19:$AN$19,$O$28:$AN$28, $O$37:$AN$37),1)</f>
        <v>6</v>
      </c>
      <c r="AC29" s="28">
        <f>RANK(AC28,($O$10:$AN$10,$O$19:$AN$19,$O$28:$AN$28, $O$37:$AN$37),1)</f>
        <v>6</v>
      </c>
      <c r="AD29" s="28">
        <f>RANK(AD28,($O$10:$AN$10,$O$19:$AN$19,$O$28:$AN$28, $O$37:$AN$37),1)</f>
        <v>6</v>
      </c>
      <c r="AE29" s="28">
        <f>RANK(AE28,($O$10:$AN$10,$O$19:$AN$19,$O$28:$AN$28, $O$37:$AN$37),1)</f>
        <v>6</v>
      </c>
      <c r="AF29" s="28">
        <f>RANK(AF28,($O$10:$AN$10,$O$19:$AN$19,$O$28:$AN$28, $O$37:$AN$37),1)</f>
        <v>6</v>
      </c>
      <c r="AG29" s="28">
        <f>RANK(AG28,($O$10:$AN$10,$O$19:$AN$19,$O$28:$AN$28, $O$37:$AN$37),1)</f>
        <v>6</v>
      </c>
      <c r="AH29" s="28">
        <f>RANK(AH28,($O$10:$AN$10,$O$19:$AN$19,$O$28:$AN$28, $O$37:$AN$37),1)</f>
        <v>6</v>
      </c>
      <c r="AI29" s="28">
        <f>RANK(AI28,($O$10:$AN$10,$O$19:$AN$19,$O$28:$AN$28, $O$37:$AN$37),1)</f>
        <v>6</v>
      </c>
      <c r="AJ29" s="28">
        <f>RANK(AJ28,($O$10:$AN$10,$O$19:$AN$19,$O$28:$AN$28, $O$37:$AN$37),1)</f>
        <v>6</v>
      </c>
      <c r="AK29" s="28">
        <f>RANK(AK28,($O$10:$AN$10,$O$19:$AN$19,$O$28:$AN$28, $O$37:$AN$37),1)</f>
        <v>6</v>
      </c>
      <c r="AL29" s="28">
        <f>RANK(AL28,($O$10:$AN$10,$O$19:$AN$19,$O$28:$AN$28, $O$37:$AN$37),1)</f>
        <v>6</v>
      </c>
      <c r="AM29" s="28">
        <f>RANK(AM28,($O$10:$AN$10,$O$19:$AN$19,$O$28:$AN$28, $O$37:$AN$37),1)</f>
        <v>6</v>
      </c>
      <c r="AN29" s="28">
        <f>RANK(AN28,($O$10:$AN$10,$O$19:$AN$19,$O$28:$AN$28, $O$37:$AN$37),1)</f>
        <v>6</v>
      </c>
    </row>
    <row r="30" spans="1:40" x14ac:dyDescent="0.3">
      <c r="C30" s="48"/>
      <c r="D30" s="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2" t="e">
        <f>TEXT(SUMPRODUCT(--(G30=$G$9:$G$597),--(B30&gt;$B$27:$B$597))+1,0)</f>
        <v>#VALUE!</v>
      </c>
      <c r="K30" s="1" t="e">
        <f t="shared" si="2"/>
        <v>#VALUE!</v>
      </c>
      <c r="L30" s="1"/>
    </row>
    <row r="31" spans="1:40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e">
        <f>TEXT(SUMPRODUCT(--(G31=$G$9:$G$597),--(B31&gt;$B$27:$B$597))+1,0)</f>
        <v>#VALUE!</v>
      </c>
      <c r="K31" s="1" t="e">
        <f t="shared" si="2"/>
        <v>#VALUE!</v>
      </c>
      <c r="L31" s="1"/>
      <c r="N31">
        <v>10</v>
      </c>
      <c r="O31" s="26" t="str">
        <f>+IF(ISNA(VLOOKUP(O$3&amp;"  "&amp;$N31,$A$3:$I$109,2,0)),"",VLOOKUP(O$3&amp;"  "&amp;$N31,$A$3:$I$109,2,0))</f>
        <v/>
      </c>
      <c r="P31" s="26" t="str">
        <f>+IF(ISNA(VLOOKUP(P$3&amp;"  "&amp;$N31,$A$3:$I$109,2,0)),"",VLOOKUP(P$3&amp;"  "&amp;$N31,$A$3:$I$109,2,0))</f>
        <v/>
      </c>
      <c r="Q31" s="26" t="str">
        <f>+IF(ISNA(VLOOKUP(Q$3&amp;"  "&amp;$N31,$A$3:$I$109,2,0)),"",VLOOKUP(Q$3&amp;"  "&amp;$N31,$A$3:$I$109,2,0))</f>
        <v/>
      </c>
      <c r="R31" s="26" t="str">
        <f>+IF(ISNA(VLOOKUP(R$3&amp;"  "&amp;$N31,$A$3:$I$109,2,0)),"",VLOOKUP(R$3&amp;"  "&amp;$N31,$A$3:$I$109,2,0))</f>
        <v/>
      </c>
      <c r="S31" s="26" t="str">
        <f>+IF(ISNA(VLOOKUP(S$3&amp;"  "&amp;$N31,$A$3:$I$109,2,0)),"",VLOOKUP(S$3&amp;"  "&amp;$N31,$A$3:$I$109,2,0))</f>
        <v/>
      </c>
      <c r="T31" s="26" t="str">
        <f>+IF(ISNA(VLOOKUP(T$3&amp;"  "&amp;$N31,$A$3:$I$109,2,0)),"",VLOOKUP(T$3&amp;"  "&amp;$N31,$A$3:$I$109,2,0))</f>
        <v/>
      </c>
      <c r="U31" s="26" t="str">
        <f>+IF(ISNA(VLOOKUP(U$3&amp;"  "&amp;$N31,$A$3:$I$109,2,0)),"",VLOOKUP(U$3&amp;"  "&amp;$N31,$A$3:$I$109,2,0))</f>
        <v/>
      </c>
      <c r="V31" s="26" t="str">
        <f>+IF(ISNA(VLOOKUP(V$3&amp;"  "&amp;$N31,$A$3:$I$109,2,0)),"",VLOOKUP(V$3&amp;"  "&amp;$N31,$A$3:$I$109,2,0))</f>
        <v/>
      </c>
      <c r="W31" s="26" t="str">
        <f>+IF(ISNA(VLOOKUP(W$3&amp;"  "&amp;$N31,$A$3:$I$109,2,0)),"",VLOOKUP(W$3&amp;"  "&amp;$N31,$A$3:$I$109,2,0))</f>
        <v/>
      </c>
      <c r="X31" s="26" t="str">
        <f>+IF(ISNA(VLOOKUP(X$3&amp;"  "&amp;$N31,$A$3:$I$109,2,0)),"",VLOOKUP(X$3&amp;"  "&amp;$N31,$A$3:$I$109,2,0))</f>
        <v/>
      </c>
      <c r="Y31" s="26" t="str">
        <f>+IF(ISNA(VLOOKUP(Y$3&amp;"  "&amp;$N31,$A$3:$I$109,2,0)),"",VLOOKUP(Y$3&amp;"  "&amp;$N31,$A$3:$I$109,2,0))</f>
        <v/>
      </c>
      <c r="Z31" s="26" t="str">
        <f>+IF(ISNA(VLOOKUP(Z$3&amp;"  "&amp;$N31,$A$3:$I$109,2,0)),"",VLOOKUP(Z$3&amp;"  "&amp;$N31,$A$3:$I$109,2,0))</f>
        <v/>
      </c>
      <c r="AA31" s="26" t="str">
        <f>+IF(ISNA(VLOOKUP(AA$3&amp;"  "&amp;$N31,$A$3:$I$109,2,0)),"",VLOOKUP(AA$3&amp;"  "&amp;$N31,$A$3:$I$109,2,0))</f>
        <v/>
      </c>
      <c r="AB31" s="26" t="str">
        <f>+IF(ISNA(VLOOKUP(AB$3&amp;"  "&amp;$N31,$A$3:$I$109,2,0)),"",VLOOKUP(AB$3&amp;"  "&amp;$N31,$A$3:$I$109,2,0))</f>
        <v/>
      </c>
      <c r="AC31" s="26" t="str">
        <f>+IF(ISNA(VLOOKUP(AC$3&amp;"  "&amp;$N31,$A$3:$I$109,2,0)),"",VLOOKUP(AC$3&amp;"  "&amp;$N31,$A$3:$I$109,2,0))</f>
        <v/>
      </c>
      <c r="AD31" s="26" t="str">
        <f>+IF(ISNA(VLOOKUP(AD$3&amp;"  "&amp;$N31,$A$3:$I$109,2,0)),"",VLOOKUP(AD$3&amp;"  "&amp;$N31,$A$3:$I$109,2,0))</f>
        <v/>
      </c>
      <c r="AE31" s="26" t="str">
        <f>+IF(ISNA(VLOOKUP(AE$3&amp;"  "&amp;$N31,$A$3:$I$109,2,0)),"",VLOOKUP(AE$3&amp;"  "&amp;$N31,$A$3:$I$109,2,0))</f>
        <v/>
      </c>
      <c r="AF31" s="26" t="str">
        <f>+IF(ISNA(VLOOKUP(AF$3&amp;"  "&amp;$N31,$A$3:$I$109,2,0)),"",VLOOKUP(AF$3&amp;"  "&amp;$N31,$A$3:$I$109,2,0))</f>
        <v/>
      </c>
      <c r="AG31" s="26" t="str">
        <f>+IF(ISNA(VLOOKUP(AG$3&amp;"  "&amp;$N31,$A$3:$I$109,2,0)),"",VLOOKUP(AG$3&amp;"  "&amp;$N31,$A$3:$I$109,2,0))</f>
        <v/>
      </c>
      <c r="AH31" s="26" t="str">
        <f>+IF(ISNA(VLOOKUP(AH$3&amp;"  "&amp;$N31,$A$3:$I$109,2,0)),"",VLOOKUP(AH$3&amp;"  "&amp;$N31,$A$3:$I$109,2,0))</f>
        <v/>
      </c>
      <c r="AI31" s="26" t="str">
        <f>+IF(ISNA(VLOOKUP(AI$3&amp;"  "&amp;$N31,$A$3:$I$109,2,0)),"",VLOOKUP(AI$3&amp;"  "&amp;$N31,$A$3:$I$109,2,0))</f>
        <v/>
      </c>
      <c r="AJ31" s="26" t="str">
        <f>+IF(ISNA(VLOOKUP(AJ$3&amp;"  "&amp;$N31,$A$3:$I$109,2,0)),"",VLOOKUP(AJ$3&amp;"  "&amp;$N31,$A$3:$I$109,2,0))</f>
        <v/>
      </c>
      <c r="AK31" s="26" t="str">
        <f>+IF(ISNA(VLOOKUP(AK$3&amp;"  "&amp;$N31,$A$3:$I$109,2,0)),"",VLOOKUP(AK$3&amp;"  "&amp;$N31,$A$3:$I$109,2,0))</f>
        <v/>
      </c>
      <c r="AL31" s="26" t="str">
        <f>+IF(ISNA(VLOOKUP(AL$3&amp;"  "&amp;$N31,$A$3:$I$109,2,0)),"",VLOOKUP(AL$3&amp;"  "&amp;$N31,$A$3:$I$109,2,0))</f>
        <v/>
      </c>
      <c r="AM31" s="26" t="str">
        <f>+IF(ISNA(VLOOKUP(AM$3&amp;"  "&amp;$N31,$A$3:$I$109,2,0)),"",VLOOKUP(AM$3&amp;"  "&amp;$N31,$A$3:$I$109,2,0))</f>
        <v/>
      </c>
      <c r="AN31" s="26" t="str">
        <f>+IF(ISNA(VLOOKUP(AN$3&amp;"  "&amp;$N31,$A$3:$I$109,2,0)),"",VLOOKUP(AN$3&amp;"  "&amp;$N31,$A$3:$I$109,2,0))</f>
        <v/>
      </c>
    </row>
    <row r="32" spans="1:40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e">
        <f>TEXT(SUMPRODUCT(--(G32=$G$9:$G$597),--(B32&gt;$B$27:$B$597))+1,0)</f>
        <v>#VALUE!</v>
      </c>
      <c r="K32" s="1" t="e">
        <f t="shared" si="2"/>
        <v>#VALUE!</v>
      </c>
      <c r="L32" s="1"/>
      <c r="N32">
        <v>11</v>
      </c>
      <c r="O32" s="26" t="str">
        <f>+IF(ISNA(VLOOKUP(O$3&amp;"  "&amp;$N32,$A$3:$I$109,2,0)),"",VLOOKUP(O$3&amp;"  "&amp;$N32,$A$3:$I$109,2,0))</f>
        <v/>
      </c>
      <c r="P32" s="26" t="str">
        <f>+IF(ISNA(VLOOKUP(P$3&amp;"  "&amp;$N32,$A$3:$I$109,2,0)),"",VLOOKUP(P$3&amp;"  "&amp;$N32,$A$3:$I$109,2,0))</f>
        <v/>
      </c>
      <c r="Q32" s="26" t="str">
        <f>+IF(ISNA(VLOOKUP(Q$3&amp;"  "&amp;$N32,$A$3:$I$109,2,0)),"",VLOOKUP(Q$3&amp;"  "&amp;$N32,$A$3:$I$109,2,0))</f>
        <v/>
      </c>
      <c r="R32" s="26" t="str">
        <f>+IF(ISNA(VLOOKUP(R$3&amp;"  "&amp;$N32,$A$3:$I$109,2,0)),"",VLOOKUP(R$3&amp;"  "&amp;$N32,$A$3:$I$109,2,0))</f>
        <v/>
      </c>
      <c r="S32" s="26" t="str">
        <f>+IF(ISNA(VLOOKUP(S$3&amp;"  "&amp;$N32,$A$3:$I$109,2,0)),"",VLOOKUP(S$3&amp;"  "&amp;$N32,$A$3:$I$109,2,0))</f>
        <v/>
      </c>
      <c r="T32" s="26" t="str">
        <f>+IF(ISNA(VLOOKUP(T$3&amp;"  "&amp;$N32,$A$3:$I$109,2,0)),"",VLOOKUP(T$3&amp;"  "&amp;$N32,$A$3:$I$109,2,0))</f>
        <v/>
      </c>
      <c r="U32" s="26" t="str">
        <f>+IF(ISNA(VLOOKUP(U$3&amp;"  "&amp;$N32,$A$3:$I$109,2,0)),"",VLOOKUP(U$3&amp;"  "&amp;$N32,$A$3:$I$109,2,0))</f>
        <v/>
      </c>
      <c r="V32" s="26" t="str">
        <f>+IF(ISNA(VLOOKUP(V$3&amp;"  "&amp;$N32,$A$3:$I$109,2,0)),"",VLOOKUP(V$3&amp;"  "&amp;$N32,$A$3:$I$109,2,0))</f>
        <v/>
      </c>
      <c r="W32" s="26" t="str">
        <f>+IF(ISNA(VLOOKUP(W$3&amp;"  "&amp;$N32,$A$3:$I$109,2,0)),"",VLOOKUP(W$3&amp;"  "&amp;$N32,$A$3:$I$109,2,0))</f>
        <v/>
      </c>
      <c r="X32" s="26" t="str">
        <f>+IF(ISNA(VLOOKUP(X$3&amp;"  "&amp;$N32,$A$3:$I$109,2,0)),"",VLOOKUP(X$3&amp;"  "&amp;$N32,$A$3:$I$109,2,0))</f>
        <v/>
      </c>
      <c r="Y32" s="26" t="str">
        <f>+IF(ISNA(VLOOKUP(Y$3&amp;"  "&amp;$N32,$A$3:$I$109,2,0)),"",VLOOKUP(Y$3&amp;"  "&amp;$N32,$A$3:$I$109,2,0))</f>
        <v/>
      </c>
      <c r="Z32" s="26" t="str">
        <f>+IF(ISNA(VLOOKUP(Z$3&amp;"  "&amp;$N32,$A$3:$I$109,2,0)),"",VLOOKUP(Z$3&amp;"  "&amp;$N32,$A$3:$I$109,2,0))</f>
        <v/>
      </c>
      <c r="AA32" s="26" t="str">
        <f>+IF(ISNA(VLOOKUP(AA$3&amp;"  "&amp;$N32,$A$3:$I$109,2,0)),"",VLOOKUP(AA$3&amp;"  "&amp;$N32,$A$3:$I$109,2,0))</f>
        <v/>
      </c>
      <c r="AB32" s="26" t="str">
        <f>+IF(ISNA(VLOOKUP(AB$3&amp;"  "&amp;$N32,$A$3:$I$109,2,0)),"",VLOOKUP(AB$3&amp;"  "&amp;$N32,$A$3:$I$109,2,0))</f>
        <v/>
      </c>
      <c r="AC32" s="26" t="str">
        <f>+IF(ISNA(VLOOKUP(AC$3&amp;"  "&amp;$N32,$A$3:$I$109,2,0)),"",VLOOKUP(AC$3&amp;"  "&amp;$N32,$A$3:$I$109,2,0))</f>
        <v/>
      </c>
      <c r="AD32" s="26" t="str">
        <f>+IF(ISNA(VLOOKUP(AD$3&amp;"  "&amp;$N32,$A$3:$I$109,2,0)),"",VLOOKUP(AD$3&amp;"  "&amp;$N32,$A$3:$I$109,2,0))</f>
        <v/>
      </c>
      <c r="AE32" s="26" t="str">
        <f>+IF(ISNA(VLOOKUP(AE$3&amp;"  "&amp;$N32,$A$3:$I$109,2,0)),"",VLOOKUP(AE$3&amp;"  "&amp;$N32,$A$3:$I$109,2,0))</f>
        <v/>
      </c>
      <c r="AF32" s="26" t="str">
        <f>+IF(ISNA(VLOOKUP(AF$3&amp;"  "&amp;$N32,$A$3:$I$109,2,0)),"",VLOOKUP(AF$3&amp;"  "&amp;$N32,$A$3:$I$109,2,0))</f>
        <v/>
      </c>
      <c r="AG32" s="26" t="str">
        <f>+IF(ISNA(VLOOKUP(AG$3&amp;"  "&amp;$N32,$A$3:$I$109,2,0)),"",VLOOKUP(AG$3&amp;"  "&amp;$N32,$A$3:$I$109,2,0))</f>
        <v/>
      </c>
      <c r="AH32" s="26" t="str">
        <f>+IF(ISNA(VLOOKUP(AH$3&amp;"  "&amp;$N32,$A$3:$I$109,2,0)),"",VLOOKUP(AH$3&amp;"  "&amp;$N32,$A$3:$I$109,2,0))</f>
        <v/>
      </c>
      <c r="AI32" s="26" t="str">
        <f>+IF(ISNA(VLOOKUP(AI$3&amp;"  "&amp;$N32,$A$3:$I$109,2,0)),"",VLOOKUP(AI$3&amp;"  "&amp;$N32,$A$3:$I$109,2,0))</f>
        <v/>
      </c>
      <c r="AJ32" s="26" t="str">
        <f>+IF(ISNA(VLOOKUP(AJ$3&amp;"  "&amp;$N32,$A$3:$I$109,2,0)),"",VLOOKUP(AJ$3&amp;"  "&amp;$N32,$A$3:$I$109,2,0))</f>
        <v/>
      </c>
      <c r="AK32" s="26" t="str">
        <f>+IF(ISNA(VLOOKUP(AK$3&amp;"  "&amp;$N32,$A$3:$I$109,2,0)),"",VLOOKUP(AK$3&amp;"  "&amp;$N32,$A$3:$I$109,2,0))</f>
        <v/>
      </c>
      <c r="AL32" s="26" t="str">
        <f>+IF(ISNA(VLOOKUP(AL$3&amp;"  "&amp;$N32,$A$3:$I$109,2,0)),"",VLOOKUP(AL$3&amp;"  "&amp;$N32,$A$3:$I$109,2,0))</f>
        <v/>
      </c>
      <c r="AM32" s="26" t="str">
        <f>+IF(ISNA(VLOOKUP(AM$3&amp;"  "&amp;$N32,$A$3:$I$109,2,0)),"",VLOOKUP(AM$3&amp;"  "&amp;$N32,$A$3:$I$109,2,0))</f>
        <v/>
      </c>
      <c r="AN32" s="26" t="str">
        <f>+IF(ISNA(VLOOKUP(AN$3&amp;"  "&amp;$N32,$A$3:$I$109,2,0)),"",VLOOKUP(AN$3&amp;"  "&amp;$N32,$A$3:$I$109,2,0))</f>
        <v/>
      </c>
    </row>
    <row r="33" spans="3:40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e">
        <f>TEXT(SUMPRODUCT(--(G33=$G$9:$G$597),--(B33&gt;$B$27:$B$597))+1,0)</f>
        <v>#VALUE!</v>
      </c>
      <c r="K33" s="1" t="e">
        <f t="shared" si="2"/>
        <v>#VALUE!</v>
      </c>
      <c r="L33" s="1"/>
      <c r="N33">
        <v>12</v>
      </c>
      <c r="O33" s="26" t="str">
        <f>+IF(ISNA(VLOOKUP(O$3&amp;"  "&amp;$N33,$A$3:$I$109,2,0)),"",VLOOKUP(O$3&amp;"  "&amp;$N33,$A$3:$I$109,2,0))</f>
        <v/>
      </c>
      <c r="P33" s="26" t="str">
        <f>+IF(ISNA(VLOOKUP(P$3&amp;"  "&amp;$N33,$A$3:$I$109,2,0)),"",VLOOKUP(P$3&amp;"  "&amp;$N33,$A$3:$I$109,2,0))</f>
        <v/>
      </c>
      <c r="Q33" s="26" t="str">
        <f>+IF(ISNA(VLOOKUP(Q$3&amp;"  "&amp;$N33,$A$3:$I$109,2,0)),"",VLOOKUP(Q$3&amp;"  "&amp;$N33,$A$3:$I$109,2,0))</f>
        <v/>
      </c>
      <c r="R33" s="26" t="str">
        <f>+IF(ISNA(VLOOKUP(R$3&amp;"  "&amp;$N33,$A$3:$I$109,2,0)),"",VLOOKUP(R$3&amp;"  "&amp;$N33,$A$3:$I$109,2,0))</f>
        <v/>
      </c>
      <c r="S33" s="26" t="str">
        <f>+IF(ISNA(VLOOKUP(S$3&amp;"  "&amp;$N33,$A$3:$I$109,2,0)),"",VLOOKUP(S$3&amp;"  "&amp;$N33,$A$3:$I$109,2,0))</f>
        <v/>
      </c>
      <c r="T33" s="26" t="str">
        <f>+IF(ISNA(VLOOKUP(T$3&amp;"  "&amp;$N33,$A$3:$I$109,2,0)),"",VLOOKUP(T$3&amp;"  "&amp;$N33,$A$3:$I$109,2,0))</f>
        <v/>
      </c>
      <c r="U33" s="26" t="str">
        <f>+IF(ISNA(VLOOKUP(U$3&amp;"  "&amp;$N33,$A$3:$I$109,2,0)),"",VLOOKUP(U$3&amp;"  "&amp;$N33,$A$3:$I$109,2,0))</f>
        <v/>
      </c>
      <c r="V33" s="26" t="str">
        <f>+IF(ISNA(VLOOKUP(V$3&amp;"  "&amp;$N33,$A$3:$I$109,2,0)),"",VLOOKUP(V$3&amp;"  "&amp;$N33,$A$3:$I$109,2,0))</f>
        <v/>
      </c>
      <c r="W33" s="26" t="str">
        <f>+IF(ISNA(VLOOKUP(W$3&amp;"  "&amp;$N33,$A$3:$I$109,2,0)),"",VLOOKUP(W$3&amp;"  "&amp;$N33,$A$3:$I$109,2,0))</f>
        <v/>
      </c>
      <c r="X33" s="26" t="str">
        <f>+IF(ISNA(VLOOKUP(X$3&amp;"  "&amp;$N33,$A$3:$I$109,2,0)),"",VLOOKUP(X$3&amp;"  "&amp;$N33,$A$3:$I$109,2,0))</f>
        <v/>
      </c>
      <c r="Y33" s="26" t="str">
        <f>+IF(ISNA(VLOOKUP(Y$3&amp;"  "&amp;$N33,$A$3:$I$109,2,0)),"",VLOOKUP(Y$3&amp;"  "&amp;$N33,$A$3:$I$109,2,0))</f>
        <v/>
      </c>
      <c r="Z33" s="26" t="str">
        <f>+IF(ISNA(VLOOKUP(Z$3&amp;"  "&amp;$N33,$A$3:$I$109,2,0)),"",VLOOKUP(Z$3&amp;"  "&amp;$N33,$A$3:$I$109,2,0))</f>
        <v/>
      </c>
      <c r="AA33" s="26" t="str">
        <f>+IF(ISNA(VLOOKUP(AA$3&amp;"  "&amp;$N33,$A$3:$I$109,2,0)),"",VLOOKUP(AA$3&amp;"  "&amp;$N33,$A$3:$I$109,2,0))</f>
        <v/>
      </c>
      <c r="AB33" s="26" t="str">
        <f>+IF(ISNA(VLOOKUP(AB$3&amp;"  "&amp;$N33,$A$3:$I$109,2,0)),"",VLOOKUP(AB$3&amp;"  "&amp;$N33,$A$3:$I$109,2,0))</f>
        <v/>
      </c>
      <c r="AC33" s="26" t="str">
        <f>+IF(ISNA(VLOOKUP(AC$3&amp;"  "&amp;$N33,$A$3:$I$109,2,0)),"",VLOOKUP(AC$3&amp;"  "&amp;$N33,$A$3:$I$109,2,0))</f>
        <v/>
      </c>
      <c r="AD33" s="26" t="str">
        <f>+IF(ISNA(VLOOKUP(AD$3&amp;"  "&amp;$N33,$A$3:$I$109,2,0)),"",VLOOKUP(AD$3&amp;"  "&amp;$N33,$A$3:$I$109,2,0))</f>
        <v/>
      </c>
      <c r="AE33" s="26" t="str">
        <f>+IF(ISNA(VLOOKUP(AE$3&amp;"  "&amp;$N33,$A$3:$I$109,2,0)),"",VLOOKUP(AE$3&amp;"  "&amp;$N33,$A$3:$I$109,2,0))</f>
        <v/>
      </c>
      <c r="AF33" s="26" t="str">
        <f>+IF(ISNA(VLOOKUP(AF$3&amp;"  "&amp;$N33,$A$3:$I$109,2,0)),"",VLOOKUP(AF$3&amp;"  "&amp;$N33,$A$3:$I$109,2,0))</f>
        <v/>
      </c>
      <c r="AG33" s="26" t="str">
        <f>+IF(ISNA(VLOOKUP(AG$3&amp;"  "&amp;$N33,$A$3:$I$109,2,0)),"",VLOOKUP(AG$3&amp;"  "&amp;$N33,$A$3:$I$109,2,0))</f>
        <v/>
      </c>
      <c r="AH33" s="26" t="str">
        <f>+IF(ISNA(VLOOKUP(AH$3&amp;"  "&amp;$N33,$A$3:$I$109,2,0)),"",VLOOKUP(AH$3&amp;"  "&amp;$N33,$A$3:$I$109,2,0))</f>
        <v/>
      </c>
      <c r="AI33" s="26" t="str">
        <f>+IF(ISNA(VLOOKUP(AI$3&amp;"  "&amp;$N33,$A$3:$I$109,2,0)),"",VLOOKUP(AI$3&amp;"  "&amp;$N33,$A$3:$I$109,2,0))</f>
        <v/>
      </c>
      <c r="AJ33" s="26" t="str">
        <f>+IF(ISNA(VLOOKUP(AJ$3&amp;"  "&amp;$N33,$A$3:$I$109,2,0)),"",VLOOKUP(AJ$3&amp;"  "&amp;$N33,$A$3:$I$109,2,0))</f>
        <v/>
      </c>
      <c r="AK33" s="26" t="str">
        <f>+IF(ISNA(VLOOKUP(AK$3&amp;"  "&amp;$N33,$A$3:$I$109,2,0)),"",VLOOKUP(AK$3&amp;"  "&amp;$N33,$A$3:$I$109,2,0))</f>
        <v/>
      </c>
      <c r="AL33" s="26" t="str">
        <f>+IF(ISNA(VLOOKUP(AL$3&amp;"  "&amp;$N33,$A$3:$I$109,2,0)),"",VLOOKUP(AL$3&amp;"  "&amp;$N33,$A$3:$I$109,2,0))</f>
        <v/>
      </c>
      <c r="AM33" s="26" t="str">
        <f>+IF(ISNA(VLOOKUP(AM$3&amp;"  "&amp;$N33,$A$3:$I$109,2,0)),"",VLOOKUP(AM$3&amp;"  "&amp;$N33,$A$3:$I$109,2,0))</f>
        <v/>
      </c>
      <c r="AN33" s="26" t="str">
        <f>+IF(ISNA(VLOOKUP(AN$3&amp;"  "&amp;$N33,$A$3:$I$109,2,0)),"",VLOOKUP(AN$3&amp;"  "&amp;$N33,$A$3:$I$109,2,0))</f>
        <v/>
      </c>
    </row>
    <row r="34" spans="3:40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e">
        <f>TEXT(SUMPRODUCT(--(G34=$G$9:$G$597),--(B34&gt;$B$27:$B$597))+1,0)</f>
        <v>#VALUE!</v>
      </c>
      <c r="K34" s="1" t="e">
        <f t="shared" si="2"/>
        <v>#VALUE!</v>
      </c>
      <c r="L34" s="1"/>
      <c r="O34" s="26" t="str">
        <f>+IF(ISNA(VLOOKUP(O$3&amp;"  "&amp;$N34,$A$3:$I$109,2,0)),"",VLOOKUP(O$3&amp;"  "&amp;$N34,$A$3:$I$109,2,0))</f>
        <v/>
      </c>
      <c r="P34" s="26" t="str">
        <f>+IF(ISNA(VLOOKUP(P$3&amp;"  "&amp;$N34,$A$3:$I$109,2,0)),"",VLOOKUP(P$3&amp;"  "&amp;$N34,$A$3:$I$109,2,0))</f>
        <v/>
      </c>
      <c r="Q34" s="26" t="str">
        <f>+IF(ISNA(VLOOKUP(Q$3&amp;"  "&amp;$N34,$A$3:$I$109,2,0)),"",VLOOKUP(Q$3&amp;"  "&amp;$N34,$A$3:$I$109,2,0))</f>
        <v/>
      </c>
      <c r="R34" s="26" t="str">
        <f>+IF(ISNA(VLOOKUP(R$3&amp;"  "&amp;$N34,$A$3:$I$109,2,0)),"",VLOOKUP(R$3&amp;"  "&amp;$N34,$A$3:$I$109,2,0))</f>
        <v/>
      </c>
      <c r="S34" s="26" t="str">
        <f>+IF(ISNA(VLOOKUP(S$3&amp;"  "&amp;$N34,$A$3:$I$109,2,0)),"",VLOOKUP(S$3&amp;"  "&amp;$N34,$A$3:$I$109,2,0))</f>
        <v/>
      </c>
      <c r="T34" s="26" t="str">
        <f>+IF(ISNA(VLOOKUP(T$3&amp;"  "&amp;$N34,$A$3:$I$109,2,0)),"",VLOOKUP(T$3&amp;"  "&amp;$N34,$A$3:$I$109,2,0))</f>
        <v/>
      </c>
      <c r="U34" s="26" t="str">
        <f>+IF(ISNA(VLOOKUP(U$3&amp;"  "&amp;$N34,$A$3:$I$109,2,0)),"",VLOOKUP(U$3&amp;"  "&amp;$N34,$A$3:$I$109,2,0))</f>
        <v/>
      </c>
      <c r="V34" s="26" t="str">
        <f>+IF(ISNA(VLOOKUP(V$3&amp;"  "&amp;$N34,$A$3:$I$109,2,0)),"",VLOOKUP(V$3&amp;"  "&amp;$N34,$A$3:$I$109,2,0))</f>
        <v/>
      </c>
      <c r="W34" s="26" t="str">
        <f>+IF(ISNA(VLOOKUP(W$3&amp;"  "&amp;$N34,$A$3:$I$109,2,0)),"",VLOOKUP(W$3&amp;"  "&amp;$N34,$A$3:$I$109,2,0))</f>
        <v/>
      </c>
      <c r="X34" s="26" t="str">
        <f>+IF(ISNA(VLOOKUP(X$3&amp;"  "&amp;$N34,$A$3:$I$109,2,0)),"",VLOOKUP(X$3&amp;"  "&amp;$N34,$A$3:$I$109,2,0))</f>
        <v/>
      </c>
      <c r="Y34" s="26" t="str">
        <f>+IF(ISNA(VLOOKUP(Y$3&amp;"  "&amp;$N34,$A$3:$I$109,2,0)),"",VLOOKUP(Y$3&amp;"  "&amp;$N34,$A$3:$I$109,2,0))</f>
        <v/>
      </c>
      <c r="Z34" s="26" t="str">
        <f>+IF(ISNA(VLOOKUP(Z$3&amp;"  "&amp;$N34,$A$3:$I$109,2,0)),"",VLOOKUP(Z$3&amp;"  "&amp;$N34,$A$3:$I$109,2,0))</f>
        <v/>
      </c>
      <c r="AA34" s="26" t="str">
        <f>+IF(ISNA(VLOOKUP(AA$3&amp;"  "&amp;$N34,$A$3:$I$109,2,0)),"",VLOOKUP(AA$3&amp;"  "&amp;$N34,$A$3:$I$109,2,0))</f>
        <v/>
      </c>
      <c r="AB34" s="26" t="str">
        <f>+IF(ISNA(VLOOKUP(AB$3&amp;"  "&amp;$N34,$A$3:$I$109,2,0)),"",VLOOKUP(AB$3&amp;"  "&amp;$N34,$A$3:$I$109,2,0))</f>
        <v/>
      </c>
      <c r="AC34" s="26" t="str">
        <f>+IF(ISNA(VLOOKUP(AC$3&amp;"  "&amp;$N34,$A$3:$I$109,2,0)),"",VLOOKUP(AC$3&amp;"  "&amp;$N34,$A$3:$I$109,2,0))</f>
        <v/>
      </c>
      <c r="AD34" s="26" t="str">
        <f>+IF(ISNA(VLOOKUP(AD$3&amp;"  "&amp;$N34,$A$3:$I$109,2,0)),"",VLOOKUP(AD$3&amp;"  "&amp;$N34,$A$3:$I$109,2,0))</f>
        <v/>
      </c>
      <c r="AE34" s="26" t="str">
        <f>+IF(ISNA(VLOOKUP(AE$3&amp;"  "&amp;$N34,$A$3:$I$109,2,0)),"",VLOOKUP(AE$3&amp;"  "&amp;$N34,$A$3:$I$109,2,0))</f>
        <v/>
      </c>
      <c r="AF34" s="26" t="str">
        <f>+IF(ISNA(VLOOKUP(AF$3&amp;"  "&amp;$N34,$A$3:$I$109,2,0)),"",VLOOKUP(AF$3&amp;"  "&amp;$N34,$A$3:$I$109,2,0))</f>
        <v/>
      </c>
      <c r="AG34" s="26" t="str">
        <f>+IF(ISNA(VLOOKUP(AG$3&amp;"  "&amp;$N34,$A$3:$I$109,2,0)),"",VLOOKUP(AG$3&amp;"  "&amp;$N34,$A$3:$I$109,2,0))</f>
        <v/>
      </c>
      <c r="AH34" s="26" t="str">
        <f>+IF(ISNA(VLOOKUP(AH$3&amp;"  "&amp;$N34,$A$3:$I$109,2,0)),"",VLOOKUP(AH$3&amp;"  "&amp;$N34,$A$3:$I$109,2,0))</f>
        <v/>
      </c>
      <c r="AI34" s="26" t="str">
        <f>+IF(ISNA(VLOOKUP(AI$3&amp;"  "&amp;$N34,$A$3:$I$109,2,0)),"",VLOOKUP(AI$3&amp;"  "&amp;$N34,$A$3:$I$109,2,0))</f>
        <v/>
      </c>
      <c r="AJ34" s="26" t="str">
        <f>+IF(ISNA(VLOOKUP(AJ$3&amp;"  "&amp;$N34,$A$3:$I$109,2,0)),"",VLOOKUP(AJ$3&amp;"  "&amp;$N34,$A$3:$I$109,2,0))</f>
        <v/>
      </c>
      <c r="AK34" s="26" t="str">
        <f>+IF(ISNA(VLOOKUP(AK$3&amp;"  "&amp;$N34,$A$3:$I$109,2,0)),"",VLOOKUP(AK$3&amp;"  "&amp;$N34,$A$3:$I$109,2,0))</f>
        <v/>
      </c>
      <c r="AL34" s="26" t="str">
        <f>+IF(ISNA(VLOOKUP(AL$3&amp;"  "&amp;$N34,$A$3:$I$109,2,0)),"",VLOOKUP(AL$3&amp;"  "&amp;$N34,$A$3:$I$109,2,0))</f>
        <v/>
      </c>
      <c r="AM34" s="26" t="str">
        <f>+IF(ISNA(VLOOKUP(AM$3&amp;"  "&amp;$N34,$A$3:$I$109,2,0)),"",VLOOKUP(AM$3&amp;"  "&amp;$N34,$A$3:$I$109,2,0))</f>
        <v/>
      </c>
      <c r="AN34" s="26" t="str">
        <f>+IF(ISNA(VLOOKUP(AN$3&amp;"  "&amp;$N34,$A$3:$I$109,2,0)),"",VLOOKUP(AN$3&amp;"  "&amp;$N34,$A$3:$I$109,2,0))</f>
        <v/>
      </c>
    </row>
    <row r="35" spans="3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>TEXT(SUMPRODUCT(--(G35=$G$9:$G$597),--(B35&gt;$B$27:$B$597))+1,0)</f>
        <v>#VALUE!</v>
      </c>
      <c r="K35" s="1" t="e">
        <f t="shared" si="2"/>
        <v>#VALUE!</v>
      </c>
      <c r="L35" s="1"/>
      <c r="O35" s="26" t="str">
        <f>+IF(ISNA(VLOOKUP(O$3&amp;"  "&amp;$N35,$A$3:$I$109,2,0)),"",VLOOKUP(O$3&amp;"  "&amp;$N35,$A$3:$I$109,2,0))</f>
        <v/>
      </c>
      <c r="P35" s="26" t="str">
        <f>+IF(ISNA(VLOOKUP(P$3&amp;"  "&amp;$N35,$A$3:$I$109,2,0)),"",VLOOKUP(P$3&amp;"  "&amp;$N35,$A$3:$I$109,2,0))</f>
        <v/>
      </c>
      <c r="Q35" s="26" t="str">
        <f>+IF(ISNA(VLOOKUP(Q$3&amp;"  "&amp;$N35,$A$3:$I$109,2,0)),"",VLOOKUP(Q$3&amp;"  "&amp;$N35,$A$3:$I$109,2,0))</f>
        <v/>
      </c>
      <c r="R35" s="26" t="str">
        <f>+IF(ISNA(VLOOKUP(R$3&amp;"  "&amp;$N35,$A$3:$I$109,2,0)),"",VLOOKUP(R$3&amp;"  "&amp;$N35,$A$3:$I$109,2,0))</f>
        <v/>
      </c>
      <c r="S35" s="26" t="str">
        <f>+IF(ISNA(VLOOKUP(S$3&amp;"  "&amp;$N35,$A$3:$I$109,2,0)),"",VLOOKUP(S$3&amp;"  "&amp;$N35,$A$3:$I$109,2,0))</f>
        <v/>
      </c>
      <c r="T35" s="26" t="str">
        <f>+IF(ISNA(VLOOKUP(T$3&amp;"  "&amp;$N35,$A$3:$I$109,2,0)),"",VLOOKUP(T$3&amp;"  "&amp;$N35,$A$3:$I$109,2,0))</f>
        <v/>
      </c>
      <c r="U35" s="26" t="str">
        <f>+IF(ISNA(VLOOKUP(U$3&amp;"  "&amp;$N35,$A$3:$I$109,2,0)),"",VLOOKUP(U$3&amp;"  "&amp;$N35,$A$3:$I$109,2,0))</f>
        <v/>
      </c>
      <c r="V35" s="26" t="str">
        <f>+IF(ISNA(VLOOKUP(V$3&amp;"  "&amp;$N35,$A$3:$I$109,2,0)),"",VLOOKUP(V$3&amp;"  "&amp;$N35,$A$3:$I$109,2,0))</f>
        <v/>
      </c>
      <c r="W35" s="26" t="str">
        <f>+IF(ISNA(VLOOKUP(W$3&amp;"  "&amp;$N35,$A$3:$I$109,2,0)),"",VLOOKUP(W$3&amp;"  "&amp;$N35,$A$3:$I$109,2,0))</f>
        <v/>
      </c>
      <c r="X35" s="26" t="str">
        <f>+IF(ISNA(VLOOKUP(X$3&amp;"  "&amp;$N35,$A$3:$I$109,2,0)),"",VLOOKUP(X$3&amp;"  "&amp;$N35,$A$3:$I$109,2,0))</f>
        <v/>
      </c>
      <c r="Y35" s="26" t="str">
        <f>+IF(ISNA(VLOOKUP(Y$3&amp;"  "&amp;$N35,$A$3:$I$109,2,0)),"",VLOOKUP(Y$3&amp;"  "&amp;$N35,$A$3:$I$109,2,0))</f>
        <v/>
      </c>
      <c r="Z35" s="26" t="str">
        <f>+IF(ISNA(VLOOKUP(Z$3&amp;"  "&amp;$N35,$A$3:$I$109,2,0)),"",VLOOKUP(Z$3&amp;"  "&amp;$N35,$A$3:$I$109,2,0))</f>
        <v/>
      </c>
      <c r="AA35" s="26" t="str">
        <f>+IF(ISNA(VLOOKUP(AA$3&amp;"  "&amp;$N35,$A$3:$I$109,2,0)),"",VLOOKUP(AA$3&amp;"  "&amp;$N35,$A$3:$I$109,2,0))</f>
        <v/>
      </c>
      <c r="AB35" s="26" t="str">
        <f>+IF(ISNA(VLOOKUP(AB$3&amp;"  "&amp;$N35,$A$3:$I$109,2,0)),"",VLOOKUP(AB$3&amp;"  "&amp;$N35,$A$3:$I$109,2,0))</f>
        <v/>
      </c>
      <c r="AC35" s="26" t="str">
        <f>+IF(ISNA(VLOOKUP(AC$3&amp;"  "&amp;$N35,$A$3:$I$109,2,0)),"",VLOOKUP(AC$3&amp;"  "&amp;$N35,$A$3:$I$109,2,0))</f>
        <v/>
      </c>
      <c r="AD35" s="26" t="str">
        <f>+IF(ISNA(VLOOKUP(AD$3&amp;"  "&amp;$N35,$A$3:$I$109,2,0)),"",VLOOKUP(AD$3&amp;"  "&amp;$N35,$A$3:$I$109,2,0))</f>
        <v/>
      </c>
      <c r="AE35" s="26" t="str">
        <f>+IF(ISNA(VLOOKUP(AE$3&amp;"  "&amp;$N35,$A$3:$I$109,2,0)),"",VLOOKUP(AE$3&amp;"  "&amp;$N35,$A$3:$I$109,2,0))</f>
        <v/>
      </c>
      <c r="AF35" s="26" t="str">
        <f>+IF(ISNA(VLOOKUP(AF$3&amp;"  "&amp;$N35,$A$3:$I$109,2,0)),"",VLOOKUP(AF$3&amp;"  "&amp;$N35,$A$3:$I$109,2,0))</f>
        <v/>
      </c>
      <c r="AG35" s="26" t="str">
        <f>+IF(ISNA(VLOOKUP(AG$3&amp;"  "&amp;$N35,$A$3:$I$109,2,0)),"",VLOOKUP(AG$3&amp;"  "&amp;$N35,$A$3:$I$109,2,0))</f>
        <v/>
      </c>
      <c r="AH35" s="26" t="str">
        <f>+IF(ISNA(VLOOKUP(AH$3&amp;"  "&amp;$N35,$A$3:$I$109,2,0)),"",VLOOKUP(AH$3&amp;"  "&amp;$N35,$A$3:$I$109,2,0))</f>
        <v/>
      </c>
      <c r="AI35" s="26" t="str">
        <f>+IF(ISNA(VLOOKUP(AI$3&amp;"  "&amp;$N35,$A$3:$I$109,2,0)),"",VLOOKUP(AI$3&amp;"  "&amp;$N35,$A$3:$I$109,2,0))</f>
        <v/>
      </c>
      <c r="AJ35" s="26" t="str">
        <f>+IF(ISNA(VLOOKUP(AJ$3&amp;"  "&amp;$N35,$A$3:$I$109,2,0)),"",VLOOKUP(AJ$3&amp;"  "&amp;$N35,$A$3:$I$109,2,0))</f>
        <v/>
      </c>
      <c r="AK35" s="26" t="str">
        <f>+IF(ISNA(VLOOKUP(AK$3&amp;"  "&amp;$N35,$A$3:$I$109,2,0)),"",VLOOKUP(AK$3&amp;"  "&amp;$N35,$A$3:$I$109,2,0))</f>
        <v/>
      </c>
      <c r="AL35" s="26" t="str">
        <f>+IF(ISNA(VLOOKUP(AL$3&amp;"  "&amp;$N35,$A$3:$I$109,2,0)),"",VLOOKUP(AL$3&amp;"  "&amp;$N35,$A$3:$I$109,2,0))</f>
        <v/>
      </c>
      <c r="AM35" s="26" t="str">
        <f>+IF(ISNA(VLOOKUP(AM$3&amp;"  "&amp;$N35,$A$3:$I$109,2,0)),"",VLOOKUP(AM$3&amp;"  "&amp;$N35,$A$3:$I$109,2,0))</f>
        <v/>
      </c>
      <c r="AN35" s="26" t="str">
        <f>+IF(ISNA(VLOOKUP(AN$3&amp;"  "&amp;$N35,$A$3:$I$109,2,0)),"",VLOOKUP(AN$3&amp;"  "&amp;$N35,$A$3:$I$109,2,0))</f>
        <v/>
      </c>
    </row>
    <row r="36" spans="3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>TEXT(SUMPRODUCT(--(G36=$G$9:$G$597),--(B36&gt;$B$27:$B$597))+1,0)</f>
        <v>#VALUE!</v>
      </c>
      <c r="K36" s="1" t="e">
        <f t="shared" si="2"/>
        <v>#VALUE!</v>
      </c>
      <c r="L36" s="1"/>
      <c r="O36" s="26" t="str">
        <f>+IF(ISNA(VLOOKUP(O$3&amp;"  "&amp;$N36,$A$3:$I$109,2,0)),"",VLOOKUP(O$3&amp;"  "&amp;$N36,$A$3:$I$109,2,0))</f>
        <v/>
      </c>
      <c r="P36" s="26" t="str">
        <f>+IF(ISNA(VLOOKUP(P$3&amp;"  "&amp;$N36,$A$3:$I$109,2,0)),"",VLOOKUP(P$3&amp;"  "&amp;$N36,$A$3:$I$109,2,0))</f>
        <v/>
      </c>
      <c r="Q36" s="26" t="str">
        <f>+IF(ISNA(VLOOKUP(Q$3&amp;"  "&amp;$N36,$A$3:$I$109,2,0)),"",VLOOKUP(Q$3&amp;"  "&amp;$N36,$A$3:$I$109,2,0))</f>
        <v/>
      </c>
      <c r="R36" s="26" t="str">
        <f>+IF(ISNA(VLOOKUP(R$3&amp;"  "&amp;$N36,$A$3:$I$109,2,0)),"",VLOOKUP(R$3&amp;"  "&amp;$N36,$A$3:$I$109,2,0))</f>
        <v/>
      </c>
      <c r="S36" s="26" t="str">
        <f>+IF(ISNA(VLOOKUP(S$3&amp;"  "&amp;$N36,$A$3:$I$109,2,0)),"",VLOOKUP(S$3&amp;"  "&amp;$N36,$A$3:$I$109,2,0))</f>
        <v/>
      </c>
      <c r="T36" s="26" t="str">
        <f>+IF(ISNA(VLOOKUP(T$3&amp;"  "&amp;$N36,$A$3:$I$109,2,0)),"",VLOOKUP(T$3&amp;"  "&amp;$N36,$A$3:$I$109,2,0))</f>
        <v/>
      </c>
      <c r="U36" s="26" t="str">
        <f>+IF(ISNA(VLOOKUP(U$3&amp;"  "&amp;$N36,$A$3:$I$109,2,0)),"",VLOOKUP(U$3&amp;"  "&amp;$N36,$A$3:$I$109,2,0))</f>
        <v/>
      </c>
      <c r="V36" s="26" t="str">
        <f>+IF(ISNA(VLOOKUP(V$3&amp;"  "&amp;$N36,$A$3:$I$109,2,0)),"",VLOOKUP(V$3&amp;"  "&amp;$N36,$A$3:$I$109,2,0))</f>
        <v/>
      </c>
      <c r="W36" s="26" t="str">
        <f>+IF(ISNA(VLOOKUP(W$3&amp;"  "&amp;$N36,$A$3:$I$109,2,0)),"",VLOOKUP(W$3&amp;"  "&amp;$N36,$A$3:$I$109,2,0))</f>
        <v/>
      </c>
      <c r="X36" s="26" t="str">
        <f>+IF(ISNA(VLOOKUP(X$3&amp;"  "&amp;$N36,$A$3:$I$109,2,0)),"",VLOOKUP(X$3&amp;"  "&amp;$N36,$A$3:$I$109,2,0))</f>
        <v/>
      </c>
      <c r="Y36" s="26" t="str">
        <f>+IF(ISNA(VLOOKUP(Y$3&amp;"  "&amp;$N36,$A$3:$I$109,2,0)),"",VLOOKUP(Y$3&amp;"  "&amp;$N36,$A$3:$I$109,2,0))</f>
        <v/>
      </c>
      <c r="Z36" s="26" t="str">
        <f>+IF(ISNA(VLOOKUP(Z$3&amp;"  "&amp;$N36,$A$3:$I$109,2,0)),"",VLOOKUP(Z$3&amp;"  "&amp;$N36,$A$3:$I$109,2,0))</f>
        <v/>
      </c>
      <c r="AA36" s="26" t="str">
        <f>+IF(ISNA(VLOOKUP(AA$3&amp;"  "&amp;$N36,$A$3:$I$109,2,0)),"",VLOOKUP(AA$3&amp;"  "&amp;$N36,$A$3:$I$109,2,0))</f>
        <v/>
      </c>
      <c r="AB36" s="26" t="str">
        <f>+IF(ISNA(VLOOKUP(AB$3&amp;"  "&amp;$N36,$A$3:$I$109,2,0)),"",VLOOKUP(AB$3&amp;"  "&amp;$N36,$A$3:$I$109,2,0))</f>
        <v/>
      </c>
      <c r="AC36" s="26" t="str">
        <f>+IF(ISNA(VLOOKUP(AC$3&amp;"  "&amp;$N36,$A$3:$I$109,2,0)),"",VLOOKUP(AC$3&amp;"  "&amp;$N36,$A$3:$I$109,2,0))</f>
        <v/>
      </c>
      <c r="AD36" s="26" t="str">
        <f>+IF(ISNA(VLOOKUP(AD$3&amp;"  "&amp;$N36,$A$3:$I$109,2,0)),"",VLOOKUP(AD$3&amp;"  "&amp;$N36,$A$3:$I$109,2,0))</f>
        <v/>
      </c>
      <c r="AE36" s="26" t="str">
        <f>+IF(ISNA(VLOOKUP(AE$3&amp;"  "&amp;$N36,$A$3:$I$109,2,0)),"",VLOOKUP(AE$3&amp;"  "&amp;$N36,$A$3:$I$109,2,0))</f>
        <v/>
      </c>
      <c r="AF36" s="26" t="str">
        <f>+IF(ISNA(VLOOKUP(AF$3&amp;"  "&amp;$N36,$A$3:$I$109,2,0)),"",VLOOKUP(AF$3&amp;"  "&amp;$N36,$A$3:$I$109,2,0))</f>
        <v/>
      </c>
      <c r="AG36" s="26" t="str">
        <f>+IF(ISNA(VLOOKUP(AG$3&amp;"  "&amp;$N36,$A$3:$I$109,2,0)),"",VLOOKUP(AG$3&amp;"  "&amp;$N36,$A$3:$I$109,2,0))</f>
        <v/>
      </c>
      <c r="AH36" s="26" t="str">
        <f>+IF(ISNA(VLOOKUP(AH$3&amp;"  "&amp;$N36,$A$3:$I$109,2,0)),"",VLOOKUP(AH$3&amp;"  "&amp;$N36,$A$3:$I$109,2,0))</f>
        <v/>
      </c>
      <c r="AI36" s="26" t="str">
        <f>+IF(ISNA(VLOOKUP(AI$3&amp;"  "&amp;$N36,$A$3:$I$109,2,0)),"",VLOOKUP(AI$3&amp;"  "&amp;$N36,$A$3:$I$109,2,0))</f>
        <v/>
      </c>
      <c r="AJ36" s="26" t="str">
        <f>+IF(ISNA(VLOOKUP(AJ$3&amp;"  "&amp;$N36,$A$3:$I$109,2,0)),"",VLOOKUP(AJ$3&amp;"  "&amp;$N36,$A$3:$I$109,2,0))</f>
        <v/>
      </c>
      <c r="AK36" s="26" t="str">
        <f>+IF(ISNA(VLOOKUP(AK$3&amp;"  "&amp;$N36,$A$3:$I$109,2,0)),"",VLOOKUP(AK$3&amp;"  "&amp;$N36,$A$3:$I$109,2,0))</f>
        <v/>
      </c>
      <c r="AL36" s="26" t="str">
        <f>+IF(ISNA(VLOOKUP(AL$3&amp;"  "&amp;$N36,$A$3:$I$109,2,0)),"",VLOOKUP(AL$3&amp;"  "&amp;$N36,$A$3:$I$109,2,0))</f>
        <v/>
      </c>
      <c r="AM36" s="26" t="str">
        <f>+IF(ISNA(VLOOKUP(AM$3&amp;"  "&amp;$N36,$A$3:$I$109,2,0)),"",VLOOKUP(AM$3&amp;"  "&amp;$N36,$A$3:$I$109,2,0))</f>
        <v/>
      </c>
      <c r="AN36" s="26" t="str">
        <f>+IF(ISNA(VLOOKUP(AN$3&amp;"  "&amp;$N36,$A$3:$I$109,2,0)),"",VLOOKUP(AN$3&amp;"  "&amp;$N36,$A$3:$I$109,2,0))</f>
        <v/>
      </c>
    </row>
    <row r="37" spans="3:40" x14ac:dyDescent="0.3">
      <c r="C37" s="48"/>
      <c r="D37" s="1"/>
      <c r="E37" s="1"/>
      <c r="F37" s="1"/>
      <c r="G37" s="1"/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4">IF(P33="",1000,SUM(P31:P33))</f>
        <v>1000</v>
      </c>
      <c r="Q37" s="27">
        <f t="shared" si="4"/>
        <v>1000</v>
      </c>
      <c r="R37" s="27">
        <f t="shared" si="4"/>
        <v>1000</v>
      </c>
      <c r="S37" s="27">
        <f t="shared" si="4"/>
        <v>1000</v>
      </c>
      <c r="T37" s="27">
        <f t="shared" si="4"/>
        <v>1000</v>
      </c>
      <c r="U37" s="27">
        <f t="shared" si="4"/>
        <v>1000</v>
      </c>
      <c r="V37" s="27">
        <f t="shared" si="4"/>
        <v>1000</v>
      </c>
      <c r="W37" s="27">
        <f t="shared" si="4"/>
        <v>1000</v>
      </c>
      <c r="X37" s="27">
        <f t="shared" si="4"/>
        <v>1000</v>
      </c>
      <c r="Y37" s="27">
        <f t="shared" si="4"/>
        <v>1000</v>
      </c>
      <c r="Z37" s="27">
        <f t="shared" si="4"/>
        <v>1000</v>
      </c>
      <c r="AA37" s="27">
        <f t="shared" si="4"/>
        <v>1000</v>
      </c>
      <c r="AB37" s="27">
        <f t="shared" si="4"/>
        <v>1000</v>
      </c>
      <c r="AC37" s="27">
        <f t="shared" si="4"/>
        <v>1000</v>
      </c>
      <c r="AD37" s="27">
        <f t="shared" si="4"/>
        <v>1000</v>
      </c>
      <c r="AE37" s="27">
        <f t="shared" si="4"/>
        <v>1000</v>
      </c>
      <c r="AF37" s="27">
        <f t="shared" si="4"/>
        <v>1000</v>
      </c>
      <c r="AG37" s="27">
        <f t="shared" si="4"/>
        <v>1000</v>
      </c>
      <c r="AH37" s="27">
        <f t="shared" si="4"/>
        <v>1000</v>
      </c>
      <c r="AI37" s="27">
        <f t="shared" si="4"/>
        <v>1000</v>
      </c>
      <c r="AJ37" s="27">
        <f t="shared" si="4"/>
        <v>1000</v>
      </c>
      <c r="AK37" s="27">
        <f t="shared" si="4"/>
        <v>1000</v>
      </c>
      <c r="AL37" s="27">
        <f t="shared" si="4"/>
        <v>1000</v>
      </c>
      <c r="AM37" s="27">
        <f t="shared" si="4"/>
        <v>1000</v>
      </c>
      <c r="AN37" s="27">
        <f t="shared" si="4"/>
        <v>1000</v>
      </c>
    </row>
    <row r="38" spans="3:40" x14ac:dyDescent="0.3">
      <c r="C38" s="48"/>
      <c r="D38" s="1"/>
      <c r="E38" s="1"/>
      <c r="F38" s="1"/>
      <c r="G38" s="1"/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6</v>
      </c>
      <c r="P38" s="28">
        <f>RANK(P37,($O$10:$AN$10,$O$19:$AN$19,$O$28:$AN$28, $O$37:$AN$37),1)</f>
        <v>6</v>
      </c>
      <c r="Q38" s="28">
        <f>RANK(Q37,($O$10:$AN$10,$O$19:$AN$19,$O$28:$AN$28, $O$37:$AN$37),1)</f>
        <v>6</v>
      </c>
      <c r="R38" s="28">
        <f>RANK(R37,($O$10:$AN$10,$O$19:$AN$19,$O$28:$AN$28, $O$37:$AN$37),1)</f>
        <v>6</v>
      </c>
      <c r="S38" s="28">
        <f>RANK(S37,($O$10:$AN$10,$O$19:$AN$19,$O$28:$AN$28, $O$37:$AN$37),1)</f>
        <v>6</v>
      </c>
      <c r="T38" s="28">
        <f>RANK(T37,($O$10:$AN$10,$O$19:$AN$19,$O$28:$AN$28, $O$37:$AN$37),1)</f>
        <v>6</v>
      </c>
      <c r="U38" s="28">
        <f>RANK(U37,($O$10:$AN$10,$O$19:$AN$19,$O$28:$AN$28, $O$37:$AN$37),1)</f>
        <v>6</v>
      </c>
      <c r="V38" s="28">
        <f>RANK(V37,($O$10:$AN$10,$O$19:$AN$19,$O$28:$AN$28, $O$37:$AN$37),1)</f>
        <v>6</v>
      </c>
      <c r="W38" s="28">
        <f>RANK(W37,($O$10:$AN$10,$O$19:$AN$19,$O$28:$AN$28, $O$37:$AN$37),1)</f>
        <v>6</v>
      </c>
      <c r="X38" s="28">
        <f>RANK(X37,($O$10:$AN$10,$O$19:$AN$19,$O$28:$AN$28, $O$37:$AN$37),1)</f>
        <v>6</v>
      </c>
      <c r="Y38" s="28">
        <f>RANK(Y37,($O$10:$AN$10,$O$19:$AN$19,$O$28:$AN$28, $O$37:$AN$37),1)</f>
        <v>6</v>
      </c>
      <c r="Z38" s="28">
        <f>RANK(Z37,($O$10:$AN$10,$O$19:$AN$19,$O$28:$AN$28, $O$37:$AN$37),1)</f>
        <v>6</v>
      </c>
      <c r="AA38" s="28">
        <f>RANK(AA37,($O$10:$AN$10,$O$19:$AN$19,$O$28:$AN$28, $O$37:$AN$37),1)</f>
        <v>6</v>
      </c>
      <c r="AB38" s="28">
        <f>RANK(AB37,($O$10:$AN$10,$O$19:$AN$19,$O$28:$AN$28, $O$37:$AN$37),1)</f>
        <v>6</v>
      </c>
      <c r="AC38" s="28">
        <f>RANK(AC37,($O$10:$AN$10,$O$19:$AN$19,$O$28:$AN$28, $O$37:$AN$37),1)</f>
        <v>6</v>
      </c>
      <c r="AD38" s="28">
        <f>RANK(AD37,($O$10:$AN$10,$O$19:$AN$19,$O$28:$AN$28, $O$37:$AN$37),1)</f>
        <v>6</v>
      </c>
      <c r="AE38" s="28">
        <f>RANK(AE37,($O$10:$AN$10,$O$19:$AN$19,$O$28:$AN$28, $O$37:$AN$37),1)</f>
        <v>6</v>
      </c>
      <c r="AF38" s="28">
        <f>RANK(AF37,($O$10:$AN$10,$O$19:$AN$19,$O$28:$AN$28, $O$37:$AN$37),1)</f>
        <v>6</v>
      </c>
      <c r="AG38" s="28">
        <f>RANK(AG37,($O$10:$AN$10,$O$19:$AN$19,$O$28:$AN$28, $O$37:$AN$37),1)</f>
        <v>6</v>
      </c>
      <c r="AH38" s="28">
        <f>RANK(AH37,($O$10:$AN$10,$O$19:$AN$19,$O$28:$AN$28, $O$37:$AN$37),1)</f>
        <v>6</v>
      </c>
      <c r="AI38" s="28">
        <f>RANK(AI37,($O$10:$AN$10,$O$19:$AN$19,$O$28:$AN$28, $O$37:$AN$37),1)</f>
        <v>6</v>
      </c>
      <c r="AJ38" s="28">
        <f>RANK(AJ37,($O$10:$AN$10,$O$19:$AN$19,$O$28:$AN$28, $O$37:$AN$37),1)</f>
        <v>6</v>
      </c>
      <c r="AK38" s="28">
        <f>RANK(AK37,($O$10:$AN$10,$O$19:$AN$19,$O$28:$AN$28, $O$37:$AN$37),1)</f>
        <v>6</v>
      </c>
      <c r="AL38" s="28">
        <f>RANK(AL37,($O$10:$AN$10,$O$19:$AN$19,$O$28:$AN$28, $O$37:$AN$37),1)</f>
        <v>6</v>
      </c>
      <c r="AM38" s="28">
        <f>RANK(AM37,($O$10:$AN$10,$O$19:$AN$19,$O$28:$AN$28, $O$37:$AN$37),1)</f>
        <v>6</v>
      </c>
      <c r="AN38" s="28">
        <f>RANK(AN37,($O$10:$AN$10,$O$19:$AN$19,$O$28:$AN$28, $O$37:$AN$37),1)</f>
        <v>6</v>
      </c>
    </row>
    <row r="39" spans="3:40" x14ac:dyDescent="0.3">
      <c r="C39" s="48"/>
      <c r="D39" s="1"/>
      <c r="E39" s="1"/>
      <c r="F39" s="1"/>
      <c r="G39" s="1"/>
      <c r="H39" s="1"/>
      <c r="I39" s="3"/>
      <c r="J39" s="22"/>
      <c r="K39" s="1"/>
      <c r="L39" s="1"/>
    </row>
    <row r="40" spans="3:40" x14ac:dyDescent="0.3">
      <c r="D40" s="20"/>
      <c r="E40" s="1"/>
      <c r="F40" s="1"/>
      <c r="G40" s="1"/>
      <c r="H40" s="1"/>
      <c r="I40" s="3"/>
      <c r="J40" s="22"/>
      <c r="K40" s="1"/>
      <c r="L40" s="1"/>
    </row>
    <row r="41" spans="3:40" x14ac:dyDescent="0.3">
      <c r="D41" s="20"/>
      <c r="E41" s="1"/>
      <c r="F41" s="1"/>
      <c r="G41" s="1"/>
      <c r="H41" s="1"/>
      <c r="I41" s="3"/>
      <c r="J41" s="22"/>
      <c r="K41" s="1"/>
      <c r="L41" s="1"/>
    </row>
    <row r="42" spans="3:40" x14ac:dyDescent="0.3">
      <c r="D42" s="20"/>
      <c r="E42" s="1"/>
      <c r="F42" s="1"/>
      <c r="G42" s="1"/>
      <c r="H42" s="1"/>
      <c r="I42" s="3"/>
      <c r="J42" s="22"/>
      <c r="K42" s="1"/>
      <c r="L42" s="1"/>
    </row>
    <row r="43" spans="3:40" x14ac:dyDescent="0.3">
      <c r="D43" s="20"/>
      <c r="E43" s="1"/>
      <c r="F43" s="1"/>
      <c r="G43" s="1"/>
      <c r="H43" s="1"/>
      <c r="I43" s="3"/>
      <c r="J43" s="22"/>
      <c r="K43" s="1"/>
      <c r="L43" s="1"/>
    </row>
    <row r="44" spans="3:40" x14ac:dyDescent="0.3">
      <c r="D44" s="20"/>
      <c r="E44" s="1"/>
      <c r="F44" s="1"/>
      <c r="G44" s="1"/>
      <c r="H44" s="1"/>
      <c r="I44" s="3"/>
      <c r="J44" s="22"/>
      <c r="K44" s="1"/>
      <c r="L44" s="1"/>
    </row>
    <row r="45" spans="3:40" x14ac:dyDescent="0.3">
      <c r="D45" s="20"/>
      <c r="E45" s="1"/>
      <c r="F45" s="1"/>
      <c r="G45" s="1"/>
      <c r="H45" s="1"/>
      <c r="I45" s="3"/>
      <c r="J45" s="22"/>
      <c r="K45" s="1"/>
      <c r="L45" s="1"/>
    </row>
    <row r="46" spans="3:40" x14ac:dyDescent="0.3">
      <c r="D46" s="20"/>
      <c r="E46" s="1"/>
      <c r="F46" s="1"/>
      <c r="G46" s="1"/>
      <c r="H46" s="1"/>
      <c r="I46" s="3"/>
      <c r="J46" s="22"/>
      <c r="K46" s="1"/>
      <c r="L46" s="1"/>
    </row>
    <row r="47" spans="3:40" x14ac:dyDescent="0.3">
      <c r="D47" s="20"/>
      <c r="E47" s="1"/>
      <c r="F47" s="1"/>
      <c r="G47" s="1"/>
      <c r="H47" s="1"/>
      <c r="I47" s="3"/>
      <c r="J47" s="22"/>
      <c r="K47" s="1"/>
      <c r="L47" s="1"/>
    </row>
    <row r="48" spans="3:40" x14ac:dyDescent="0.3">
      <c r="D48" s="20"/>
      <c r="E48" s="1"/>
      <c r="F48" s="1"/>
      <c r="G48" s="1"/>
      <c r="H48" s="1"/>
      <c r="I48" s="3"/>
      <c r="J48" s="22"/>
      <c r="K48" s="1"/>
      <c r="L48" s="1"/>
    </row>
    <row r="49" spans="4:12" x14ac:dyDescent="0.3">
      <c r="D49" s="20"/>
      <c r="E49" s="1"/>
      <c r="F49" s="1"/>
      <c r="G49" s="1"/>
      <c r="H49" s="1"/>
      <c r="I49" s="3"/>
      <c r="J49" s="22"/>
      <c r="K49" s="1"/>
      <c r="L49" s="1"/>
    </row>
    <row r="50" spans="4:12" x14ac:dyDescent="0.3">
      <c r="D50" s="20"/>
      <c r="E50" s="1"/>
      <c r="F50" s="1"/>
      <c r="G50" s="1"/>
      <c r="H50" s="1"/>
      <c r="I50" s="3"/>
      <c r="J50" s="22"/>
      <c r="K50" s="1"/>
      <c r="L50" s="1"/>
    </row>
    <row r="51" spans="4:12" x14ac:dyDescent="0.3">
      <c r="D51" s="20"/>
      <c r="E51" s="1"/>
      <c r="F51" s="1"/>
      <c r="G51" s="1"/>
      <c r="H51" s="1"/>
      <c r="I51" s="3"/>
      <c r="J51" s="22"/>
      <c r="K51" s="1"/>
      <c r="L51" s="1"/>
    </row>
    <row r="52" spans="4:12" x14ac:dyDescent="0.3">
      <c r="D52" s="20"/>
      <c r="E52" s="1"/>
      <c r="F52" s="1"/>
      <c r="G52" s="1"/>
      <c r="H52" s="1"/>
      <c r="I52" s="3"/>
      <c r="J52" s="22"/>
      <c r="K52" s="1"/>
      <c r="L52" s="1"/>
    </row>
    <row r="53" spans="4:12" x14ac:dyDescent="0.3">
      <c r="D53" s="20"/>
      <c r="E53" s="1"/>
      <c r="F53" s="1"/>
      <c r="G53" s="1"/>
      <c r="H53" s="1"/>
      <c r="I53" s="3"/>
      <c r="J53" s="22"/>
      <c r="K53" s="1"/>
      <c r="L53" s="1"/>
    </row>
    <row r="54" spans="4:12" x14ac:dyDescent="0.3">
      <c r="D54" s="20"/>
      <c r="E54" s="1"/>
      <c r="F54" s="1"/>
      <c r="G54" s="1"/>
      <c r="H54" s="1"/>
      <c r="I54" s="3"/>
      <c r="J54" s="22"/>
      <c r="K54" s="1"/>
      <c r="L54" s="1"/>
    </row>
    <row r="55" spans="4:12" x14ac:dyDescent="0.3">
      <c r="D55" s="20"/>
      <c r="E55" s="1"/>
      <c r="F55" s="1"/>
      <c r="G55" s="1"/>
      <c r="H55" s="1"/>
      <c r="I55" s="3"/>
      <c r="J55" s="22"/>
      <c r="K55" s="1"/>
      <c r="L55" s="1"/>
    </row>
    <row r="56" spans="4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4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4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4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4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4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4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4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4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5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5"/>
        <v>4</v>
      </c>
      <c r="C111" s="3">
        <v>186</v>
      </c>
      <c r="D111" t="s">
        <v>1047</v>
      </c>
    </row>
    <row r="112" spans="2:15" x14ac:dyDescent="0.3">
      <c r="B112" s="3">
        <f t="shared" si="5"/>
        <v>5</v>
      </c>
      <c r="C112" s="3">
        <v>172</v>
      </c>
      <c r="D112" t="s">
        <v>1099</v>
      </c>
    </row>
    <row r="113" spans="2:4" x14ac:dyDescent="0.3">
      <c r="B113" s="3">
        <f t="shared" si="5"/>
        <v>6</v>
      </c>
      <c r="C113" s="3">
        <v>177</v>
      </c>
      <c r="D113" t="s">
        <v>1100</v>
      </c>
    </row>
    <row r="114" spans="2:4" x14ac:dyDescent="0.3">
      <c r="B114" s="3">
        <f t="shared" si="5"/>
        <v>7</v>
      </c>
      <c r="C114" s="3">
        <v>163</v>
      </c>
      <c r="D114" t="s">
        <v>1051</v>
      </c>
    </row>
    <row r="115" spans="2:4" x14ac:dyDescent="0.3">
      <c r="B115" s="3">
        <f t="shared" si="5"/>
        <v>8</v>
      </c>
      <c r="C115" s="3">
        <v>170</v>
      </c>
      <c r="D115" t="s">
        <v>1101</v>
      </c>
    </row>
    <row r="116" spans="2:4" x14ac:dyDescent="0.3">
      <c r="B116" s="3">
        <f t="shared" si="5"/>
        <v>9</v>
      </c>
      <c r="C116" s="3">
        <v>187</v>
      </c>
      <c r="D116" t="s">
        <v>1102</v>
      </c>
    </row>
    <row r="117" spans="2:4" x14ac:dyDescent="0.3">
      <c r="B117" s="3">
        <f t="shared" si="5"/>
        <v>10</v>
      </c>
      <c r="C117" s="3">
        <v>164</v>
      </c>
      <c r="D117" t="s">
        <v>1103</v>
      </c>
    </row>
    <row r="118" spans="2:4" x14ac:dyDescent="0.3">
      <c r="B118" s="3">
        <f t="shared" si="5"/>
        <v>11</v>
      </c>
      <c r="C118" s="3">
        <v>181</v>
      </c>
      <c r="D118" t="s">
        <v>1104</v>
      </c>
    </row>
    <row r="119" spans="2:4" x14ac:dyDescent="0.3">
      <c r="B119" s="3">
        <f t="shared" si="5"/>
        <v>12</v>
      </c>
      <c r="C119" s="3">
        <v>191</v>
      </c>
      <c r="D119" t="s">
        <v>1055</v>
      </c>
    </row>
    <row r="120" spans="2:4" x14ac:dyDescent="0.3">
      <c r="B120" s="3">
        <f t="shared" si="5"/>
        <v>13</v>
      </c>
      <c r="C120" s="3">
        <v>178</v>
      </c>
      <c r="D120" t="s">
        <v>1105</v>
      </c>
    </row>
    <row r="121" spans="2:4" x14ac:dyDescent="0.3">
      <c r="B121" s="3">
        <f t="shared" si="5"/>
        <v>14</v>
      </c>
      <c r="C121" s="3">
        <v>196</v>
      </c>
      <c r="D121" t="s">
        <v>1106</v>
      </c>
    </row>
    <row r="122" spans="2:4" x14ac:dyDescent="0.3">
      <c r="B122" s="3">
        <f t="shared" si="5"/>
        <v>15</v>
      </c>
      <c r="C122" s="3">
        <v>167</v>
      </c>
      <c r="D122" t="s">
        <v>1107</v>
      </c>
    </row>
    <row r="123" spans="2:4" x14ac:dyDescent="0.3">
      <c r="B123" s="3">
        <f t="shared" si="5"/>
        <v>16</v>
      </c>
      <c r="C123" s="3">
        <v>182</v>
      </c>
      <c r="D123" t="s">
        <v>1108</v>
      </c>
    </row>
    <row r="124" spans="2:4" x14ac:dyDescent="0.3">
      <c r="B124" s="3">
        <f t="shared" si="5"/>
        <v>17</v>
      </c>
      <c r="C124" s="3">
        <v>168</v>
      </c>
      <c r="D124" t="s">
        <v>1109</v>
      </c>
    </row>
    <row r="125" spans="2:4" x14ac:dyDescent="0.3">
      <c r="B125" s="3">
        <f t="shared" si="5"/>
        <v>18</v>
      </c>
      <c r="C125" s="3">
        <v>171</v>
      </c>
      <c r="D125" t="s">
        <v>1110</v>
      </c>
    </row>
    <row r="126" spans="2:4" x14ac:dyDescent="0.3">
      <c r="B126" s="3">
        <f t="shared" si="5"/>
        <v>19</v>
      </c>
      <c r="C126" s="3">
        <v>197</v>
      </c>
      <c r="D126" t="s">
        <v>1111</v>
      </c>
    </row>
    <row r="127" spans="2:4" x14ac:dyDescent="0.3">
      <c r="B127" s="3">
        <f t="shared" si="5"/>
        <v>20</v>
      </c>
      <c r="C127" s="3">
        <v>193</v>
      </c>
      <c r="D127" t="s">
        <v>1112</v>
      </c>
    </row>
    <row r="128" spans="2:4" x14ac:dyDescent="0.3">
      <c r="B128" s="3">
        <f t="shared" si="5"/>
        <v>21</v>
      </c>
      <c r="C128" s="3">
        <v>165</v>
      </c>
      <c r="D128" t="s">
        <v>1113</v>
      </c>
    </row>
    <row r="129" spans="2:4" x14ac:dyDescent="0.3">
      <c r="B129" s="3">
        <f t="shared" si="5"/>
        <v>22</v>
      </c>
      <c r="C129" s="3">
        <v>185</v>
      </c>
      <c r="D129" t="s">
        <v>1058</v>
      </c>
    </row>
    <row r="130" spans="2:4" x14ac:dyDescent="0.3">
      <c r="B130" s="3">
        <f t="shared" si="5"/>
        <v>23</v>
      </c>
      <c r="C130" s="3">
        <v>195</v>
      </c>
      <c r="D130" t="s">
        <v>1021</v>
      </c>
    </row>
    <row r="131" spans="2:4" x14ac:dyDescent="0.3">
      <c r="B131" s="3">
        <f t="shared" si="5"/>
        <v>24</v>
      </c>
      <c r="C131" s="3">
        <v>184</v>
      </c>
      <c r="D131" t="s">
        <v>1114</v>
      </c>
    </row>
    <row r="132" spans="2:4" x14ac:dyDescent="0.3">
      <c r="B132" s="3">
        <f t="shared" si="5"/>
        <v>25</v>
      </c>
      <c r="C132" s="3">
        <v>200</v>
      </c>
      <c r="D132" t="s">
        <v>1068</v>
      </c>
    </row>
    <row r="133" spans="2:4" x14ac:dyDescent="0.3">
      <c r="B133" s="3">
        <f t="shared" si="5"/>
        <v>26</v>
      </c>
      <c r="C133" s="3">
        <v>190</v>
      </c>
      <c r="D133" t="s">
        <v>1069</v>
      </c>
    </row>
    <row r="134" spans="2:4" x14ac:dyDescent="0.3">
      <c r="B134" s="3">
        <f t="shared" si="5"/>
        <v>27</v>
      </c>
      <c r="C134" s="3">
        <v>189</v>
      </c>
      <c r="D134" t="s">
        <v>1069</v>
      </c>
    </row>
    <row r="135" spans="2:4" x14ac:dyDescent="0.3">
      <c r="B135" s="3">
        <f t="shared" si="5"/>
        <v>28</v>
      </c>
      <c r="C135" s="3">
        <v>194</v>
      </c>
      <c r="D135" t="s">
        <v>1115</v>
      </c>
    </row>
    <row r="136" spans="2:4" x14ac:dyDescent="0.3">
      <c r="B136" s="3">
        <f t="shared" si="5"/>
        <v>29</v>
      </c>
      <c r="C136" s="3">
        <v>174</v>
      </c>
      <c r="D136" t="s">
        <v>1116</v>
      </c>
    </row>
    <row r="137" spans="2:4" x14ac:dyDescent="0.3">
      <c r="B137" s="3">
        <f t="shared" si="5"/>
        <v>30</v>
      </c>
      <c r="C137" s="3">
        <v>198</v>
      </c>
      <c r="D137" t="s">
        <v>1117</v>
      </c>
    </row>
    <row r="138" spans="2:4" x14ac:dyDescent="0.3">
      <c r="B138" s="3">
        <f t="shared" si="5"/>
        <v>31</v>
      </c>
      <c r="C138" s="3">
        <v>173</v>
      </c>
      <c r="D138" t="s">
        <v>1118</v>
      </c>
    </row>
    <row r="139" spans="2:4" x14ac:dyDescent="0.3">
      <c r="B139" s="3">
        <f t="shared" si="5"/>
        <v>32</v>
      </c>
      <c r="C139" s="3">
        <v>188</v>
      </c>
      <c r="D139" t="s">
        <v>1087</v>
      </c>
    </row>
    <row r="140" spans="2:4" x14ac:dyDescent="0.3">
      <c r="B140" s="3">
        <f t="shared" si="5"/>
        <v>33</v>
      </c>
      <c r="C140" s="3">
        <v>183</v>
      </c>
      <c r="D140" t="s">
        <v>1119</v>
      </c>
    </row>
    <row r="141" spans="2:4" x14ac:dyDescent="0.3">
      <c r="B141" s="3">
        <f t="shared" si="5"/>
        <v>34</v>
      </c>
    </row>
    <row r="142" spans="2:4" x14ac:dyDescent="0.3">
      <c r="B142" s="3">
        <f t="shared" si="5"/>
        <v>35</v>
      </c>
    </row>
    <row r="143" spans="2:4" x14ac:dyDescent="0.3">
      <c r="B143" s="3">
        <f t="shared" si="5"/>
        <v>36</v>
      </c>
    </row>
    <row r="144" spans="2:4" x14ac:dyDescent="0.3">
      <c r="B144" s="3">
        <f t="shared" si="5"/>
        <v>37</v>
      </c>
    </row>
    <row r="145" spans="2:2" x14ac:dyDescent="0.3">
      <c r="B145" s="3">
        <f t="shared" si="5"/>
        <v>38</v>
      </c>
    </row>
    <row r="146" spans="2:2" x14ac:dyDescent="0.3">
      <c r="B146" s="3">
        <f t="shared" si="5"/>
        <v>39</v>
      </c>
    </row>
    <row r="147" spans="2:2" x14ac:dyDescent="0.3">
      <c r="B147" s="3">
        <f t="shared" si="5"/>
        <v>40</v>
      </c>
    </row>
    <row r="148" spans="2:2" x14ac:dyDescent="0.3">
      <c r="B148" s="3">
        <f t="shared" si="5"/>
        <v>41</v>
      </c>
    </row>
    <row r="149" spans="2:2" x14ac:dyDescent="0.3">
      <c r="B149" s="3">
        <f t="shared" si="5"/>
        <v>42</v>
      </c>
    </row>
    <row r="150" spans="2:2" x14ac:dyDescent="0.3">
      <c r="B150" s="3">
        <f t="shared" si="5"/>
        <v>43</v>
      </c>
    </row>
    <row r="151" spans="2:2" x14ac:dyDescent="0.3">
      <c r="B151" s="3">
        <f t="shared" si="5"/>
        <v>44</v>
      </c>
    </row>
    <row r="152" spans="2:2" x14ac:dyDescent="0.3">
      <c r="B152" s="3">
        <f t="shared" si="5"/>
        <v>45</v>
      </c>
    </row>
    <row r="153" spans="2:2" x14ac:dyDescent="0.3">
      <c r="B153" s="3">
        <f t="shared" si="5"/>
        <v>46</v>
      </c>
    </row>
    <row r="154" spans="2:2" x14ac:dyDescent="0.3">
      <c r="B154" s="3">
        <f t="shared" si="5"/>
        <v>47</v>
      </c>
    </row>
    <row r="155" spans="2:2" x14ac:dyDescent="0.3">
      <c r="B155" s="3">
        <f t="shared" si="5"/>
        <v>48</v>
      </c>
    </row>
    <row r="156" spans="2:2" x14ac:dyDescent="0.3">
      <c r="B156" s="3">
        <f t="shared" si="5"/>
        <v>49</v>
      </c>
    </row>
    <row r="157" spans="2:2" x14ac:dyDescent="0.3">
      <c r="B157" s="3">
        <f t="shared" si="5"/>
        <v>50</v>
      </c>
    </row>
    <row r="158" spans="2:2" x14ac:dyDescent="0.3">
      <c r="B158" s="3">
        <f t="shared" si="5"/>
        <v>51</v>
      </c>
    </row>
    <row r="159" spans="2:2" x14ac:dyDescent="0.3">
      <c r="B159" s="3">
        <f t="shared" si="5"/>
        <v>52</v>
      </c>
    </row>
    <row r="160" spans="2:2" x14ac:dyDescent="0.3">
      <c r="B160" s="3">
        <f t="shared" si="5"/>
        <v>53</v>
      </c>
    </row>
    <row r="161" spans="2:2" x14ac:dyDescent="0.3">
      <c r="B161" s="3">
        <f t="shared" si="5"/>
        <v>54</v>
      </c>
    </row>
    <row r="162" spans="2:2" x14ac:dyDescent="0.3">
      <c r="B162" s="3">
        <f t="shared" si="5"/>
        <v>55</v>
      </c>
    </row>
    <row r="163" spans="2:2" x14ac:dyDescent="0.3">
      <c r="B163" s="3">
        <f t="shared" si="5"/>
        <v>56</v>
      </c>
    </row>
    <row r="164" spans="2:2" x14ac:dyDescent="0.3">
      <c r="B164" s="3">
        <f t="shared" si="5"/>
        <v>57</v>
      </c>
    </row>
    <row r="165" spans="2:2" x14ac:dyDescent="0.3">
      <c r="B165" s="3">
        <f t="shared" si="5"/>
        <v>58</v>
      </c>
    </row>
    <row r="166" spans="2:2" x14ac:dyDescent="0.3">
      <c r="B166" s="3">
        <f t="shared" si="5"/>
        <v>59</v>
      </c>
    </row>
    <row r="167" spans="2:2" x14ac:dyDescent="0.3">
      <c r="B167" s="3">
        <f t="shared" si="5"/>
        <v>60</v>
      </c>
    </row>
    <row r="168" spans="2:2" x14ac:dyDescent="0.3">
      <c r="B168" s="3">
        <f t="shared" si="5"/>
        <v>61</v>
      </c>
    </row>
    <row r="169" spans="2:2" x14ac:dyDescent="0.3">
      <c r="B169" s="3">
        <f t="shared" si="5"/>
        <v>62</v>
      </c>
    </row>
    <row r="170" spans="2:2" x14ac:dyDescent="0.3">
      <c r="B170" s="3">
        <f t="shared" si="5"/>
        <v>63</v>
      </c>
    </row>
    <row r="171" spans="2:2" x14ac:dyDescent="0.3">
      <c r="B171" s="3">
        <f t="shared" si="5"/>
        <v>64</v>
      </c>
    </row>
    <row r="172" spans="2:2" x14ac:dyDescent="0.3">
      <c r="B172" s="3">
        <f t="shared" si="5"/>
        <v>65</v>
      </c>
    </row>
    <row r="173" spans="2:2" x14ac:dyDescent="0.3">
      <c r="B173" s="3">
        <f t="shared" si="5"/>
        <v>66</v>
      </c>
    </row>
    <row r="174" spans="2:2" x14ac:dyDescent="0.3">
      <c r="B174" s="3">
        <f t="shared" ref="B174:B207" si="6">+B173+1</f>
        <v>67</v>
      </c>
    </row>
    <row r="175" spans="2:2" x14ac:dyDescent="0.3">
      <c r="B175" s="3">
        <f t="shared" si="6"/>
        <v>68</v>
      </c>
    </row>
    <row r="176" spans="2:2" x14ac:dyDescent="0.3">
      <c r="B176" s="3">
        <f t="shared" si="6"/>
        <v>69</v>
      </c>
    </row>
    <row r="177" spans="2:2" x14ac:dyDescent="0.3">
      <c r="B177" s="3">
        <f t="shared" si="6"/>
        <v>70</v>
      </c>
    </row>
    <row r="178" spans="2:2" x14ac:dyDescent="0.3">
      <c r="B178" s="3">
        <f t="shared" si="6"/>
        <v>71</v>
      </c>
    </row>
    <row r="179" spans="2:2" x14ac:dyDescent="0.3">
      <c r="B179" s="3">
        <f t="shared" si="6"/>
        <v>72</v>
      </c>
    </row>
    <row r="180" spans="2:2" x14ac:dyDescent="0.3">
      <c r="B180" s="3">
        <f t="shared" si="6"/>
        <v>73</v>
      </c>
    </row>
    <row r="181" spans="2:2" x14ac:dyDescent="0.3">
      <c r="B181" s="3">
        <f t="shared" si="6"/>
        <v>74</v>
      </c>
    </row>
    <row r="182" spans="2:2" x14ac:dyDescent="0.3">
      <c r="B182" s="3">
        <f t="shared" si="6"/>
        <v>75</v>
      </c>
    </row>
    <row r="183" spans="2:2" x14ac:dyDescent="0.3">
      <c r="B183" s="3">
        <f t="shared" si="6"/>
        <v>76</v>
      </c>
    </row>
    <row r="184" spans="2:2" x14ac:dyDescent="0.3">
      <c r="B184" s="3">
        <f t="shared" si="6"/>
        <v>77</v>
      </c>
    </row>
    <row r="185" spans="2:2" x14ac:dyDescent="0.3">
      <c r="B185" s="3">
        <f t="shared" si="6"/>
        <v>78</v>
      </c>
    </row>
    <row r="186" spans="2:2" x14ac:dyDescent="0.3">
      <c r="B186" s="3">
        <f t="shared" si="6"/>
        <v>79</v>
      </c>
    </row>
    <row r="187" spans="2:2" x14ac:dyDescent="0.3">
      <c r="B187" s="3">
        <f t="shared" si="6"/>
        <v>80</v>
      </c>
    </row>
    <row r="188" spans="2:2" x14ac:dyDescent="0.3">
      <c r="B188" s="3">
        <f t="shared" si="6"/>
        <v>81</v>
      </c>
    </row>
    <row r="189" spans="2:2" x14ac:dyDescent="0.3">
      <c r="B189" s="3">
        <f t="shared" si="6"/>
        <v>82</v>
      </c>
    </row>
    <row r="190" spans="2:2" x14ac:dyDescent="0.3">
      <c r="B190" s="3">
        <f t="shared" si="6"/>
        <v>83</v>
      </c>
    </row>
    <row r="191" spans="2:2" x14ac:dyDescent="0.3">
      <c r="B191" s="3">
        <f t="shared" si="6"/>
        <v>84</v>
      </c>
    </row>
    <row r="192" spans="2:2" x14ac:dyDescent="0.3">
      <c r="B192" s="3">
        <f t="shared" si="6"/>
        <v>85</v>
      </c>
    </row>
    <row r="193" spans="2:2" x14ac:dyDescent="0.3">
      <c r="B193" s="3">
        <f t="shared" si="6"/>
        <v>86</v>
      </c>
    </row>
    <row r="194" spans="2:2" x14ac:dyDescent="0.3">
      <c r="B194" s="3">
        <f t="shared" si="6"/>
        <v>87</v>
      </c>
    </row>
    <row r="195" spans="2:2" x14ac:dyDescent="0.3">
      <c r="B195" s="3">
        <f t="shared" si="6"/>
        <v>88</v>
      </c>
    </row>
    <row r="196" spans="2:2" x14ac:dyDescent="0.3">
      <c r="B196" s="3">
        <f t="shared" si="6"/>
        <v>89</v>
      </c>
    </row>
    <row r="197" spans="2:2" x14ac:dyDescent="0.3">
      <c r="B197" s="3">
        <f t="shared" si="6"/>
        <v>90</v>
      </c>
    </row>
    <row r="198" spans="2:2" x14ac:dyDescent="0.3">
      <c r="B198" s="3">
        <f t="shared" si="6"/>
        <v>91</v>
      </c>
    </row>
    <row r="199" spans="2:2" x14ac:dyDescent="0.3">
      <c r="B199" s="3">
        <f t="shared" si="6"/>
        <v>92</v>
      </c>
    </row>
    <row r="200" spans="2:2" x14ac:dyDescent="0.3">
      <c r="B200" s="3">
        <f t="shared" si="6"/>
        <v>93</v>
      </c>
    </row>
    <row r="201" spans="2:2" x14ac:dyDescent="0.3">
      <c r="B201" s="3">
        <f t="shared" si="6"/>
        <v>94</v>
      </c>
    </row>
    <row r="202" spans="2:2" x14ac:dyDescent="0.3">
      <c r="B202" s="3">
        <f t="shared" si="6"/>
        <v>95</v>
      </c>
    </row>
    <row r="203" spans="2:2" x14ac:dyDescent="0.3">
      <c r="B203" s="3">
        <f t="shared" si="6"/>
        <v>96</v>
      </c>
    </row>
    <row r="204" spans="2:2" x14ac:dyDescent="0.3">
      <c r="B204" s="3">
        <f t="shared" si="6"/>
        <v>97</v>
      </c>
    </row>
    <row r="205" spans="2:2" x14ac:dyDescent="0.3">
      <c r="B205" s="3">
        <f t="shared" si="6"/>
        <v>98</v>
      </c>
    </row>
    <row r="206" spans="2:2" x14ac:dyDescent="0.3">
      <c r="B206" s="3">
        <f t="shared" si="6"/>
        <v>99</v>
      </c>
    </row>
    <row r="207" spans="2:2" x14ac:dyDescent="0.3">
      <c r="B207" s="3">
        <f t="shared" si="6"/>
        <v>100</v>
      </c>
    </row>
  </sheetData>
  <sortState xmlns:xlrd2="http://schemas.microsoft.com/office/spreadsheetml/2017/richdata2" ref="A4:G25">
    <sortCondition ref="F4:F25"/>
  </sortState>
  <mergeCells count="2">
    <mergeCell ref="B2:G2"/>
    <mergeCell ref="B1:G1"/>
  </mergeCells>
  <conditionalFormatting sqref="O11:AN11 O20:AN20 O29:AN29 O38:AN38">
    <cfRule type="cellIs" dxfId="14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728B-3E59-4D49-9B1E-C0EC1D67CA69}">
  <sheetPr>
    <tabColor rgb="FF92D050"/>
  </sheetPr>
  <dimension ref="A1:AN207"/>
  <sheetViews>
    <sheetView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8.1093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58" t="s">
        <v>1401</v>
      </c>
      <c r="C2" s="58"/>
      <c r="D2" s="58"/>
      <c r="E2" s="58"/>
      <c r="F2" s="58"/>
      <c r="G2" s="58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152</v>
      </c>
      <c r="P3" s="11" t="s">
        <v>145</v>
      </c>
      <c r="Q3" s="11" t="s">
        <v>146</v>
      </c>
      <c r="R3" s="11" t="s">
        <v>1575</v>
      </c>
      <c r="S3" s="11" t="s">
        <v>1475</v>
      </c>
      <c r="T3" s="11" t="s">
        <v>148</v>
      </c>
      <c r="U3" s="11" t="s">
        <v>150</v>
      </c>
      <c r="V3" s="11" t="s">
        <v>1576</v>
      </c>
      <c r="W3" s="11" t="s">
        <v>1577</v>
      </c>
      <c r="X3" s="11" t="s">
        <v>151</v>
      </c>
      <c r="Y3" s="11" t="s">
        <v>391</v>
      </c>
      <c r="Z3" s="11" t="s">
        <v>147</v>
      </c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A4" t="s">
        <v>1586</v>
      </c>
      <c r="H4" s="1" t="str">
        <f>+VLOOKUP($C8,MasterData!$B$4:$I$1003,5,"false")</f>
        <v>U11</v>
      </c>
      <c r="I4" s="3" t="str">
        <f>+VLOOKUP($C8,MasterData!$B$4:$I$1003,6,"false")</f>
        <v>G</v>
      </c>
      <c r="J4" s="22" t="e">
        <f>TEXT(SUMPRODUCT(--(G8=$G$8:$G$597),--(#REF!&gt;$B$54:$B$597))+1,0)</f>
        <v>#REF!</v>
      </c>
      <c r="K4" s="1" t="e">
        <f>+G8&amp;"  "&amp;J4</f>
        <v>#REF!</v>
      </c>
      <c r="L4" s="1"/>
      <c r="N4">
        <v>1</v>
      </c>
      <c r="O4" s="26">
        <v>14</v>
      </c>
      <c r="P4" s="26">
        <v>6</v>
      </c>
      <c r="Q4" s="26">
        <v>24</v>
      </c>
      <c r="R4" s="26">
        <v>19</v>
      </c>
      <c r="S4" s="26">
        <v>26</v>
      </c>
      <c r="T4" s="26">
        <v>1</v>
      </c>
      <c r="U4" s="26">
        <v>10</v>
      </c>
      <c r="V4" s="26">
        <v>9</v>
      </c>
      <c r="W4" s="26">
        <v>11</v>
      </c>
      <c r="X4" s="26">
        <v>3</v>
      </c>
      <c r="Y4" s="26" t="str">
        <f>+IF(ISNA(VLOOKUP(Y$3&amp;"  "&amp;$N4,$A$3:$I$109,2,0)),"",VLOOKUP(Y$3&amp;"  "&amp;$N4,$A$3:$I$109,2,0))</f>
        <v/>
      </c>
      <c r="Z4" s="26">
        <v>17</v>
      </c>
      <c r="AA4" s="26" t="str">
        <f>+IF(ISNA(VLOOKUP(AA$3&amp;"  "&amp;$N4,$A$3:$I$109,2,0)),"",VLOOKUP(AA$3&amp;"  "&amp;$N4,$A$3:$I$109,2,0))</f>
        <v/>
      </c>
      <c r="AB4" s="26" t="str">
        <f>+IF(ISNA(VLOOKUP(AB$3&amp;"  "&amp;$N4,$A$3:$I$109,2,0)),"",VLOOKUP(AB$3&amp;"  "&amp;$N4,$A$3:$I$109,2,0))</f>
        <v/>
      </c>
      <c r="AC4" s="26" t="str">
        <f>+IF(ISNA(VLOOKUP(AC$3&amp;"  "&amp;$N4,$A$3:$I$109,2,0)),"",VLOOKUP(AC$3&amp;"  "&amp;$N4,$A$3:$I$109,2,0))</f>
        <v/>
      </c>
      <c r="AD4" s="26" t="str">
        <f>+IF(ISNA(VLOOKUP(AD$3&amp;"  "&amp;$N4,$A$3:$I$109,2,0)),"",VLOOKUP(AD$3&amp;"  "&amp;$N4,$A$3:$I$109,2,0))</f>
        <v/>
      </c>
      <c r="AE4" s="26" t="str">
        <f>+IF(ISNA(VLOOKUP(AE$3&amp;"  "&amp;$N4,$A$3:$I$109,2,0)),"",VLOOKUP(AE$3&amp;"  "&amp;$N4,$A$3:$I$109,2,0))</f>
        <v/>
      </c>
      <c r="AF4" s="26" t="str">
        <f>+IF(ISNA(VLOOKUP(AF$3&amp;"  "&amp;$N4,$A$3:$I$109,2,0)),"",VLOOKUP(AF$3&amp;"  "&amp;$N4,$A$3:$I$109,2,0))</f>
        <v/>
      </c>
      <c r="AG4" s="26" t="str">
        <f>+IF(ISNA(VLOOKUP(AG$3&amp;"  "&amp;$N4,$A$3:$I$109,2,0)),"",VLOOKUP(AG$3&amp;"  "&amp;$N4,$A$3:$I$109,2,0))</f>
        <v/>
      </c>
      <c r="AH4" s="26" t="str">
        <f>+IF(ISNA(VLOOKUP(AH$3&amp;"  "&amp;$N4,$A$3:$I$109,2,0)),"",VLOOKUP(AH$3&amp;"  "&amp;$N4,$A$3:$I$109,2,0))</f>
        <v/>
      </c>
      <c r="AI4" s="26" t="str">
        <f>+IF(ISNA(VLOOKUP(AI$3&amp;"  "&amp;$N4,$A$3:$I$109,2,0)),"",VLOOKUP(AI$3&amp;"  "&amp;$N4,$A$3:$I$109,2,0))</f>
        <v/>
      </c>
      <c r="AJ4" s="26" t="str">
        <f>+IF(ISNA(VLOOKUP(AJ$3&amp;"  "&amp;$N4,$A$3:$I$109,2,0)),"",VLOOKUP(AJ$3&amp;"  "&amp;$N4,$A$3:$I$109,2,0))</f>
        <v/>
      </c>
      <c r="AK4" s="26" t="str">
        <f>+IF(ISNA(VLOOKUP(AK$3&amp;"  "&amp;$N4,$A$3:$I$109,2,0)),"",VLOOKUP(AK$3&amp;"  "&amp;$N4,$A$3:$I$109,2,0))</f>
        <v/>
      </c>
      <c r="AL4" s="26" t="str">
        <f>+IF(ISNA(VLOOKUP(AL$3&amp;"  "&amp;$N4,$A$3:$I$109,2,0)),"",VLOOKUP(AL$3&amp;"  "&amp;$N4,$A$3:$I$109,2,0))</f>
        <v/>
      </c>
      <c r="AM4" s="26" t="str">
        <f>+IF(ISNA(VLOOKUP(AM$3&amp;"  "&amp;$N4,$A$3:$I$109,2,0)),"",VLOOKUP(AM$3&amp;"  "&amp;$N4,$A$3:$I$109,2,0))</f>
        <v/>
      </c>
      <c r="AN4" s="26" t="str">
        <f>+IF(ISNA(VLOOKUP(AN$3&amp;"  "&amp;$N4,$A$3:$I$109,2,0)),"",VLOOKUP(AN$3&amp;"  "&amp;$N4,$A$3:$I$109,2,0))</f>
        <v/>
      </c>
    </row>
    <row r="5" spans="1:40" x14ac:dyDescent="0.3">
      <c r="H5" s="1" t="str">
        <f>+VLOOKUP($C9,MasterData!$B$4:$I$1003,5,"false")</f>
        <v>U11</v>
      </c>
      <c r="I5" s="3" t="str">
        <f>+VLOOKUP($C9,MasterData!$B$4:$I$1003,6,"false")</f>
        <v>G</v>
      </c>
      <c r="J5" s="22" t="e">
        <f>TEXT(SUMPRODUCT(--(G9=$G$8:$G$597),--(#REF!&gt;$B$54:$B$597))+1,0)</f>
        <v>#REF!</v>
      </c>
      <c r="K5" s="1" t="e">
        <f>+G9&amp;"  "&amp;J5</f>
        <v>#REF!</v>
      </c>
      <c r="L5" s="1"/>
      <c r="N5">
        <v>2</v>
      </c>
      <c r="O5" s="26">
        <v>30</v>
      </c>
      <c r="P5" s="26">
        <v>15</v>
      </c>
      <c r="Q5" s="26">
        <v>35</v>
      </c>
      <c r="R5" s="26">
        <v>21</v>
      </c>
      <c r="S5" s="26">
        <v>28</v>
      </c>
      <c r="T5" s="26">
        <v>2</v>
      </c>
      <c r="U5" s="26">
        <v>34</v>
      </c>
      <c r="V5" s="26">
        <v>18</v>
      </c>
      <c r="W5" s="26">
        <v>22</v>
      </c>
      <c r="X5" s="26">
        <v>7</v>
      </c>
      <c r="Y5" s="26" t="str">
        <f>+IF(ISNA(VLOOKUP(Y$3&amp;"  "&amp;$N5,$A$3:$I$109,2,0)),"",VLOOKUP(Y$3&amp;"  "&amp;$N5,$A$3:$I$109,2,0))</f>
        <v/>
      </c>
      <c r="Z5" s="26">
        <v>39</v>
      </c>
      <c r="AA5" s="26" t="str">
        <f>+IF(ISNA(VLOOKUP(AA$3&amp;"  "&amp;$N5,$A$3:$I$109,2,0)),"",VLOOKUP(AA$3&amp;"  "&amp;$N5,$A$3:$I$109,2,0))</f>
        <v/>
      </c>
      <c r="AB5" s="26" t="str">
        <f>+IF(ISNA(VLOOKUP(AB$3&amp;"  "&amp;$N5,$A$3:$I$109,2,0)),"",VLOOKUP(AB$3&amp;"  "&amp;$N5,$A$3:$I$109,2,0))</f>
        <v/>
      </c>
      <c r="AC5" s="26" t="str">
        <f>+IF(ISNA(VLOOKUP(AC$3&amp;"  "&amp;$N5,$A$3:$I$109,2,0)),"",VLOOKUP(AC$3&amp;"  "&amp;$N5,$A$3:$I$109,2,0))</f>
        <v/>
      </c>
      <c r="AD5" s="26" t="str">
        <f>+IF(ISNA(VLOOKUP(AD$3&amp;"  "&amp;$N5,$A$3:$I$109,2,0)),"",VLOOKUP(AD$3&amp;"  "&amp;$N5,$A$3:$I$109,2,0))</f>
        <v/>
      </c>
      <c r="AE5" s="26" t="str">
        <f>+IF(ISNA(VLOOKUP(AE$3&amp;"  "&amp;$N5,$A$3:$I$109,2,0)),"",VLOOKUP(AE$3&amp;"  "&amp;$N5,$A$3:$I$109,2,0))</f>
        <v/>
      </c>
      <c r="AF5" s="26" t="str">
        <f>+IF(ISNA(VLOOKUP(AF$3&amp;"  "&amp;$N5,$A$3:$I$109,2,0)),"",VLOOKUP(AF$3&amp;"  "&amp;$N5,$A$3:$I$109,2,0))</f>
        <v/>
      </c>
      <c r="AG5" s="26" t="str">
        <f>+IF(ISNA(VLOOKUP(AG$3&amp;"  "&amp;$N5,$A$3:$I$109,2,0)),"",VLOOKUP(AG$3&amp;"  "&amp;$N5,$A$3:$I$109,2,0))</f>
        <v/>
      </c>
      <c r="AH5" s="26" t="str">
        <f>+IF(ISNA(VLOOKUP(AH$3&amp;"  "&amp;$N5,$A$3:$I$109,2,0)),"",VLOOKUP(AH$3&amp;"  "&amp;$N5,$A$3:$I$109,2,0))</f>
        <v/>
      </c>
      <c r="AI5" s="26" t="str">
        <f>+IF(ISNA(VLOOKUP(AI$3&amp;"  "&amp;$N5,$A$3:$I$109,2,0)),"",VLOOKUP(AI$3&amp;"  "&amp;$N5,$A$3:$I$109,2,0))</f>
        <v/>
      </c>
      <c r="AJ5" s="26" t="str">
        <f>+IF(ISNA(VLOOKUP(AJ$3&amp;"  "&amp;$N5,$A$3:$I$109,2,0)),"",VLOOKUP(AJ$3&amp;"  "&amp;$N5,$A$3:$I$109,2,0))</f>
        <v/>
      </c>
      <c r="AK5" s="26" t="str">
        <f>+IF(ISNA(VLOOKUP(AK$3&amp;"  "&amp;$N5,$A$3:$I$109,2,0)),"",VLOOKUP(AK$3&amp;"  "&amp;$N5,$A$3:$I$109,2,0))</f>
        <v/>
      </c>
      <c r="AL5" s="26" t="str">
        <f>+IF(ISNA(VLOOKUP(AL$3&amp;"  "&amp;$N5,$A$3:$I$109,2,0)),"",VLOOKUP(AL$3&amp;"  "&amp;$N5,$A$3:$I$109,2,0))</f>
        <v/>
      </c>
      <c r="AM5" s="26" t="str">
        <f>+IF(ISNA(VLOOKUP(AM$3&amp;"  "&amp;$N5,$A$3:$I$109,2,0)),"",VLOOKUP(AM$3&amp;"  "&amp;$N5,$A$3:$I$109,2,0))</f>
        <v/>
      </c>
      <c r="AN5" s="26" t="str">
        <f>+IF(ISNA(VLOOKUP(AN$3&amp;"  "&amp;$N5,$A$3:$I$109,2,0)),"",VLOOKUP(AN$3&amp;"  "&amp;$N5,$A$3:$I$109,2,0))</f>
        <v/>
      </c>
    </row>
    <row r="6" spans="1:40" x14ac:dyDescent="0.3">
      <c r="A6">
        <v>14</v>
      </c>
      <c r="B6" s="2" t="s">
        <v>1650</v>
      </c>
      <c r="C6" s="48">
        <v>51</v>
      </c>
      <c r="D6" t="s">
        <v>182</v>
      </c>
      <c r="E6" t="s">
        <v>1477</v>
      </c>
      <c r="F6" t="s">
        <v>1406</v>
      </c>
      <c r="G6" t="s">
        <v>1401</v>
      </c>
      <c r="H6" s="1" t="str">
        <f>+VLOOKUP($C10,MasterData!$B$4:$I$1003,5,"false")</f>
        <v>U11</v>
      </c>
      <c r="I6" s="3" t="str">
        <f>+VLOOKUP($C10,MasterData!$B$4:$I$1003,6,"false")</f>
        <v>G</v>
      </c>
      <c r="J6" s="22" t="e">
        <f>TEXT(SUMPRODUCT(--(G10=$G$8:$G$597),--(#REF!&gt;$B$54:$B$597))+1,0)</f>
        <v>#REF!</v>
      </c>
      <c r="K6" s="1" t="e">
        <f>+G10&amp;"  "&amp;J6</f>
        <v>#REF!</v>
      </c>
      <c r="L6" s="1"/>
      <c r="N6">
        <v>3</v>
      </c>
      <c r="O6" s="26">
        <v>31</v>
      </c>
      <c r="P6" s="26">
        <v>27</v>
      </c>
      <c r="Q6" s="26">
        <v>42</v>
      </c>
      <c r="R6" s="26">
        <v>33</v>
      </c>
      <c r="S6" s="26">
        <v>36</v>
      </c>
      <c r="T6" s="26">
        <v>16</v>
      </c>
      <c r="U6" s="26">
        <v>49</v>
      </c>
      <c r="V6" s="26">
        <v>40</v>
      </c>
      <c r="W6" s="26">
        <v>41</v>
      </c>
      <c r="X6" s="26">
        <v>37</v>
      </c>
      <c r="Y6" s="26" t="str">
        <f>+IF(ISNA(VLOOKUP(Y$3&amp;"  "&amp;$N6,$A$3:$I$109,2,0)),"",VLOOKUP(Y$3&amp;"  "&amp;$N6,$A$3:$I$109,2,0))</f>
        <v/>
      </c>
      <c r="Z6" s="26">
        <v>43</v>
      </c>
      <c r="AA6" s="26" t="str">
        <f>+IF(ISNA(VLOOKUP(AA$3&amp;"  "&amp;$N6,$A$3:$I$109,2,0)),"",VLOOKUP(AA$3&amp;"  "&amp;$N6,$A$3:$I$109,2,0))</f>
        <v/>
      </c>
      <c r="AB6" s="26" t="str">
        <f>+IF(ISNA(VLOOKUP(AB$3&amp;"  "&amp;$N6,$A$3:$I$109,2,0)),"",VLOOKUP(AB$3&amp;"  "&amp;$N6,$A$3:$I$109,2,0))</f>
        <v/>
      </c>
      <c r="AC6" s="26" t="str">
        <f>+IF(ISNA(VLOOKUP(AC$3&amp;"  "&amp;$N6,$A$3:$I$109,2,0)),"",VLOOKUP(AC$3&amp;"  "&amp;$N6,$A$3:$I$109,2,0))</f>
        <v/>
      </c>
      <c r="AD6" s="26" t="str">
        <f>+IF(ISNA(VLOOKUP(AD$3&amp;"  "&amp;$N6,$A$3:$I$109,2,0)),"",VLOOKUP(AD$3&amp;"  "&amp;$N6,$A$3:$I$109,2,0))</f>
        <v/>
      </c>
      <c r="AE6" s="26" t="str">
        <f>+IF(ISNA(VLOOKUP(AE$3&amp;"  "&amp;$N6,$A$3:$I$109,2,0)),"",VLOOKUP(AE$3&amp;"  "&amp;$N6,$A$3:$I$109,2,0))</f>
        <v/>
      </c>
      <c r="AF6" s="26" t="str">
        <f>+IF(ISNA(VLOOKUP(AF$3&amp;"  "&amp;$N6,$A$3:$I$109,2,0)),"",VLOOKUP(AF$3&amp;"  "&amp;$N6,$A$3:$I$109,2,0))</f>
        <v/>
      </c>
      <c r="AG6" s="26" t="str">
        <f>+IF(ISNA(VLOOKUP(AG$3&amp;"  "&amp;$N6,$A$3:$I$109,2,0)),"",VLOOKUP(AG$3&amp;"  "&amp;$N6,$A$3:$I$109,2,0))</f>
        <v/>
      </c>
      <c r="AH6" s="26" t="str">
        <f>+IF(ISNA(VLOOKUP(AH$3&amp;"  "&amp;$N6,$A$3:$I$109,2,0)),"",VLOOKUP(AH$3&amp;"  "&amp;$N6,$A$3:$I$109,2,0))</f>
        <v/>
      </c>
      <c r="AI6" s="26" t="str">
        <f>+IF(ISNA(VLOOKUP(AI$3&amp;"  "&amp;$N6,$A$3:$I$109,2,0)),"",VLOOKUP(AI$3&amp;"  "&amp;$N6,$A$3:$I$109,2,0))</f>
        <v/>
      </c>
      <c r="AJ6" s="26" t="str">
        <f>+IF(ISNA(VLOOKUP(AJ$3&amp;"  "&amp;$N6,$A$3:$I$109,2,0)),"",VLOOKUP(AJ$3&amp;"  "&amp;$N6,$A$3:$I$109,2,0))</f>
        <v/>
      </c>
      <c r="AK6" s="26" t="str">
        <f>+IF(ISNA(VLOOKUP(AK$3&amp;"  "&amp;$N6,$A$3:$I$109,2,0)),"",VLOOKUP(AK$3&amp;"  "&amp;$N6,$A$3:$I$109,2,0))</f>
        <v/>
      </c>
      <c r="AL6" s="26" t="str">
        <f>+IF(ISNA(VLOOKUP(AL$3&amp;"  "&amp;$N6,$A$3:$I$109,2,0)),"",VLOOKUP(AL$3&amp;"  "&amp;$N6,$A$3:$I$109,2,0))</f>
        <v/>
      </c>
      <c r="AM6" s="26" t="str">
        <f>+IF(ISNA(VLOOKUP(AM$3&amp;"  "&amp;$N6,$A$3:$I$109,2,0)),"",VLOOKUP(AM$3&amp;"  "&amp;$N6,$A$3:$I$109,2,0))</f>
        <v/>
      </c>
      <c r="AN6" s="26" t="str">
        <f>+IF(ISNA(VLOOKUP(AN$3&amp;"  "&amp;$N6,$A$3:$I$109,2,0)),"",VLOOKUP(AN$3&amp;"  "&amp;$N6,$A$3:$I$109,2,0))</f>
        <v/>
      </c>
    </row>
    <row r="7" spans="1:40" x14ac:dyDescent="0.3">
      <c r="A7">
        <v>30</v>
      </c>
      <c r="B7" s="2" t="s">
        <v>1651</v>
      </c>
      <c r="C7" s="48">
        <v>93</v>
      </c>
      <c r="D7" t="s">
        <v>52</v>
      </c>
      <c r="E7" t="s">
        <v>868</v>
      </c>
      <c r="F7" t="s">
        <v>1406</v>
      </c>
      <c r="G7" t="s">
        <v>1503</v>
      </c>
      <c r="H7" s="1" t="str">
        <f>+VLOOKUP($C11,MasterData!$B$4:$I$1003,5,"false")</f>
        <v>U11</v>
      </c>
      <c r="I7" s="3" t="str">
        <f>+VLOOKUP($C11,MasterData!$B$4:$I$1003,6,"false")</f>
        <v>G</v>
      </c>
      <c r="J7" s="22" t="e">
        <f>TEXT(SUMPRODUCT(--(G11=$G$8:$G$597),--(#REF!&gt;$B$54:$B$597))+1,0)</f>
        <v>#REF!</v>
      </c>
      <c r="K7" s="1" t="e">
        <f>+G11&amp;"  "&amp;J7</f>
        <v>#REF!</v>
      </c>
      <c r="L7" s="1" t="s">
        <v>1585</v>
      </c>
      <c r="O7" s="26" t="str">
        <f>+IF(ISNA(VLOOKUP(O$3&amp;"  "&amp;$N7,$A$3:$I$109,2,0)),"",VLOOKUP(O$3&amp;"  "&amp;$N7,$A$3:$I$109,2,0))</f>
        <v/>
      </c>
      <c r="P7" s="26" t="str">
        <f>+IF(ISNA(VLOOKUP(P$3&amp;"  "&amp;$N7,$A$3:$I$109,2,0)),"",VLOOKUP(P$3&amp;"  "&amp;$N7,$A$3:$I$109,2,0))</f>
        <v/>
      </c>
      <c r="Q7" s="26" t="str">
        <f>+IF(ISNA(VLOOKUP(Q$3&amp;"  "&amp;$N7,$A$3:$I$109,2,0)),"",VLOOKUP(Q$3&amp;"  "&amp;$N7,$A$3:$I$109,2,0))</f>
        <v/>
      </c>
      <c r="R7" s="26" t="str">
        <f>+IF(ISNA(VLOOKUP(R$3&amp;"  "&amp;$N7,$A$3:$I$109,2,0)),"",VLOOKUP(R$3&amp;"  "&amp;$N7,$A$3:$I$109,2,0))</f>
        <v/>
      </c>
      <c r="S7" s="26" t="str">
        <f>+IF(ISNA(VLOOKUP(S$3&amp;"  "&amp;$N7,$A$3:$I$109,2,0)),"",VLOOKUP(S$3&amp;"  "&amp;$N7,$A$3:$I$109,2,0))</f>
        <v/>
      </c>
      <c r="T7" s="26" t="str">
        <f>+IF(ISNA(VLOOKUP(T$3&amp;"  "&amp;$N7,$A$3:$I$109,2,0)),"",VLOOKUP(T$3&amp;"  "&amp;$N7,$A$3:$I$109,2,0))</f>
        <v/>
      </c>
      <c r="U7" s="26" t="str">
        <f>+IF(ISNA(VLOOKUP(U$3&amp;"  "&amp;$N7,$A$3:$I$109,2,0)),"",VLOOKUP(U$3&amp;"  "&amp;$N7,$A$3:$I$109,2,0))</f>
        <v/>
      </c>
      <c r="V7" s="26" t="str">
        <f>+IF(ISNA(VLOOKUP(V$3&amp;"  "&amp;$N7,$A$3:$I$109,2,0)),"",VLOOKUP(V$3&amp;"  "&amp;$N7,$A$3:$I$109,2,0))</f>
        <v/>
      </c>
      <c r="W7" s="26" t="str">
        <f>+IF(ISNA(VLOOKUP(W$3&amp;"  "&amp;$N7,$A$3:$I$109,2,0)),"",VLOOKUP(W$3&amp;"  "&amp;$N7,$A$3:$I$109,2,0))</f>
        <v/>
      </c>
      <c r="X7" s="26" t="str">
        <f>+IF(ISNA(VLOOKUP(X$3&amp;"  "&amp;$N7,$A$3:$I$109,2,0)),"",VLOOKUP(X$3&amp;"  "&amp;$N7,$A$3:$I$109,2,0))</f>
        <v/>
      </c>
      <c r="Y7" s="26" t="str">
        <f>+IF(ISNA(VLOOKUP(Y$3&amp;"  "&amp;$N7,$A$3:$I$109,2,0)),"",VLOOKUP(Y$3&amp;"  "&amp;$N7,$A$3:$I$109,2,0))</f>
        <v/>
      </c>
      <c r="Z7" s="26" t="str">
        <f>+IF(ISNA(VLOOKUP(Z$3&amp;"  "&amp;$N7,$A$3:$I$109,2,0)),"",VLOOKUP(Z$3&amp;"  "&amp;$N7,$A$3:$I$109,2,0))</f>
        <v/>
      </c>
      <c r="AA7" s="26" t="str">
        <f>+IF(ISNA(VLOOKUP(AA$3&amp;"  "&amp;$N7,$A$3:$I$109,2,0)),"",VLOOKUP(AA$3&amp;"  "&amp;$N7,$A$3:$I$109,2,0))</f>
        <v/>
      </c>
      <c r="AB7" s="26" t="str">
        <f>+IF(ISNA(VLOOKUP(AB$3&amp;"  "&amp;$N7,$A$3:$I$109,2,0)),"",VLOOKUP(AB$3&amp;"  "&amp;$N7,$A$3:$I$109,2,0))</f>
        <v/>
      </c>
      <c r="AC7" s="26" t="str">
        <f>+IF(ISNA(VLOOKUP(AC$3&amp;"  "&amp;$N7,$A$3:$I$109,2,0)),"",VLOOKUP(AC$3&amp;"  "&amp;$N7,$A$3:$I$109,2,0))</f>
        <v/>
      </c>
      <c r="AD7" s="26" t="str">
        <f>+IF(ISNA(VLOOKUP(AD$3&amp;"  "&amp;$N7,$A$3:$I$109,2,0)),"",VLOOKUP(AD$3&amp;"  "&amp;$N7,$A$3:$I$109,2,0))</f>
        <v/>
      </c>
      <c r="AE7" s="26" t="str">
        <f>+IF(ISNA(VLOOKUP(AE$3&amp;"  "&amp;$N7,$A$3:$I$109,2,0)),"",VLOOKUP(AE$3&amp;"  "&amp;$N7,$A$3:$I$109,2,0))</f>
        <v/>
      </c>
      <c r="AF7" s="26" t="str">
        <f>+IF(ISNA(VLOOKUP(AF$3&amp;"  "&amp;$N7,$A$3:$I$109,2,0)),"",VLOOKUP(AF$3&amp;"  "&amp;$N7,$A$3:$I$109,2,0))</f>
        <v/>
      </c>
      <c r="AG7" s="26" t="str">
        <f>+IF(ISNA(VLOOKUP(AG$3&amp;"  "&amp;$N7,$A$3:$I$109,2,0)),"",VLOOKUP(AG$3&amp;"  "&amp;$N7,$A$3:$I$109,2,0))</f>
        <v/>
      </c>
      <c r="AH7" s="26" t="str">
        <f>+IF(ISNA(VLOOKUP(AH$3&amp;"  "&amp;$N7,$A$3:$I$109,2,0)),"",VLOOKUP(AH$3&amp;"  "&amp;$N7,$A$3:$I$109,2,0))</f>
        <v/>
      </c>
      <c r="AI7" s="26" t="str">
        <f>+IF(ISNA(VLOOKUP(AI$3&amp;"  "&amp;$N7,$A$3:$I$109,2,0)),"",VLOOKUP(AI$3&amp;"  "&amp;$N7,$A$3:$I$109,2,0))</f>
        <v/>
      </c>
      <c r="AJ7" s="26" t="str">
        <f>+IF(ISNA(VLOOKUP(AJ$3&amp;"  "&amp;$N7,$A$3:$I$109,2,0)),"",VLOOKUP(AJ$3&amp;"  "&amp;$N7,$A$3:$I$109,2,0))</f>
        <v/>
      </c>
      <c r="AK7" s="26" t="str">
        <f>+IF(ISNA(VLOOKUP(AK$3&amp;"  "&amp;$N7,$A$3:$I$109,2,0)),"",VLOOKUP(AK$3&amp;"  "&amp;$N7,$A$3:$I$109,2,0))</f>
        <v/>
      </c>
      <c r="AL7" s="26" t="str">
        <f>+IF(ISNA(VLOOKUP(AL$3&amp;"  "&amp;$N7,$A$3:$I$109,2,0)),"",VLOOKUP(AL$3&amp;"  "&amp;$N7,$A$3:$I$109,2,0))</f>
        <v/>
      </c>
      <c r="AM7" s="26" t="str">
        <f>+IF(ISNA(VLOOKUP(AM$3&amp;"  "&amp;$N7,$A$3:$I$109,2,0)),"",VLOOKUP(AM$3&amp;"  "&amp;$N7,$A$3:$I$109,2,0))</f>
        <v/>
      </c>
      <c r="AN7" s="26" t="str">
        <f>+IF(ISNA(VLOOKUP(AN$3&amp;"  "&amp;$N7,$A$3:$I$109,2,0)),"",VLOOKUP(AN$3&amp;"  "&amp;$N7,$A$3:$I$109,2,0))</f>
        <v/>
      </c>
    </row>
    <row r="8" spans="1:40" x14ac:dyDescent="0.3">
      <c r="A8">
        <v>31</v>
      </c>
      <c r="B8" s="2" t="s">
        <v>1652</v>
      </c>
      <c r="C8" s="48">
        <v>52</v>
      </c>
      <c r="D8" t="s">
        <v>384</v>
      </c>
      <c r="E8" t="s">
        <v>371</v>
      </c>
      <c r="F8" t="s">
        <v>1406</v>
      </c>
      <c r="G8" t="s">
        <v>1401</v>
      </c>
      <c r="H8" s="1" t="str">
        <f>+VLOOKUP($C12,MasterData!$B$4:$I$1003,5,"false")</f>
        <v>U11</v>
      </c>
      <c r="I8" s="3" t="str">
        <f>+VLOOKUP($C12,MasterData!$B$4:$I$1003,6,"false")</f>
        <v>G</v>
      </c>
      <c r="J8" s="22" t="e">
        <f>TEXT(SUMPRODUCT(--(G12=$G$8:$G$597),--(#REF!&gt;$B$54:$B$597))+1,0)</f>
        <v>#REF!</v>
      </c>
      <c r="K8" s="1" t="e">
        <f>+G12&amp;"  "&amp;J8</f>
        <v>#REF!</v>
      </c>
      <c r="L8" s="1"/>
      <c r="O8" s="26" t="str">
        <f>+IF(ISNA(VLOOKUP(O$3&amp;"  "&amp;$N8,$A$3:$I$109,2,0)),"",VLOOKUP(O$3&amp;"  "&amp;$N8,$A$3:$I$109,2,0))</f>
        <v/>
      </c>
      <c r="P8" s="26" t="str">
        <f>+IF(ISNA(VLOOKUP(P$3&amp;"  "&amp;$N8,$A$3:$I$109,2,0)),"",VLOOKUP(P$3&amp;"  "&amp;$N8,$A$3:$I$109,2,0))</f>
        <v/>
      </c>
      <c r="Q8" s="26" t="str">
        <f>+IF(ISNA(VLOOKUP(Q$3&amp;"  "&amp;$N8,$A$3:$I$109,2,0)),"",VLOOKUP(Q$3&amp;"  "&amp;$N8,$A$3:$I$109,2,0))</f>
        <v/>
      </c>
      <c r="R8" s="26" t="str">
        <f>+IF(ISNA(VLOOKUP(R$3&amp;"  "&amp;$N8,$A$3:$I$109,2,0)),"",VLOOKUP(R$3&amp;"  "&amp;$N8,$A$3:$I$109,2,0))</f>
        <v/>
      </c>
      <c r="S8" s="26" t="str">
        <f>+IF(ISNA(VLOOKUP(S$3&amp;"  "&amp;$N8,$A$3:$I$109,2,0)),"",VLOOKUP(S$3&amp;"  "&amp;$N8,$A$3:$I$109,2,0))</f>
        <v/>
      </c>
      <c r="T8" s="26" t="str">
        <f>+IF(ISNA(VLOOKUP(T$3&amp;"  "&amp;$N8,$A$3:$I$109,2,0)),"",VLOOKUP(T$3&amp;"  "&amp;$N8,$A$3:$I$109,2,0))</f>
        <v/>
      </c>
      <c r="U8" s="26" t="str">
        <f>+IF(ISNA(VLOOKUP(U$3&amp;"  "&amp;$N8,$A$3:$I$109,2,0)),"",VLOOKUP(U$3&amp;"  "&amp;$N8,$A$3:$I$109,2,0))</f>
        <v/>
      </c>
      <c r="V8" s="26" t="str">
        <f>+IF(ISNA(VLOOKUP(V$3&amp;"  "&amp;$N8,$A$3:$I$109,2,0)),"",VLOOKUP(V$3&amp;"  "&amp;$N8,$A$3:$I$109,2,0))</f>
        <v/>
      </c>
      <c r="W8" s="26" t="str">
        <f>+IF(ISNA(VLOOKUP(W$3&amp;"  "&amp;$N8,$A$3:$I$109,2,0)),"",VLOOKUP(W$3&amp;"  "&amp;$N8,$A$3:$I$109,2,0))</f>
        <v/>
      </c>
      <c r="X8" s="26" t="str">
        <f>+IF(ISNA(VLOOKUP(X$3&amp;"  "&amp;$N8,$A$3:$I$109,2,0)),"",VLOOKUP(X$3&amp;"  "&amp;$N8,$A$3:$I$109,2,0))</f>
        <v/>
      </c>
      <c r="Y8" s="26" t="str">
        <f>+IF(ISNA(VLOOKUP(Y$3&amp;"  "&amp;$N8,$A$3:$I$109,2,0)),"",VLOOKUP(Y$3&amp;"  "&amp;$N8,$A$3:$I$109,2,0))</f>
        <v/>
      </c>
      <c r="Z8" s="26" t="str">
        <f>+IF(ISNA(VLOOKUP(Z$3&amp;"  "&amp;$N8,$A$3:$I$109,2,0)),"",VLOOKUP(Z$3&amp;"  "&amp;$N8,$A$3:$I$109,2,0))</f>
        <v/>
      </c>
      <c r="AA8" s="26" t="str">
        <f>+IF(ISNA(VLOOKUP(AA$3&amp;"  "&amp;$N8,$A$3:$I$109,2,0)),"",VLOOKUP(AA$3&amp;"  "&amp;$N8,$A$3:$I$109,2,0))</f>
        <v/>
      </c>
      <c r="AB8" s="26" t="str">
        <f>+IF(ISNA(VLOOKUP(AB$3&amp;"  "&amp;$N8,$A$3:$I$109,2,0)),"",VLOOKUP(AB$3&amp;"  "&amp;$N8,$A$3:$I$109,2,0))</f>
        <v/>
      </c>
      <c r="AC8" s="26" t="str">
        <f>+IF(ISNA(VLOOKUP(AC$3&amp;"  "&amp;$N8,$A$3:$I$109,2,0)),"",VLOOKUP(AC$3&amp;"  "&amp;$N8,$A$3:$I$109,2,0))</f>
        <v/>
      </c>
      <c r="AD8" s="26" t="str">
        <f>+IF(ISNA(VLOOKUP(AD$3&amp;"  "&amp;$N8,$A$3:$I$109,2,0)),"",VLOOKUP(AD$3&amp;"  "&amp;$N8,$A$3:$I$109,2,0))</f>
        <v/>
      </c>
      <c r="AE8" s="26" t="str">
        <f>+IF(ISNA(VLOOKUP(AE$3&amp;"  "&amp;$N8,$A$3:$I$109,2,0)),"",VLOOKUP(AE$3&amp;"  "&amp;$N8,$A$3:$I$109,2,0))</f>
        <v/>
      </c>
      <c r="AF8" s="26" t="str">
        <f>+IF(ISNA(VLOOKUP(AF$3&amp;"  "&amp;$N8,$A$3:$I$109,2,0)),"",VLOOKUP(AF$3&amp;"  "&amp;$N8,$A$3:$I$109,2,0))</f>
        <v/>
      </c>
      <c r="AG8" s="26" t="str">
        <f>+IF(ISNA(VLOOKUP(AG$3&amp;"  "&amp;$N8,$A$3:$I$109,2,0)),"",VLOOKUP(AG$3&amp;"  "&amp;$N8,$A$3:$I$109,2,0))</f>
        <v/>
      </c>
      <c r="AH8" s="26" t="str">
        <f>+IF(ISNA(VLOOKUP(AH$3&amp;"  "&amp;$N8,$A$3:$I$109,2,0)),"",VLOOKUP(AH$3&amp;"  "&amp;$N8,$A$3:$I$109,2,0))</f>
        <v/>
      </c>
      <c r="AI8" s="26" t="str">
        <f>+IF(ISNA(VLOOKUP(AI$3&amp;"  "&amp;$N8,$A$3:$I$109,2,0)),"",VLOOKUP(AI$3&amp;"  "&amp;$N8,$A$3:$I$109,2,0))</f>
        <v/>
      </c>
      <c r="AJ8" s="26" t="str">
        <f>+IF(ISNA(VLOOKUP(AJ$3&amp;"  "&amp;$N8,$A$3:$I$109,2,0)),"",VLOOKUP(AJ$3&amp;"  "&amp;$N8,$A$3:$I$109,2,0))</f>
        <v/>
      </c>
      <c r="AK8" s="26" t="str">
        <f>+IF(ISNA(VLOOKUP(AK$3&amp;"  "&amp;$N8,$A$3:$I$109,2,0)),"",VLOOKUP(AK$3&amp;"  "&amp;$N8,$A$3:$I$109,2,0))</f>
        <v/>
      </c>
      <c r="AL8" s="26" t="str">
        <f>+IF(ISNA(VLOOKUP(AL$3&amp;"  "&amp;$N8,$A$3:$I$109,2,0)),"",VLOOKUP(AL$3&amp;"  "&amp;$N8,$A$3:$I$109,2,0))</f>
        <v/>
      </c>
      <c r="AM8" s="26" t="str">
        <f>+IF(ISNA(VLOOKUP(AM$3&amp;"  "&amp;$N8,$A$3:$I$109,2,0)),"",VLOOKUP(AM$3&amp;"  "&amp;$N8,$A$3:$I$109,2,0))</f>
        <v/>
      </c>
      <c r="AN8" s="26" t="str">
        <f>+IF(ISNA(VLOOKUP(AN$3&amp;"  "&amp;$N8,$A$3:$I$109,2,0)),"",VLOOKUP(AN$3&amp;"  "&amp;$N8,$A$3:$I$109,2,0))</f>
        <v/>
      </c>
    </row>
    <row r="9" spans="1:40" x14ac:dyDescent="0.3">
      <c r="A9">
        <v>32</v>
      </c>
      <c r="B9" s="2" t="s">
        <v>1653</v>
      </c>
      <c r="C9" s="48">
        <v>50</v>
      </c>
      <c r="D9" t="s">
        <v>78</v>
      </c>
      <c r="E9" t="s">
        <v>1476</v>
      </c>
      <c r="F9" t="s">
        <v>1406</v>
      </c>
      <c r="G9" t="s">
        <v>1401</v>
      </c>
      <c r="H9" s="1" t="str">
        <f>+VLOOKUP($C13,MasterData!$B$4:$I$1003,5,"false")</f>
        <v>U11</v>
      </c>
      <c r="I9" s="3" t="str">
        <f>+VLOOKUP($C13,MasterData!$B$4:$I$1003,6,"false")</f>
        <v>G</v>
      </c>
      <c r="J9" s="22" t="e">
        <f>TEXT(SUMPRODUCT(--(G13=$G$8:$G$597),--(#REF!&gt;$B$54:$B$597))+1,0)</f>
        <v>#REF!</v>
      </c>
      <c r="K9" s="1" t="e">
        <f>+G13&amp;"  "&amp;J9</f>
        <v>#REF!</v>
      </c>
      <c r="L9" s="1"/>
      <c r="O9" s="26" t="str">
        <f>+IF(ISNA(VLOOKUP(O$3&amp;"  "&amp;$N9,$A$3:$I$109,2,0)),"",VLOOKUP(O$3&amp;"  "&amp;$N9,$A$3:$I$109,2,0))</f>
        <v/>
      </c>
      <c r="P9" s="26" t="str">
        <f>+IF(ISNA(VLOOKUP(P$3&amp;"  "&amp;$N9,$A$3:$I$109,2,0)),"",VLOOKUP(P$3&amp;"  "&amp;$N9,$A$3:$I$109,2,0))</f>
        <v/>
      </c>
      <c r="Q9" s="26" t="str">
        <f>+IF(ISNA(VLOOKUP(Q$3&amp;"  "&amp;$N9,$A$3:$I$109,2,0)),"",VLOOKUP(Q$3&amp;"  "&amp;$N9,$A$3:$I$109,2,0))</f>
        <v/>
      </c>
      <c r="R9" s="26" t="str">
        <f>+IF(ISNA(VLOOKUP(R$3&amp;"  "&amp;$N9,$A$3:$I$109,2,0)),"",VLOOKUP(R$3&amp;"  "&amp;$N9,$A$3:$I$109,2,0))</f>
        <v/>
      </c>
      <c r="S9" s="26" t="str">
        <f>+IF(ISNA(VLOOKUP(S$3&amp;"  "&amp;$N9,$A$3:$I$109,2,0)),"",VLOOKUP(S$3&amp;"  "&amp;$N9,$A$3:$I$109,2,0))</f>
        <v/>
      </c>
      <c r="T9" s="26" t="str">
        <f>+IF(ISNA(VLOOKUP(T$3&amp;"  "&amp;$N9,$A$3:$I$109,2,0)),"",VLOOKUP(T$3&amp;"  "&amp;$N9,$A$3:$I$109,2,0))</f>
        <v/>
      </c>
      <c r="U9" s="26" t="str">
        <f>+IF(ISNA(VLOOKUP(U$3&amp;"  "&amp;$N9,$A$3:$I$109,2,0)),"",VLOOKUP(U$3&amp;"  "&amp;$N9,$A$3:$I$109,2,0))</f>
        <v/>
      </c>
      <c r="V9" s="26" t="str">
        <f>+IF(ISNA(VLOOKUP(V$3&amp;"  "&amp;$N9,$A$3:$I$109,2,0)),"",VLOOKUP(V$3&amp;"  "&amp;$N9,$A$3:$I$109,2,0))</f>
        <v/>
      </c>
      <c r="W9" s="26" t="str">
        <f>+IF(ISNA(VLOOKUP(W$3&amp;"  "&amp;$N9,$A$3:$I$109,2,0)),"",VLOOKUP(W$3&amp;"  "&amp;$N9,$A$3:$I$109,2,0))</f>
        <v/>
      </c>
      <c r="X9" s="26" t="str">
        <f>+IF(ISNA(VLOOKUP(X$3&amp;"  "&amp;$N9,$A$3:$I$109,2,0)),"",VLOOKUP(X$3&amp;"  "&amp;$N9,$A$3:$I$109,2,0))</f>
        <v/>
      </c>
      <c r="Y9" s="26" t="str">
        <f>+IF(ISNA(VLOOKUP(Y$3&amp;"  "&amp;$N9,$A$3:$I$109,2,0)),"",VLOOKUP(Y$3&amp;"  "&amp;$N9,$A$3:$I$109,2,0))</f>
        <v/>
      </c>
      <c r="Z9" s="26" t="str">
        <f>+IF(ISNA(VLOOKUP(Z$3&amp;"  "&amp;$N9,$A$3:$I$109,2,0)),"",VLOOKUP(Z$3&amp;"  "&amp;$N9,$A$3:$I$109,2,0))</f>
        <v/>
      </c>
      <c r="AA9" s="26" t="str">
        <f>+IF(ISNA(VLOOKUP(AA$3&amp;"  "&amp;$N9,$A$3:$I$109,2,0)),"",VLOOKUP(AA$3&amp;"  "&amp;$N9,$A$3:$I$109,2,0))</f>
        <v/>
      </c>
      <c r="AB9" s="26" t="str">
        <f>+IF(ISNA(VLOOKUP(AB$3&amp;"  "&amp;$N9,$A$3:$I$109,2,0)),"",VLOOKUP(AB$3&amp;"  "&amp;$N9,$A$3:$I$109,2,0))</f>
        <v/>
      </c>
      <c r="AC9" s="26" t="str">
        <f>+IF(ISNA(VLOOKUP(AC$3&amp;"  "&amp;$N9,$A$3:$I$109,2,0)),"",VLOOKUP(AC$3&amp;"  "&amp;$N9,$A$3:$I$109,2,0))</f>
        <v/>
      </c>
      <c r="AD9" s="26" t="str">
        <f>+IF(ISNA(VLOOKUP(AD$3&amp;"  "&amp;$N9,$A$3:$I$109,2,0)),"",VLOOKUP(AD$3&amp;"  "&amp;$N9,$A$3:$I$109,2,0))</f>
        <v/>
      </c>
      <c r="AE9" s="26" t="str">
        <f>+IF(ISNA(VLOOKUP(AE$3&amp;"  "&amp;$N9,$A$3:$I$109,2,0)),"",VLOOKUP(AE$3&amp;"  "&amp;$N9,$A$3:$I$109,2,0))</f>
        <v/>
      </c>
      <c r="AF9" s="26" t="str">
        <f>+IF(ISNA(VLOOKUP(AF$3&amp;"  "&amp;$N9,$A$3:$I$109,2,0)),"",VLOOKUP(AF$3&amp;"  "&amp;$N9,$A$3:$I$109,2,0))</f>
        <v/>
      </c>
      <c r="AG9" s="26" t="str">
        <f>+IF(ISNA(VLOOKUP(AG$3&amp;"  "&amp;$N9,$A$3:$I$109,2,0)),"",VLOOKUP(AG$3&amp;"  "&amp;$N9,$A$3:$I$109,2,0))</f>
        <v/>
      </c>
      <c r="AH9" s="26" t="str">
        <f>+IF(ISNA(VLOOKUP(AH$3&amp;"  "&amp;$N9,$A$3:$I$109,2,0)),"",VLOOKUP(AH$3&amp;"  "&amp;$N9,$A$3:$I$109,2,0))</f>
        <v/>
      </c>
      <c r="AI9" s="26" t="str">
        <f>+IF(ISNA(VLOOKUP(AI$3&amp;"  "&amp;$N9,$A$3:$I$109,2,0)),"",VLOOKUP(AI$3&amp;"  "&amp;$N9,$A$3:$I$109,2,0))</f>
        <v/>
      </c>
      <c r="AJ9" s="26" t="str">
        <f>+IF(ISNA(VLOOKUP(AJ$3&amp;"  "&amp;$N9,$A$3:$I$109,2,0)),"",VLOOKUP(AJ$3&amp;"  "&amp;$N9,$A$3:$I$109,2,0))</f>
        <v/>
      </c>
      <c r="AK9" s="26" t="str">
        <f>+IF(ISNA(VLOOKUP(AK$3&amp;"  "&amp;$N9,$A$3:$I$109,2,0)),"",VLOOKUP(AK$3&amp;"  "&amp;$N9,$A$3:$I$109,2,0))</f>
        <v/>
      </c>
      <c r="AL9" s="26" t="str">
        <f>+IF(ISNA(VLOOKUP(AL$3&amp;"  "&amp;$N9,$A$3:$I$109,2,0)),"",VLOOKUP(AL$3&amp;"  "&amp;$N9,$A$3:$I$109,2,0))</f>
        <v/>
      </c>
      <c r="AM9" s="26" t="str">
        <f>+IF(ISNA(VLOOKUP(AM$3&amp;"  "&amp;$N9,$A$3:$I$109,2,0)),"",VLOOKUP(AM$3&amp;"  "&amp;$N9,$A$3:$I$109,2,0))</f>
        <v/>
      </c>
      <c r="AN9" s="26" t="str">
        <f>+IF(ISNA(VLOOKUP(AN$3&amp;"  "&amp;$N9,$A$3:$I$109,2,0)),"",VLOOKUP(AN$3&amp;"  "&amp;$N9,$A$3:$I$109,2,0))</f>
        <v/>
      </c>
    </row>
    <row r="10" spans="1:40" x14ac:dyDescent="0.3">
      <c r="A10">
        <v>6</v>
      </c>
      <c r="B10" s="2" t="s">
        <v>1654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 t="str">
        <f>+VLOOKUP($C14,MasterData!$B$4:$I$1003,5,"false")</f>
        <v>U11</v>
      </c>
      <c r="I10" s="3" t="str">
        <f>+VLOOKUP($C14,MasterData!$B$4:$I$1003,6,"false")</f>
        <v>G</v>
      </c>
      <c r="J10" s="22" t="e">
        <f>TEXT(SUMPRODUCT(--(G14=$G$8:$G$597),--(#REF!&gt;$B$54:$B$597))+1,0)</f>
        <v>#REF!</v>
      </c>
      <c r="K10" s="1" t="e">
        <f>+G14&amp;"  "&amp;J10</f>
        <v>#REF!</v>
      </c>
      <c r="L10" s="1"/>
      <c r="N10" s="11" t="s">
        <v>365</v>
      </c>
      <c r="O10" s="27">
        <f>IF(O6="",1000,SUM(O4:O6))</f>
        <v>75</v>
      </c>
      <c r="P10" s="27">
        <f t="shared" ref="P10:AN10" si="0">IF(P6="",1000,SUM(P4:P6))</f>
        <v>48</v>
      </c>
      <c r="Q10" s="27">
        <f t="shared" si="0"/>
        <v>101</v>
      </c>
      <c r="R10" s="27">
        <f t="shared" si="0"/>
        <v>73</v>
      </c>
      <c r="S10" s="27">
        <f t="shared" si="0"/>
        <v>90</v>
      </c>
      <c r="T10" s="27">
        <f t="shared" si="0"/>
        <v>19</v>
      </c>
      <c r="U10" s="27">
        <f t="shared" si="0"/>
        <v>93</v>
      </c>
      <c r="V10" s="27">
        <f t="shared" si="0"/>
        <v>67</v>
      </c>
      <c r="W10" s="27">
        <f t="shared" si="0"/>
        <v>74</v>
      </c>
      <c r="X10" s="27">
        <f t="shared" si="0"/>
        <v>47</v>
      </c>
      <c r="Y10" s="27">
        <f t="shared" si="0"/>
        <v>1000</v>
      </c>
      <c r="Z10" s="27">
        <f t="shared" si="0"/>
        <v>99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  <c r="AN10" s="27">
        <f t="shared" si="0"/>
        <v>1000</v>
      </c>
    </row>
    <row r="11" spans="1:40" x14ac:dyDescent="0.3">
      <c r="A11">
        <v>15</v>
      </c>
      <c r="B11" s="2" t="s">
        <v>1655</v>
      </c>
      <c r="C11" s="48">
        <v>53</v>
      </c>
      <c r="D11" t="s">
        <v>421</v>
      </c>
      <c r="E11" t="s">
        <v>85</v>
      </c>
      <c r="F11" t="s">
        <v>581</v>
      </c>
      <c r="G11" t="s">
        <v>1401</v>
      </c>
      <c r="H11" s="1" t="str">
        <f>+VLOOKUP($C15,MasterData!$B$4:$I$1003,5,"false")</f>
        <v>U13</v>
      </c>
      <c r="I11" s="3" t="str">
        <f>+VLOOKUP($C15,MasterData!$B$4:$I$1003,6,"false")</f>
        <v>B</v>
      </c>
      <c r="J11" s="22" t="e">
        <f>TEXT(SUMPRODUCT(--(G15=$G$8:$G$597),--(#REF!&gt;$B$54:$B$597))+1,0)</f>
        <v>#REF!</v>
      </c>
      <c r="K11" s="1" t="e">
        <f>+G15&amp;"  "&amp;J11</f>
        <v>#REF!</v>
      </c>
      <c r="L11" s="1"/>
      <c r="N11" s="11" t="s">
        <v>155</v>
      </c>
      <c r="O11" s="28">
        <f>RANK(O10,($O$10:$AN$10,$O$19:$AN$19,$O$28:$AN$28, $O$37:$AN$37),1)</f>
        <v>7</v>
      </c>
      <c r="P11" s="28">
        <f>RANK(P10,($O$10:$AN$10,$O$19:$AN$19,$O$28:$AN$28, $O$37:$AN$37),1)</f>
        <v>3</v>
      </c>
      <c r="Q11" s="28">
        <f>RANK(Q10,($O$10:$AN$10,$O$19:$AN$19,$O$28:$AN$28, $O$37:$AN$37),1)</f>
        <v>11</v>
      </c>
      <c r="R11" s="28">
        <f>RANK(R10,($O$10:$AN$10,$O$19:$AN$19,$O$28:$AN$28, $O$37:$AN$37),1)</f>
        <v>5</v>
      </c>
      <c r="S11" s="28">
        <f>RANK(S10,($O$10:$AN$10,$O$19:$AN$19,$O$28:$AN$28, $O$37:$AN$37),1)</f>
        <v>8</v>
      </c>
      <c r="T11" s="28">
        <f>RANK(T10,($O$10:$AN$10,$O$19:$AN$19,$O$28:$AN$28, $O$37:$AN$37),1)</f>
        <v>1</v>
      </c>
      <c r="U11" s="28">
        <f>RANK(U10,($O$10:$AN$10,$O$19:$AN$19,$O$28:$AN$28, $O$37:$AN$37),1)</f>
        <v>9</v>
      </c>
      <c r="V11" s="28">
        <f>RANK(V10,($O$10:$AN$10,$O$19:$AN$19,$O$28:$AN$28, $O$37:$AN$37),1)</f>
        <v>4</v>
      </c>
      <c r="W11" s="28">
        <f>RANK(W10,($O$10:$AN$10,$O$19:$AN$19,$O$28:$AN$28, $O$37:$AN$37),1)</f>
        <v>6</v>
      </c>
      <c r="X11" s="28">
        <f>RANK(X10,($O$10:$AN$10,$O$19:$AN$19,$O$28:$AN$28, $O$37:$AN$37),1)</f>
        <v>2</v>
      </c>
      <c r="Y11" s="28">
        <f>RANK(Y10,($O$10:$AN$10,$O$19:$AN$19,$O$28:$AN$28, $O$37:$AN$37),1)</f>
        <v>12</v>
      </c>
      <c r="Z11" s="28">
        <f>RANK(Z10,($O$10:$AN$10,$O$19:$AN$19,$O$28:$AN$28, $O$37:$AN$37),1)</f>
        <v>10</v>
      </c>
      <c r="AA11" s="28">
        <f>RANK(AA10,($O$10:$AN$10,$O$19:$AN$19,$O$28:$AN$28, $O$37:$AN$37),1)</f>
        <v>12</v>
      </c>
      <c r="AB11" s="28">
        <f>RANK(AB10,($O$10:$AN$10,$O$19:$AN$19,$O$28:$AN$28, $O$37:$AN$37),1)</f>
        <v>12</v>
      </c>
      <c r="AC11" s="28">
        <f>RANK(AC10,($O$10:$AN$10,$O$19:$AN$19,$O$28:$AN$28, $O$37:$AN$37),1)</f>
        <v>12</v>
      </c>
      <c r="AD11" s="28">
        <f>RANK(AD10,($O$10:$AN$10,$O$19:$AN$19,$O$28:$AN$28, $O$37:$AN$37),1)</f>
        <v>12</v>
      </c>
      <c r="AE11" s="28">
        <f>RANK(AE10,($O$10:$AN$10,$O$19:$AN$19,$O$28:$AN$28, $O$37:$AN$37),1)</f>
        <v>12</v>
      </c>
      <c r="AF11" s="28">
        <f>RANK(AF10,($O$10:$AN$10,$O$19:$AN$19,$O$28:$AN$28, $O$37:$AN$37),1)</f>
        <v>12</v>
      </c>
      <c r="AG11" s="28">
        <f>RANK(AG10,($O$10:$AN$10,$O$19:$AN$19,$O$28:$AN$28, $O$37:$AN$37),1)</f>
        <v>12</v>
      </c>
      <c r="AH11" s="28">
        <f>RANK(AH10,($O$10:$AN$10,$O$19:$AN$19,$O$28:$AN$28, $O$37:$AN$37),1)</f>
        <v>12</v>
      </c>
      <c r="AI11" s="28">
        <f>RANK(AI10,($O$10:$AN$10,$O$19:$AN$19,$O$28:$AN$28, $O$37:$AN$37),1)</f>
        <v>12</v>
      </c>
      <c r="AJ11" s="28">
        <f>RANK(AJ10,($O$10:$AN$10,$O$19:$AN$19,$O$28:$AN$28, $O$37:$AN$37),1)</f>
        <v>12</v>
      </c>
      <c r="AK11" s="28">
        <f>RANK(AK10,($O$10:$AN$10,$O$19:$AN$19,$O$28:$AN$28, $O$37:$AN$37),1)</f>
        <v>12</v>
      </c>
      <c r="AL11" s="28">
        <f>RANK(AL10,($O$10:$AN$10,$O$19:$AN$19,$O$28:$AN$28, $O$37:$AN$37),1)</f>
        <v>12</v>
      </c>
      <c r="AM11" s="28">
        <f>RANK(AM10,($O$10:$AN$10,$O$19:$AN$19,$O$28:$AN$28, $O$37:$AN$37),1)</f>
        <v>12</v>
      </c>
      <c r="AN11" s="28">
        <f>RANK(AN10,($O$10:$AN$10,$O$19:$AN$19,$O$28:$AN$28, $O$37:$AN$37),1)</f>
        <v>12</v>
      </c>
    </row>
    <row r="12" spans="1:40" x14ac:dyDescent="0.3">
      <c r="A12">
        <v>27</v>
      </c>
      <c r="B12" s="2" t="s">
        <v>1656</v>
      </c>
      <c r="C12" s="48">
        <v>54</v>
      </c>
      <c r="D12" t="s">
        <v>181</v>
      </c>
      <c r="E12" t="s">
        <v>646</v>
      </c>
      <c r="F12" t="s">
        <v>581</v>
      </c>
      <c r="G12" t="s">
        <v>1401</v>
      </c>
      <c r="H12" s="1" t="str">
        <f>+VLOOKUP($C16,MasterData!$B$4:$I$1003,5,"false")</f>
        <v>U13</v>
      </c>
      <c r="I12" s="3" t="str">
        <f>+VLOOKUP($C16,MasterData!$B$4:$I$1003,6,"false")</f>
        <v>B</v>
      </c>
      <c r="J12" s="22" t="e">
        <f>TEXT(SUMPRODUCT(--(G16=$G$8:$G$597),--(#REF!&gt;$B$54:$B$597))+1,0)</f>
        <v>#REF!</v>
      </c>
      <c r="K12" s="1" t="e">
        <f>+G16&amp;"  "&amp;J12</f>
        <v>#REF!</v>
      </c>
      <c r="L12" s="1"/>
    </row>
    <row r="13" spans="1:40" x14ac:dyDescent="0.3">
      <c r="A13">
        <v>24</v>
      </c>
      <c r="B13" s="2" t="s">
        <v>1590</v>
      </c>
      <c r="C13" s="48">
        <v>56</v>
      </c>
      <c r="D13" t="s">
        <v>407</v>
      </c>
      <c r="E13" t="s">
        <v>1479</v>
      </c>
      <c r="F13" t="s">
        <v>582</v>
      </c>
      <c r="G13" t="s">
        <v>1401</v>
      </c>
      <c r="H13" s="1" t="str">
        <f>+VLOOKUP($C17,MasterData!$B$4:$I$1003,5,"false")</f>
        <v>U11</v>
      </c>
      <c r="I13" s="3" t="str">
        <f>+VLOOKUP($C17,MasterData!$B$4:$I$1003,6,"false")</f>
        <v>G</v>
      </c>
      <c r="J13" s="22" t="e">
        <f>TEXT(SUMPRODUCT(--(G17=$G$8:$G$597),--(#REF!&gt;$B$54:$B$597))+1,0)</f>
        <v>#REF!</v>
      </c>
      <c r="K13" s="1" t="e">
        <f>+G17&amp;"  "&amp;J13</f>
        <v>#REF!</v>
      </c>
      <c r="L13" s="1"/>
      <c r="N13">
        <v>4</v>
      </c>
      <c r="O13" s="26" t="str">
        <f>+IF(ISNA(VLOOKUP(O$3&amp;"  "&amp;$N13,$A$3:$I$109,2,0)),"",VLOOKUP(O$3&amp;"  "&amp;$N13,$A$3:$I$109,2,0))</f>
        <v/>
      </c>
      <c r="P13" s="26" t="str">
        <f>+IF(ISNA(VLOOKUP(P$3&amp;"  "&amp;$N13,$A$3:$I$109,2,0)),"",VLOOKUP(P$3&amp;"  "&amp;$N13,$A$3:$I$109,2,0))</f>
        <v/>
      </c>
      <c r="Q13" s="26" t="str">
        <f>+IF(ISNA(VLOOKUP(Q$3&amp;"  "&amp;$N13,$A$3:$I$109,2,0)),"",VLOOKUP(Q$3&amp;"  "&amp;$N13,$A$3:$I$109,2,0))</f>
        <v/>
      </c>
      <c r="R13" s="26" t="str">
        <f>+IF(ISNA(VLOOKUP(R$3&amp;"  "&amp;$N13,$A$3:$I$109,2,0)),"",VLOOKUP(R$3&amp;"  "&amp;$N13,$A$3:$I$109,2,0))</f>
        <v/>
      </c>
      <c r="S13" s="26" t="str">
        <f>+IF(ISNA(VLOOKUP(S$3&amp;"  "&amp;$N13,$A$3:$I$109,2,0)),"",VLOOKUP(S$3&amp;"  "&amp;$N13,$A$3:$I$109,2,0))</f>
        <v/>
      </c>
      <c r="T13" s="26" t="str">
        <f>+IF(ISNA(VLOOKUP(T$3&amp;"  "&amp;$N13,$A$3:$I$109,2,0)),"",VLOOKUP(T$3&amp;"  "&amp;$N13,$A$3:$I$109,2,0))</f>
        <v/>
      </c>
      <c r="U13" s="26" t="str">
        <f>+IF(ISNA(VLOOKUP(U$3&amp;"  "&amp;$N13,$A$3:$I$109,2,0)),"",VLOOKUP(U$3&amp;"  "&amp;$N13,$A$3:$I$109,2,0))</f>
        <v/>
      </c>
      <c r="V13" s="26" t="str">
        <f>+IF(ISNA(VLOOKUP(V$3&amp;"  "&amp;$N13,$A$3:$I$109,2,0)),"",VLOOKUP(V$3&amp;"  "&amp;$N13,$A$3:$I$109,2,0))</f>
        <v/>
      </c>
      <c r="W13" s="26" t="str">
        <f>+IF(ISNA(VLOOKUP(W$3&amp;"  "&amp;$N13,$A$3:$I$109,2,0)),"",VLOOKUP(W$3&amp;"  "&amp;$N13,$A$3:$I$109,2,0))</f>
        <v/>
      </c>
      <c r="X13" s="26" t="str">
        <f>+IF(ISNA(VLOOKUP(X$3&amp;"  "&amp;$N13,$A$3:$I$109,2,0)),"",VLOOKUP(X$3&amp;"  "&amp;$N13,$A$3:$I$109,2,0))</f>
        <v/>
      </c>
      <c r="Y13" s="26" t="str">
        <f>+IF(ISNA(VLOOKUP(Y$3&amp;"  "&amp;$N13,$A$3:$I$109,2,0)),"",VLOOKUP(Y$3&amp;"  "&amp;$N13,$A$3:$I$109,2,0))</f>
        <v/>
      </c>
      <c r="Z13" s="26" t="str">
        <f>+IF(ISNA(VLOOKUP(Z$3&amp;"  "&amp;$N13,$A$3:$I$109,2,0)),"",VLOOKUP(Z$3&amp;"  "&amp;$N13,$A$3:$I$109,2,0))</f>
        <v/>
      </c>
      <c r="AA13" s="26" t="str">
        <f>+IF(ISNA(VLOOKUP(AA$3&amp;"  "&amp;$N13,$A$3:$I$109,2,0)),"",VLOOKUP(AA$3&amp;"  "&amp;$N13,$A$3:$I$109,2,0))</f>
        <v/>
      </c>
      <c r="AB13" s="26" t="str">
        <f>+IF(ISNA(VLOOKUP(AB$3&amp;"  "&amp;$N13,$A$3:$I$109,2,0)),"",VLOOKUP(AB$3&amp;"  "&amp;$N13,$A$3:$I$109,2,0))</f>
        <v/>
      </c>
      <c r="AC13" s="26" t="str">
        <f>+IF(ISNA(VLOOKUP(AC$3&amp;"  "&amp;$N13,$A$3:$I$109,2,0)),"",VLOOKUP(AC$3&amp;"  "&amp;$N13,$A$3:$I$109,2,0))</f>
        <v/>
      </c>
      <c r="AD13" s="26" t="str">
        <f>+IF(ISNA(VLOOKUP(AD$3&amp;"  "&amp;$N13,$A$3:$I$109,2,0)),"",VLOOKUP(AD$3&amp;"  "&amp;$N13,$A$3:$I$109,2,0))</f>
        <v/>
      </c>
      <c r="AE13" s="26" t="str">
        <f>+IF(ISNA(VLOOKUP(AE$3&amp;"  "&amp;$N13,$A$3:$I$109,2,0)),"",VLOOKUP(AE$3&amp;"  "&amp;$N13,$A$3:$I$109,2,0))</f>
        <v/>
      </c>
      <c r="AF13" s="26" t="str">
        <f>+IF(ISNA(VLOOKUP(AF$3&amp;"  "&amp;$N13,$A$3:$I$109,2,0)),"",VLOOKUP(AF$3&amp;"  "&amp;$N13,$A$3:$I$109,2,0))</f>
        <v/>
      </c>
      <c r="AG13" s="26" t="str">
        <f>+IF(ISNA(VLOOKUP(AG$3&amp;"  "&amp;$N13,$A$3:$I$109,2,0)),"",VLOOKUP(AG$3&amp;"  "&amp;$N13,$A$3:$I$109,2,0))</f>
        <v/>
      </c>
      <c r="AH13" s="26" t="str">
        <f>+IF(ISNA(VLOOKUP(AH$3&amp;"  "&amp;$N13,$A$3:$I$109,2,0)),"",VLOOKUP(AH$3&amp;"  "&amp;$N13,$A$3:$I$109,2,0))</f>
        <v/>
      </c>
      <c r="AI13" s="26" t="str">
        <f>+IF(ISNA(VLOOKUP(AI$3&amp;"  "&amp;$N13,$A$3:$I$109,2,0)),"",VLOOKUP(AI$3&amp;"  "&amp;$N13,$A$3:$I$109,2,0))</f>
        <v/>
      </c>
      <c r="AJ13" s="26" t="str">
        <f>+IF(ISNA(VLOOKUP(AJ$3&amp;"  "&amp;$N13,$A$3:$I$109,2,0)),"",VLOOKUP(AJ$3&amp;"  "&amp;$N13,$A$3:$I$109,2,0))</f>
        <v/>
      </c>
      <c r="AK13" s="26" t="str">
        <f>+IF(ISNA(VLOOKUP(AK$3&amp;"  "&amp;$N13,$A$3:$I$109,2,0)),"",VLOOKUP(AK$3&amp;"  "&amp;$N13,$A$3:$I$109,2,0))</f>
        <v/>
      </c>
      <c r="AL13" s="26" t="str">
        <f>+IF(ISNA(VLOOKUP(AL$3&amp;"  "&amp;$N13,$A$3:$I$109,2,0)),"",VLOOKUP(AL$3&amp;"  "&amp;$N13,$A$3:$I$109,2,0))</f>
        <v/>
      </c>
      <c r="AM13" s="26" t="str">
        <f>+IF(ISNA(VLOOKUP(AM$3&amp;"  "&amp;$N13,$A$3:$I$109,2,0)),"",VLOOKUP(AM$3&amp;"  "&amp;$N13,$A$3:$I$109,2,0))</f>
        <v/>
      </c>
      <c r="AN13" s="26" t="str">
        <f>+IF(ISNA(VLOOKUP(AN$3&amp;"  "&amp;$N13,$A$3:$I$109,2,0)),"",VLOOKUP(AN$3&amp;"  "&amp;$N13,$A$3:$I$109,2,0))</f>
        <v/>
      </c>
    </row>
    <row r="14" spans="1:40" x14ac:dyDescent="0.3">
      <c r="A14">
        <v>35</v>
      </c>
      <c r="B14" s="2" t="s">
        <v>1657</v>
      </c>
      <c r="C14" s="48">
        <v>57</v>
      </c>
      <c r="D14" t="s">
        <v>1480</v>
      </c>
      <c r="E14" t="s">
        <v>1481</v>
      </c>
      <c r="F14" t="s">
        <v>582</v>
      </c>
      <c r="G14" t="s">
        <v>1401</v>
      </c>
      <c r="H14" s="1" t="str">
        <f>+VLOOKUP($C18,MasterData!$B$4:$I$1003,5,"false")</f>
        <v>U13</v>
      </c>
      <c r="I14" s="3" t="str">
        <f>+VLOOKUP($C18,MasterData!$B$4:$I$1003,6,"false")</f>
        <v>B</v>
      </c>
      <c r="J14" s="22" t="e">
        <f>TEXT(SUMPRODUCT(--(G18=$G$8:$G$597),--(#REF!&gt;$B$54:$B$597))+1,0)</f>
        <v>#REF!</v>
      </c>
      <c r="K14" s="1" t="e">
        <f>+G18&amp;"  "&amp;J14</f>
        <v>#REF!</v>
      </c>
      <c r="L14" s="1"/>
      <c r="N14">
        <v>5</v>
      </c>
      <c r="O14" s="26" t="str">
        <f>+IF(ISNA(VLOOKUP(O$3&amp;"  "&amp;$N14,$A$3:$I$109,2,0)),"",VLOOKUP(O$3&amp;"  "&amp;$N14,$A$3:$I$109,2,0))</f>
        <v/>
      </c>
      <c r="P14" s="26" t="str">
        <f>+IF(ISNA(VLOOKUP(P$3&amp;"  "&amp;$N14,$A$3:$I$109,2,0)),"",VLOOKUP(P$3&amp;"  "&amp;$N14,$A$3:$I$109,2,0))</f>
        <v/>
      </c>
      <c r="Q14" s="26" t="str">
        <f>+IF(ISNA(VLOOKUP(Q$3&amp;"  "&amp;$N14,$A$3:$I$109,2,0)),"",VLOOKUP(Q$3&amp;"  "&amp;$N14,$A$3:$I$109,2,0))</f>
        <v/>
      </c>
      <c r="R14" s="26" t="str">
        <f>+IF(ISNA(VLOOKUP(R$3&amp;"  "&amp;$N14,$A$3:$I$109,2,0)),"",VLOOKUP(R$3&amp;"  "&amp;$N14,$A$3:$I$109,2,0))</f>
        <v/>
      </c>
      <c r="S14" s="26" t="str">
        <f>+IF(ISNA(VLOOKUP(S$3&amp;"  "&amp;$N14,$A$3:$I$109,2,0)),"",VLOOKUP(S$3&amp;"  "&amp;$N14,$A$3:$I$109,2,0))</f>
        <v/>
      </c>
      <c r="T14" s="26" t="str">
        <f>+IF(ISNA(VLOOKUP(T$3&amp;"  "&amp;$N14,$A$3:$I$109,2,0)),"",VLOOKUP(T$3&amp;"  "&amp;$N14,$A$3:$I$109,2,0))</f>
        <v/>
      </c>
      <c r="U14" s="26" t="str">
        <f>+IF(ISNA(VLOOKUP(U$3&amp;"  "&amp;$N14,$A$3:$I$109,2,0)),"",VLOOKUP(U$3&amp;"  "&amp;$N14,$A$3:$I$109,2,0))</f>
        <v/>
      </c>
      <c r="V14" s="26" t="str">
        <f>+IF(ISNA(VLOOKUP(V$3&amp;"  "&amp;$N14,$A$3:$I$109,2,0)),"",VLOOKUP(V$3&amp;"  "&amp;$N14,$A$3:$I$109,2,0))</f>
        <v/>
      </c>
      <c r="W14" s="26" t="str">
        <f>+IF(ISNA(VLOOKUP(W$3&amp;"  "&amp;$N14,$A$3:$I$109,2,0)),"",VLOOKUP(W$3&amp;"  "&amp;$N14,$A$3:$I$109,2,0))</f>
        <v/>
      </c>
      <c r="X14" s="26" t="str">
        <f>+IF(ISNA(VLOOKUP(X$3&amp;"  "&amp;$N14,$A$3:$I$109,2,0)),"",VLOOKUP(X$3&amp;"  "&amp;$N14,$A$3:$I$109,2,0))</f>
        <v/>
      </c>
      <c r="Y14" s="26" t="str">
        <f>+IF(ISNA(VLOOKUP(Y$3&amp;"  "&amp;$N14,$A$3:$I$109,2,0)),"",VLOOKUP(Y$3&amp;"  "&amp;$N14,$A$3:$I$109,2,0))</f>
        <v/>
      </c>
      <c r="Z14" s="26" t="str">
        <f>+IF(ISNA(VLOOKUP(Z$3&amp;"  "&amp;$N14,$A$3:$I$109,2,0)),"",VLOOKUP(Z$3&amp;"  "&amp;$N14,$A$3:$I$109,2,0))</f>
        <v/>
      </c>
      <c r="AA14" s="26" t="str">
        <f>+IF(ISNA(VLOOKUP(AA$3&amp;"  "&amp;$N14,$A$3:$I$109,2,0)),"",VLOOKUP(AA$3&amp;"  "&amp;$N14,$A$3:$I$109,2,0))</f>
        <v/>
      </c>
      <c r="AB14" s="26" t="str">
        <f>+IF(ISNA(VLOOKUP(AB$3&amp;"  "&amp;$N14,$A$3:$I$109,2,0)),"",VLOOKUP(AB$3&amp;"  "&amp;$N14,$A$3:$I$109,2,0))</f>
        <v/>
      </c>
      <c r="AC14" s="26" t="str">
        <f>+IF(ISNA(VLOOKUP(AC$3&amp;"  "&amp;$N14,$A$3:$I$109,2,0)),"",VLOOKUP(AC$3&amp;"  "&amp;$N14,$A$3:$I$109,2,0))</f>
        <v/>
      </c>
      <c r="AD14" s="26" t="str">
        <f>+IF(ISNA(VLOOKUP(AD$3&amp;"  "&amp;$N14,$A$3:$I$109,2,0)),"",VLOOKUP(AD$3&amp;"  "&amp;$N14,$A$3:$I$109,2,0))</f>
        <v/>
      </c>
      <c r="AE14" s="26" t="str">
        <f>+IF(ISNA(VLOOKUP(AE$3&amp;"  "&amp;$N14,$A$3:$I$109,2,0)),"",VLOOKUP(AE$3&amp;"  "&amp;$N14,$A$3:$I$109,2,0))</f>
        <v/>
      </c>
      <c r="AF14" s="26" t="str">
        <f>+IF(ISNA(VLOOKUP(AF$3&amp;"  "&amp;$N14,$A$3:$I$109,2,0)),"",VLOOKUP(AF$3&amp;"  "&amp;$N14,$A$3:$I$109,2,0))</f>
        <v/>
      </c>
      <c r="AG14" s="26" t="str">
        <f>+IF(ISNA(VLOOKUP(AG$3&amp;"  "&amp;$N14,$A$3:$I$109,2,0)),"",VLOOKUP(AG$3&amp;"  "&amp;$N14,$A$3:$I$109,2,0))</f>
        <v/>
      </c>
      <c r="AH14" s="26" t="str">
        <f>+IF(ISNA(VLOOKUP(AH$3&amp;"  "&amp;$N14,$A$3:$I$109,2,0)),"",VLOOKUP(AH$3&amp;"  "&amp;$N14,$A$3:$I$109,2,0))</f>
        <v/>
      </c>
      <c r="AI14" s="26" t="str">
        <f>+IF(ISNA(VLOOKUP(AI$3&amp;"  "&amp;$N14,$A$3:$I$109,2,0)),"",VLOOKUP(AI$3&amp;"  "&amp;$N14,$A$3:$I$109,2,0))</f>
        <v/>
      </c>
      <c r="AJ14" s="26" t="str">
        <f>+IF(ISNA(VLOOKUP(AJ$3&amp;"  "&amp;$N14,$A$3:$I$109,2,0)),"",VLOOKUP(AJ$3&amp;"  "&amp;$N14,$A$3:$I$109,2,0))</f>
        <v/>
      </c>
      <c r="AK14" s="26" t="str">
        <f>+IF(ISNA(VLOOKUP(AK$3&amp;"  "&amp;$N14,$A$3:$I$109,2,0)),"",VLOOKUP(AK$3&amp;"  "&amp;$N14,$A$3:$I$109,2,0))</f>
        <v/>
      </c>
      <c r="AL14" s="26" t="str">
        <f>+IF(ISNA(VLOOKUP(AL$3&amp;"  "&amp;$N14,$A$3:$I$109,2,0)),"",VLOOKUP(AL$3&amp;"  "&amp;$N14,$A$3:$I$109,2,0))</f>
        <v/>
      </c>
      <c r="AM14" s="26" t="str">
        <f>+IF(ISNA(VLOOKUP(AM$3&amp;"  "&amp;$N14,$A$3:$I$109,2,0)),"",VLOOKUP(AM$3&amp;"  "&amp;$N14,$A$3:$I$109,2,0))</f>
        <v/>
      </c>
      <c r="AN14" s="26" t="str">
        <f>+IF(ISNA(VLOOKUP(AN$3&amp;"  "&amp;$N14,$A$3:$I$109,2,0)),"",VLOOKUP(AN$3&amp;"  "&amp;$N14,$A$3:$I$109,2,0))</f>
        <v/>
      </c>
    </row>
    <row r="15" spans="1:40" x14ac:dyDescent="0.3">
      <c r="A15">
        <v>42</v>
      </c>
      <c r="B15" s="2" t="s">
        <v>1658</v>
      </c>
      <c r="C15" s="48">
        <v>98</v>
      </c>
      <c r="D15" t="s">
        <v>1508</v>
      </c>
      <c r="E15" t="s">
        <v>1509</v>
      </c>
      <c r="F15" t="s">
        <v>582</v>
      </c>
      <c r="G15" t="s">
        <v>1503</v>
      </c>
      <c r="H15" s="1" t="str">
        <f>+VLOOKUP($C19,MasterData!$B$4:$I$1003,5,"false")</f>
        <v>U11</v>
      </c>
      <c r="I15" s="3" t="str">
        <f>+VLOOKUP($C19,MasterData!$B$4:$I$1003,6,"false")</f>
        <v>G</v>
      </c>
      <c r="J15" s="22" t="e">
        <f>TEXT(SUMPRODUCT(--(G19=$G$8:$G$597),--(#REF!&gt;$B$54:$B$597))+1,0)</f>
        <v>#REF!</v>
      </c>
      <c r="K15" s="1" t="e">
        <f>+G19&amp;"  "&amp;J15</f>
        <v>#REF!</v>
      </c>
      <c r="L15" s="1" t="s">
        <v>1585</v>
      </c>
      <c r="N15">
        <v>6</v>
      </c>
      <c r="O15" s="26" t="str">
        <f>+IF(ISNA(VLOOKUP(O$3&amp;"  "&amp;$N15,$A$3:$I$109,2,0)),"",VLOOKUP(O$3&amp;"  "&amp;$N15,$A$3:$I$109,2,0))</f>
        <v/>
      </c>
      <c r="P15" s="26" t="str">
        <f>+IF(ISNA(VLOOKUP(P$3&amp;"  "&amp;$N15,$A$3:$I$109,2,0)),"",VLOOKUP(P$3&amp;"  "&amp;$N15,$A$3:$I$109,2,0))</f>
        <v/>
      </c>
      <c r="Q15" s="26" t="str">
        <f>+IF(ISNA(VLOOKUP(Q$3&amp;"  "&amp;$N15,$A$3:$I$109,2,0)),"",VLOOKUP(Q$3&amp;"  "&amp;$N15,$A$3:$I$109,2,0))</f>
        <v/>
      </c>
      <c r="R15" s="26" t="str">
        <f>+IF(ISNA(VLOOKUP(R$3&amp;"  "&amp;$N15,$A$3:$I$109,2,0)),"",VLOOKUP(R$3&amp;"  "&amp;$N15,$A$3:$I$109,2,0))</f>
        <v/>
      </c>
      <c r="S15" s="26" t="str">
        <f>+IF(ISNA(VLOOKUP(S$3&amp;"  "&amp;$N15,$A$3:$I$109,2,0)),"",VLOOKUP(S$3&amp;"  "&amp;$N15,$A$3:$I$109,2,0))</f>
        <v/>
      </c>
      <c r="T15" s="26" t="str">
        <f>+IF(ISNA(VLOOKUP(T$3&amp;"  "&amp;$N15,$A$3:$I$109,2,0)),"",VLOOKUP(T$3&amp;"  "&amp;$N15,$A$3:$I$109,2,0))</f>
        <v/>
      </c>
      <c r="U15" s="26" t="str">
        <f>+IF(ISNA(VLOOKUP(U$3&amp;"  "&amp;$N15,$A$3:$I$109,2,0)),"",VLOOKUP(U$3&amp;"  "&amp;$N15,$A$3:$I$109,2,0))</f>
        <v/>
      </c>
      <c r="V15" s="26" t="str">
        <f>+IF(ISNA(VLOOKUP(V$3&amp;"  "&amp;$N15,$A$3:$I$109,2,0)),"",VLOOKUP(V$3&amp;"  "&amp;$N15,$A$3:$I$109,2,0))</f>
        <v/>
      </c>
      <c r="W15" s="26" t="str">
        <f>+IF(ISNA(VLOOKUP(W$3&amp;"  "&amp;$N15,$A$3:$I$109,2,0)),"",VLOOKUP(W$3&amp;"  "&amp;$N15,$A$3:$I$109,2,0))</f>
        <v/>
      </c>
      <c r="X15" s="26" t="str">
        <f>+IF(ISNA(VLOOKUP(X$3&amp;"  "&amp;$N15,$A$3:$I$109,2,0)),"",VLOOKUP(X$3&amp;"  "&amp;$N15,$A$3:$I$109,2,0))</f>
        <v/>
      </c>
      <c r="Y15" s="26" t="str">
        <f>+IF(ISNA(VLOOKUP(Y$3&amp;"  "&amp;$N15,$A$3:$I$109,2,0)),"",VLOOKUP(Y$3&amp;"  "&amp;$N15,$A$3:$I$109,2,0))</f>
        <v/>
      </c>
      <c r="Z15" s="26" t="str">
        <f>+IF(ISNA(VLOOKUP(Z$3&amp;"  "&amp;$N15,$A$3:$I$109,2,0)),"",VLOOKUP(Z$3&amp;"  "&amp;$N15,$A$3:$I$109,2,0))</f>
        <v/>
      </c>
      <c r="AA15" s="26" t="str">
        <f>+IF(ISNA(VLOOKUP(AA$3&amp;"  "&amp;$N15,$A$3:$I$109,2,0)),"",VLOOKUP(AA$3&amp;"  "&amp;$N15,$A$3:$I$109,2,0))</f>
        <v/>
      </c>
      <c r="AB15" s="26" t="str">
        <f>+IF(ISNA(VLOOKUP(AB$3&amp;"  "&amp;$N15,$A$3:$I$109,2,0)),"",VLOOKUP(AB$3&amp;"  "&amp;$N15,$A$3:$I$109,2,0))</f>
        <v/>
      </c>
      <c r="AC15" s="26" t="str">
        <f>+IF(ISNA(VLOOKUP(AC$3&amp;"  "&amp;$N15,$A$3:$I$109,2,0)),"",VLOOKUP(AC$3&amp;"  "&amp;$N15,$A$3:$I$109,2,0))</f>
        <v/>
      </c>
      <c r="AD15" s="26" t="str">
        <f>+IF(ISNA(VLOOKUP(AD$3&amp;"  "&amp;$N15,$A$3:$I$109,2,0)),"",VLOOKUP(AD$3&amp;"  "&amp;$N15,$A$3:$I$109,2,0))</f>
        <v/>
      </c>
      <c r="AE15" s="26" t="str">
        <f>+IF(ISNA(VLOOKUP(AE$3&amp;"  "&amp;$N15,$A$3:$I$109,2,0)),"",VLOOKUP(AE$3&amp;"  "&amp;$N15,$A$3:$I$109,2,0))</f>
        <v/>
      </c>
      <c r="AF15" s="26" t="str">
        <f>+IF(ISNA(VLOOKUP(AF$3&amp;"  "&amp;$N15,$A$3:$I$109,2,0)),"",VLOOKUP(AF$3&amp;"  "&amp;$N15,$A$3:$I$109,2,0))</f>
        <v/>
      </c>
      <c r="AG15" s="26" t="str">
        <f>+IF(ISNA(VLOOKUP(AG$3&amp;"  "&amp;$N15,$A$3:$I$109,2,0)),"",VLOOKUP(AG$3&amp;"  "&amp;$N15,$A$3:$I$109,2,0))</f>
        <v/>
      </c>
      <c r="AH15" s="26" t="str">
        <f>+IF(ISNA(VLOOKUP(AH$3&amp;"  "&amp;$N15,$A$3:$I$109,2,0)),"",VLOOKUP(AH$3&amp;"  "&amp;$N15,$A$3:$I$109,2,0))</f>
        <v/>
      </c>
      <c r="AI15" s="26" t="str">
        <f>+IF(ISNA(VLOOKUP(AI$3&amp;"  "&amp;$N15,$A$3:$I$109,2,0)),"",VLOOKUP(AI$3&amp;"  "&amp;$N15,$A$3:$I$109,2,0))</f>
        <v/>
      </c>
      <c r="AJ15" s="26" t="str">
        <f>+IF(ISNA(VLOOKUP(AJ$3&amp;"  "&amp;$N15,$A$3:$I$109,2,0)),"",VLOOKUP(AJ$3&amp;"  "&amp;$N15,$A$3:$I$109,2,0))</f>
        <v/>
      </c>
      <c r="AK15" s="26" t="str">
        <f>+IF(ISNA(VLOOKUP(AK$3&amp;"  "&amp;$N15,$A$3:$I$109,2,0)),"",VLOOKUP(AK$3&amp;"  "&amp;$N15,$A$3:$I$109,2,0))</f>
        <v/>
      </c>
      <c r="AL15" s="26" t="str">
        <f>+IF(ISNA(VLOOKUP(AL$3&amp;"  "&amp;$N15,$A$3:$I$109,2,0)),"",VLOOKUP(AL$3&amp;"  "&amp;$N15,$A$3:$I$109,2,0))</f>
        <v/>
      </c>
      <c r="AM15" s="26" t="str">
        <f>+IF(ISNA(VLOOKUP(AM$3&amp;"  "&amp;$N15,$A$3:$I$109,2,0)),"",VLOOKUP(AM$3&amp;"  "&amp;$N15,$A$3:$I$109,2,0))</f>
        <v/>
      </c>
      <c r="AN15" s="26" t="str">
        <f>+IF(ISNA(VLOOKUP(AN$3&amp;"  "&amp;$N15,$A$3:$I$109,2,0)),"",VLOOKUP(AN$3&amp;"  "&amp;$N15,$A$3:$I$109,2,0))</f>
        <v/>
      </c>
    </row>
    <row r="16" spans="1:40" x14ac:dyDescent="0.3">
      <c r="A16">
        <v>48</v>
      </c>
      <c r="B16" s="2" t="s">
        <v>1659</v>
      </c>
      <c r="C16" s="48">
        <v>104</v>
      </c>
      <c r="D16" t="s">
        <v>1517</v>
      </c>
      <c r="E16" t="s">
        <v>1518</v>
      </c>
      <c r="F16" t="s">
        <v>392</v>
      </c>
      <c r="G16" t="s">
        <v>1503</v>
      </c>
      <c r="H16" s="1" t="str">
        <f>+VLOOKUP($C20,MasterData!$B$4:$I$1003,5,"false")</f>
        <v>U13</v>
      </c>
      <c r="I16" s="3" t="str">
        <f>+VLOOKUP($C20,MasterData!$B$4:$I$1003,6,"false")</f>
        <v>B</v>
      </c>
      <c r="J16" s="22" t="e">
        <f>TEXT(SUMPRODUCT(--(G20=$G$8:$G$597),--(#REF!&gt;$B$54:$B$597))+1,0)</f>
        <v>#REF!</v>
      </c>
      <c r="K16" s="1" t="e">
        <f>+G20&amp;"  "&amp;J16</f>
        <v>#REF!</v>
      </c>
      <c r="L16" s="1" t="s">
        <v>1585</v>
      </c>
      <c r="O16" s="26" t="str">
        <f>+IF(ISNA(VLOOKUP(O$3&amp;"  "&amp;$N16,$A$3:$I$109,2,0)),"",VLOOKUP(O$3&amp;"  "&amp;$N16,$A$3:$I$109,2,0))</f>
        <v/>
      </c>
      <c r="P16" s="26" t="str">
        <f>+IF(ISNA(VLOOKUP(P$3&amp;"  "&amp;$N16,$A$3:$I$109,2,0)),"",VLOOKUP(P$3&amp;"  "&amp;$N16,$A$3:$I$109,2,0))</f>
        <v/>
      </c>
      <c r="Q16" s="26" t="str">
        <f>+IF(ISNA(VLOOKUP(Q$3&amp;"  "&amp;$N16,$A$3:$I$109,2,0)),"",VLOOKUP(Q$3&amp;"  "&amp;$N16,$A$3:$I$109,2,0))</f>
        <v/>
      </c>
      <c r="R16" s="26" t="str">
        <f>+IF(ISNA(VLOOKUP(R$3&amp;"  "&amp;$N16,$A$3:$I$109,2,0)),"",VLOOKUP(R$3&amp;"  "&amp;$N16,$A$3:$I$109,2,0))</f>
        <v/>
      </c>
      <c r="S16" s="26" t="str">
        <f>+IF(ISNA(VLOOKUP(S$3&amp;"  "&amp;$N16,$A$3:$I$109,2,0)),"",VLOOKUP(S$3&amp;"  "&amp;$N16,$A$3:$I$109,2,0))</f>
        <v/>
      </c>
      <c r="T16" s="26" t="str">
        <f>+IF(ISNA(VLOOKUP(T$3&amp;"  "&amp;$N16,$A$3:$I$109,2,0)),"",VLOOKUP(T$3&amp;"  "&amp;$N16,$A$3:$I$109,2,0))</f>
        <v/>
      </c>
      <c r="U16" s="26" t="str">
        <f>+IF(ISNA(VLOOKUP(U$3&amp;"  "&amp;$N16,$A$3:$I$109,2,0)),"",VLOOKUP(U$3&amp;"  "&amp;$N16,$A$3:$I$109,2,0))</f>
        <v/>
      </c>
      <c r="V16" s="26" t="str">
        <f>+IF(ISNA(VLOOKUP(V$3&amp;"  "&amp;$N16,$A$3:$I$109,2,0)),"",VLOOKUP(V$3&amp;"  "&amp;$N16,$A$3:$I$109,2,0))</f>
        <v/>
      </c>
      <c r="W16" s="26" t="str">
        <f>+IF(ISNA(VLOOKUP(W$3&amp;"  "&amp;$N16,$A$3:$I$109,2,0)),"",VLOOKUP(W$3&amp;"  "&amp;$N16,$A$3:$I$109,2,0))</f>
        <v/>
      </c>
      <c r="X16" s="26" t="str">
        <f>+IF(ISNA(VLOOKUP(X$3&amp;"  "&amp;$N16,$A$3:$I$109,2,0)),"",VLOOKUP(X$3&amp;"  "&amp;$N16,$A$3:$I$109,2,0))</f>
        <v/>
      </c>
      <c r="Y16" s="26" t="str">
        <f>+IF(ISNA(VLOOKUP(Y$3&amp;"  "&amp;$N16,$A$3:$I$109,2,0)),"",VLOOKUP(Y$3&amp;"  "&amp;$N16,$A$3:$I$109,2,0))</f>
        <v/>
      </c>
      <c r="Z16" s="26" t="str">
        <f>+IF(ISNA(VLOOKUP(Z$3&amp;"  "&amp;$N16,$A$3:$I$109,2,0)),"",VLOOKUP(Z$3&amp;"  "&amp;$N16,$A$3:$I$109,2,0))</f>
        <v/>
      </c>
      <c r="AA16" s="26" t="str">
        <f>+IF(ISNA(VLOOKUP(AA$3&amp;"  "&amp;$N16,$A$3:$I$109,2,0)),"",VLOOKUP(AA$3&amp;"  "&amp;$N16,$A$3:$I$109,2,0))</f>
        <v/>
      </c>
      <c r="AB16" s="26" t="str">
        <f>+IF(ISNA(VLOOKUP(AB$3&amp;"  "&amp;$N16,$A$3:$I$109,2,0)),"",VLOOKUP(AB$3&amp;"  "&amp;$N16,$A$3:$I$109,2,0))</f>
        <v/>
      </c>
      <c r="AC16" s="26" t="str">
        <f>+IF(ISNA(VLOOKUP(AC$3&amp;"  "&amp;$N16,$A$3:$I$109,2,0)),"",VLOOKUP(AC$3&amp;"  "&amp;$N16,$A$3:$I$109,2,0))</f>
        <v/>
      </c>
      <c r="AD16" s="26" t="str">
        <f>+IF(ISNA(VLOOKUP(AD$3&amp;"  "&amp;$N16,$A$3:$I$109,2,0)),"",VLOOKUP(AD$3&amp;"  "&amp;$N16,$A$3:$I$109,2,0))</f>
        <v/>
      </c>
      <c r="AE16" s="26" t="str">
        <f>+IF(ISNA(VLOOKUP(AE$3&amp;"  "&amp;$N16,$A$3:$I$109,2,0)),"",VLOOKUP(AE$3&amp;"  "&amp;$N16,$A$3:$I$109,2,0))</f>
        <v/>
      </c>
      <c r="AF16" s="26" t="str">
        <f>+IF(ISNA(VLOOKUP(AF$3&amp;"  "&amp;$N16,$A$3:$I$109,2,0)),"",VLOOKUP(AF$3&amp;"  "&amp;$N16,$A$3:$I$109,2,0))</f>
        <v/>
      </c>
      <c r="AG16" s="26" t="str">
        <f>+IF(ISNA(VLOOKUP(AG$3&amp;"  "&amp;$N16,$A$3:$I$109,2,0)),"",VLOOKUP(AG$3&amp;"  "&amp;$N16,$A$3:$I$109,2,0))</f>
        <v/>
      </c>
      <c r="AH16" s="26" t="str">
        <f>+IF(ISNA(VLOOKUP(AH$3&amp;"  "&amp;$N16,$A$3:$I$109,2,0)),"",VLOOKUP(AH$3&amp;"  "&amp;$N16,$A$3:$I$109,2,0))</f>
        <v/>
      </c>
      <c r="AI16" s="26" t="str">
        <f>+IF(ISNA(VLOOKUP(AI$3&amp;"  "&amp;$N16,$A$3:$I$109,2,0)),"",VLOOKUP(AI$3&amp;"  "&amp;$N16,$A$3:$I$109,2,0))</f>
        <v/>
      </c>
      <c r="AJ16" s="26" t="str">
        <f>+IF(ISNA(VLOOKUP(AJ$3&amp;"  "&amp;$N16,$A$3:$I$109,2,0)),"",VLOOKUP(AJ$3&amp;"  "&amp;$N16,$A$3:$I$109,2,0))</f>
        <v/>
      </c>
      <c r="AK16" s="26" t="str">
        <f>+IF(ISNA(VLOOKUP(AK$3&amp;"  "&amp;$N16,$A$3:$I$109,2,0)),"",VLOOKUP(AK$3&amp;"  "&amp;$N16,$A$3:$I$109,2,0))</f>
        <v/>
      </c>
      <c r="AL16" s="26" t="str">
        <f>+IF(ISNA(VLOOKUP(AL$3&amp;"  "&amp;$N16,$A$3:$I$109,2,0)),"",VLOOKUP(AL$3&amp;"  "&amp;$N16,$A$3:$I$109,2,0))</f>
        <v/>
      </c>
      <c r="AM16" s="26" t="str">
        <f>+IF(ISNA(VLOOKUP(AM$3&amp;"  "&amp;$N16,$A$3:$I$109,2,0)),"",VLOOKUP(AM$3&amp;"  "&amp;$N16,$A$3:$I$109,2,0))</f>
        <v/>
      </c>
      <c r="AN16" s="26" t="str">
        <f>+IF(ISNA(VLOOKUP(AN$3&amp;"  "&amp;$N16,$A$3:$I$109,2,0)),"",VLOOKUP(AN$3&amp;"  "&amp;$N16,$A$3:$I$109,2,0))</f>
        <v/>
      </c>
    </row>
    <row r="17" spans="1:40" x14ac:dyDescent="0.3">
      <c r="A17">
        <v>50</v>
      </c>
      <c r="B17" s="2" t="s">
        <v>1660</v>
      </c>
      <c r="C17" s="48">
        <v>59</v>
      </c>
      <c r="D17" t="s">
        <v>402</v>
      </c>
      <c r="E17" t="s">
        <v>1482</v>
      </c>
      <c r="F17" t="s">
        <v>392</v>
      </c>
      <c r="G17" t="s">
        <v>1401</v>
      </c>
      <c r="H17" s="1" t="str">
        <f>+VLOOKUP($C21,MasterData!$B$4:$I$1003,5,"false")</f>
        <v>U13</v>
      </c>
      <c r="I17" s="3" t="str">
        <f>+VLOOKUP($C21,MasterData!$B$4:$I$1003,6,"false")</f>
        <v>B</v>
      </c>
      <c r="J17" s="22" t="e">
        <f>TEXT(SUMPRODUCT(--(G21=$G$8:$G$597),--(#REF!&gt;$B$54:$B$597))+1,0)</f>
        <v>#REF!</v>
      </c>
      <c r="K17" s="1" t="e">
        <f>+G21&amp;"  "&amp;J17</f>
        <v>#REF!</v>
      </c>
      <c r="L17" s="1"/>
      <c r="O17" s="26" t="str">
        <f>+IF(ISNA(VLOOKUP(O$3&amp;"  "&amp;$N17,$A$3:$I$109,2,0)),"",VLOOKUP(O$3&amp;"  "&amp;$N17,$A$3:$I$109,2,0))</f>
        <v/>
      </c>
      <c r="P17" s="26" t="str">
        <f>+IF(ISNA(VLOOKUP(P$3&amp;"  "&amp;$N17,$A$3:$I$109,2,0)),"",VLOOKUP(P$3&amp;"  "&amp;$N17,$A$3:$I$109,2,0))</f>
        <v/>
      </c>
      <c r="Q17" s="26" t="str">
        <f>+IF(ISNA(VLOOKUP(Q$3&amp;"  "&amp;$N17,$A$3:$I$109,2,0)),"",VLOOKUP(Q$3&amp;"  "&amp;$N17,$A$3:$I$109,2,0))</f>
        <v/>
      </c>
      <c r="R17" s="26" t="str">
        <f>+IF(ISNA(VLOOKUP(R$3&amp;"  "&amp;$N17,$A$3:$I$109,2,0)),"",VLOOKUP(R$3&amp;"  "&amp;$N17,$A$3:$I$109,2,0))</f>
        <v/>
      </c>
      <c r="S17" s="26" t="str">
        <f>+IF(ISNA(VLOOKUP(S$3&amp;"  "&amp;$N17,$A$3:$I$109,2,0)),"",VLOOKUP(S$3&amp;"  "&amp;$N17,$A$3:$I$109,2,0))</f>
        <v/>
      </c>
      <c r="T17" s="26" t="str">
        <f>+IF(ISNA(VLOOKUP(T$3&amp;"  "&amp;$N17,$A$3:$I$109,2,0)),"",VLOOKUP(T$3&amp;"  "&amp;$N17,$A$3:$I$109,2,0))</f>
        <v/>
      </c>
      <c r="U17" s="26" t="str">
        <f>+IF(ISNA(VLOOKUP(U$3&amp;"  "&amp;$N17,$A$3:$I$109,2,0)),"",VLOOKUP(U$3&amp;"  "&amp;$N17,$A$3:$I$109,2,0))</f>
        <v/>
      </c>
      <c r="V17" s="26" t="str">
        <f>+IF(ISNA(VLOOKUP(V$3&amp;"  "&amp;$N17,$A$3:$I$109,2,0)),"",VLOOKUP(V$3&amp;"  "&amp;$N17,$A$3:$I$109,2,0))</f>
        <v/>
      </c>
      <c r="W17" s="26" t="str">
        <f>+IF(ISNA(VLOOKUP(W$3&amp;"  "&amp;$N17,$A$3:$I$109,2,0)),"",VLOOKUP(W$3&amp;"  "&amp;$N17,$A$3:$I$109,2,0))</f>
        <v/>
      </c>
      <c r="X17" s="26" t="str">
        <f>+IF(ISNA(VLOOKUP(X$3&amp;"  "&amp;$N17,$A$3:$I$109,2,0)),"",VLOOKUP(X$3&amp;"  "&amp;$N17,$A$3:$I$109,2,0))</f>
        <v/>
      </c>
      <c r="Y17" s="26" t="str">
        <f>+IF(ISNA(VLOOKUP(Y$3&amp;"  "&amp;$N17,$A$3:$I$109,2,0)),"",VLOOKUP(Y$3&amp;"  "&amp;$N17,$A$3:$I$109,2,0))</f>
        <v/>
      </c>
      <c r="Z17" s="26" t="str">
        <f>+IF(ISNA(VLOOKUP(Z$3&amp;"  "&amp;$N17,$A$3:$I$109,2,0)),"",VLOOKUP(Z$3&amp;"  "&amp;$N17,$A$3:$I$109,2,0))</f>
        <v/>
      </c>
      <c r="AA17" s="26" t="str">
        <f>+IF(ISNA(VLOOKUP(AA$3&amp;"  "&amp;$N17,$A$3:$I$109,2,0)),"",VLOOKUP(AA$3&amp;"  "&amp;$N17,$A$3:$I$109,2,0))</f>
        <v/>
      </c>
      <c r="AB17" s="26" t="str">
        <f>+IF(ISNA(VLOOKUP(AB$3&amp;"  "&amp;$N17,$A$3:$I$109,2,0)),"",VLOOKUP(AB$3&amp;"  "&amp;$N17,$A$3:$I$109,2,0))</f>
        <v/>
      </c>
      <c r="AC17" s="26" t="str">
        <f>+IF(ISNA(VLOOKUP(AC$3&amp;"  "&amp;$N17,$A$3:$I$109,2,0)),"",VLOOKUP(AC$3&amp;"  "&amp;$N17,$A$3:$I$109,2,0))</f>
        <v/>
      </c>
      <c r="AD17" s="26" t="str">
        <f>+IF(ISNA(VLOOKUP(AD$3&amp;"  "&amp;$N17,$A$3:$I$109,2,0)),"",VLOOKUP(AD$3&amp;"  "&amp;$N17,$A$3:$I$109,2,0))</f>
        <v/>
      </c>
      <c r="AE17" s="26" t="str">
        <f>+IF(ISNA(VLOOKUP(AE$3&amp;"  "&amp;$N17,$A$3:$I$109,2,0)),"",VLOOKUP(AE$3&amp;"  "&amp;$N17,$A$3:$I$109,2,0))</f>
        <v/>
      </c>
      <c r="AF17" s="26" t="str">
        <f>+IF(ISNA(VLOOKUP(AF$3&amp;"  "&amp;$N17,$A$3:$I$109,2,0)),"",VLOOKUP(AF$3&amp;"  "&amp;$N17,$A$3:$I$109,2,0))</f>
        <v/>
      </c>
      <c r="AG17" s="26" t="str">
        <f>+IF(ISNA(VLOOKUP(AG$3&amp;"  "&amp;$N17,$A$3:$I$109,2,0)),"",VLOOKUP(AG$3&amp;"  "&amp;$N17,$A$3:$I$109,2,0))</f>
        <v/>
      </c>
      <c r="AH17" s="26" t="str">
        <f>+IF(ISNA(VLOOKUP(AH$3&amp;"  "&amp;$N17,$A$3:$I$109,2,0)),"",VLOOKUP(AH$3&amp;"  "&amp;$N17,$A$3:$I$109,2,0))</f>
        <v/>
      </c>
      <c r="AI17" s="26" t="str">
        <f>+IF(ISNA(VLOOKUP(AI$3&amp;"  "&amp;$N17,$A$3:$I$109,2,0)),"",VLOOKUP(AI$3&amp;"  "&amp;$N17,$A$3:$I$109,2,0))</f>
        <v/>
      </c>
      <c r="AJ17" s="26" t="str">
        <f>+IF(ISNA(VLOOKUP(AJ$3&amp;"  "&amp;$N17,$A$3:$I$109,2,0)),"",VLOOKUP(AJ$3&amp;"  "&amp;$N17,$A$3:$I$109,2,0))</f>
        <v/>
      </c>
      <c r="AK17" s="26" t="str">
        <f>+IF(ISNA(VLOOKUP(AK$3&amp;"  "&amp;$N17,$A$3:$I$109,2,0)),"",VLOOKUP(AK$3&amp;"  "&amp;$N17,$A$3:$I$109,2,0))</f>
        <v/>
      </c>
      <c r="AL17" s="26" t="str">
        <f>+IF(ISNA(VLOOKUP(AL$3&amp;"  "&amp;$N17,$A$3:$I$109,2,0)),"",VLOOKUP(AL$3&amp;"  "&amp;$N17,$A$3:$I$109,2,0))</f>
        <v/>
      </c>
      <c r="AM17" s="26" t="str">
        <f>+IF(ISNA(VLOOKUP(AM$3&amp;"  "&amp;$N17,$A$3:$I$109,2,0)),"",VLOOKUP(AM$3&amp;"  "&amp;$N17,$A$3:$I$109,2,0))</f>
        <v/>
      </c>
      <c r="AN17" s="26" t="str">
        <f>+IF(ISNA(VLOOKUP(AN$3&amp;"  "&amp;$N17,$A$3:$I$109,2,0)),"",VLOOKUP(AN$3&amp;"  "&amp;$N17,$A$3:$I$109,2,0))</f>
        <v/>
      </c>
    </row>
    <row r="18" spans="1:40" x14ac:dyDescent="0.3">
      <c r="A18">
        <v>17</v>
      </c>
      <c r="B18" s="2" t="s">
        <v>1137</v>
      </c>
      <c r="C18" s="48">
        <v>62</v>
      </c>
      <c r="D18" t="s">
        <v>384</v>
      </c>
      <c r="E18" t="s">
        <v>678</v>
      </c>
      <c r="F18" t="s">
        <v>585</v>
      </c>
      <c r="G18" t="s">
        <v>1401</v>
      </c>
      <c r="H18" s="1" t="str">
        <f>+VLOOKUP($C22,MasterData!$B$4:$I$1003,5,"false")</f>
        <v>U13</v>
      </c>
      <c r="I18" s="3" t="str">
        <f>+VLOOKUP($C22,MasterData!$B$4:$I$1003,6,"false")</f>
        <v>B</v>
      </c>
      <c r="J18" s="22" t="e">
        <f>TEXT(SUMPRODUCT(--(G22=$G$8:$G$597),--(#REF!&gt;$B$54:$B$597))+1,0)</f>
        <v>#REF!</v>
      </c>
      <c r="K18" s="1" t="e">
        <f>+G22&amp;"  "&amp;J18</f>
        <v>#REF!</v>
      </c>
      <c r="L18" s="1"/>
      <c r="O18" s="26" t="str">
        <f>+IF(ISNA(VLOOKUP(O$3&amp;"  "&amp;$N18,$A$3:$I$109,2,0)),"",VLOOKUP(O$3&amp;"  "&amp;$N18,$A$3:$I$109,2,0))</f>
        <v/>
      </c>
      <c r="P18" s="26" t="str">
        <f>+IF(ISNA(VLOOKUP(P$3&amp;"  "&amp;$N18,$A$3:$I$109,2,0)),"",VLOOKUP(P$3&amp;"  "&amp;$N18,$A$3:$I$109,2,0))</f>
        <v/>
      </c>
      <c r="Q18" s="26" t="str">
        <f>+IF(ISNA(VLOOKUP(Q$3&amp;"  "&amp;$N18,$A$3:$I$109,2,0)),"",VLOOKUP(Q$3&amp;"  "&amp;$N18,$A$3:$I$109,2,0))</f>
        <v/>
      </c>
      <c r="R18" s="26" t="str">
        <f>+IF(ISNA(VLOOKUP(R$3&amp;"  "&amp;$N18,$A$3:$I$109,2,0)),"",VLOOKUP(R$3&amp;"  "&amp;$N18,$A$3:$I$109,2,0))</f>
        <v/>
      </c>
      <c r="S18" s="26" t="str">
        <f>+IF(ISNA(VLOOKUP(S$3&amp;"  "&amp;$N18,$A$3:$I$109,2,0)),"",VLOOKUP(S$3&amp;"  "&amp;$N18,$A$3:$I$109,2,0))</f>
        <v/>
      </c>
      <c r="T18" s="26" t="str">
        <f>+IF(ISNA(VLOOKUP(T$3&amp;"  "&amp;$N18,$A$3:$I$109,2,0)),"",VLOOKUP(T$3&amp;"  "&amp;$N18,$A$3:$I$109,2,0))</f>
        <v/>
      </c>
      <c r="U18" s="26" t="str">
        <f>+IF(ISNA(VLOOKUP(U$3&amp;"  "&amp;$N18,$A$3:$I$109,2,0)),"",VLOOKUP(U$3&amp;"  "&amp;$N18,$A$3:$I$109,2,0))</f>
        <v/>
      </c>
      <c r="V18" s="26" t="str">
        <f>+IF(ISNA(VLOOKUP(V$3&amp;"  "&amp;$N18,$A$3:$I$109,2,0)),"",VLOOKUP(V$3&amp;"  "&amp;$N18,$A$3:$I$109,2,0))</f>
        <v/>
      </c>
      <c r="W18" s="26" t="str">
        <f>+IF(ISNA(VLOOKUP(W$3&amp;"  "&amp;$N18,$A$3:$I$109,2,0)),"",VLOOKUP(W$3&amp;"  "&amp;$N18,$A$3:$I$109,2,0))</f>
        <v/>
      </c>
      <c r="X18" s="26" t="str">
        <f>+IF(ISNA(VLOOKUP(X$3&amp;"  "&amp;$N18,$A$3:$I$109,2,0)),"",VLOOKUP(X$3&amp;"  "&amp;$N18,$A$3:$I$109,2,0))</f>
        <v/>
      </c>
      <c r="Y18" s="26" t="str">
        <f>+IF(ISNA(VLOOKUP(Y$3&amp;"  "&amp;$N18,$A$3:$I$109,2,0)),"",VLOOKUP(Y$3&amp;"  "&amp;$N18,$A$3:$I$109,2,0))</f>
        <v/>
      </c>
      <c r="Z18" s="26" t="str">
        <f>+IF(ISNA(VLOOKUP(Z$3&amp;"  "&amp;$N18,$A$3:$I$109,2,0)),"",VLOOKUP(Z$3&amp;"  "&amp;$N18,$A$3:$I$109,2,0))</f>
        <v/>
      </c>
      <c r="AA18" s="26" t="str">
        <f>+IF(ISNA(VLOOKUP(AA$3&amp;"  "&amp;$N18,$A$3:$I$109,2,0)),"",VLOOKUP(AA$3&amp;"  "&amp;$N18,$A$3:$I$109,2,0))</f>
        <v/>
      </c>
      <c r="AB18" s="26" t="str">
        <f>+IF(ISNA(VLOOKUP(AB$3&amp;"  "&amp;$N18,$A$3:$I$109,2,0)),"",VLOOKUP(AB$3&amp;"  "&amp;$N18,$A$3:$I$109,2,0))</f>
        <v/>
      </c>
      <c r="AC18" s="26" t="str">
        <f>+IF(ISNA(VLOOKUP(AC$3&amp;"  "&amp;$N18,$A$3:$I$109,2,0)),"",VLOOKUP(AC$3&amp;"  "&amp;$N18,$A$3:$I$109,2,0))</f>
        <v/>
      </c>
      <c r="AD18" s="26" t="str">
        <f>+IF(ISNA(VLOOKUP(AD$3&amp;"  "&amp;$N18,$A$3:$I$109,2,0)),"",VLOOKUP(AD$3&amp;"  "&amp;$N18,$A$3:$I$109,2,0))</f>
        <v/>
      </c>
      <c r="AE18" s="26" t="str">
        <f>+IF(ISNA(VLOOKUP(AE$3&amp;"  "&amp;$N18,$A$3:$I$109,2,0)),"",VLOOKUP(AE$3&amp;"  "&amp;$N18,$A$3:$I$109,2,0))</f>
        <v/>
      </c>
      <c r="AF18" s="26" t="str">
        <f>+IF(ISNA(VLOOKUP(AF$3&amp;"  "&amp;$N18,$A$3:$I$109,2,0)),"",VLOOKUP(AF$3&amp;"  "&amp;$N18,$A$3:$I$109,2,0))</f>
        <v/>
      </c>
      <c r="AG18" s="26" t="str">
        <f>+IF(ISNA(VLOOKUP(AG$3&amp;"  "&amp;$N18,$A$3:$I$109,2,0)),"",VLOOKUP(AG$3&amp;"  "&amp;$N18,$A$3:$I$109,2,0))</f>
        <v/>
      </c>
      <c r="AH18" s="26" t="str">
        <f>+IF(ISNA(VLOOKUP(AH$3&amp;"  "&amp;$N18,$A$3:$I$109,2,0)),"",VLOOKUP(AH$3&amp;"  "&amp;$N18,$A$3:$I$109,2,0))</f>
        <v/>
      </c>
      <c r="AI18" s="26" t="str">
        <f>+IF(ISNA(VLOOKUP(AI$3&amp;"  "&amp;$N18,$A$3:$I$109,2,0)),"",VLOOKUP(AI$3&amp;"  "&amp;$N18,$A$3:$I$109,2,0))</f>
        <v/>
      </c>
      <c r="AJ18" s="26" t="str">
        <f>+IF(ISNA(VLOOKUP(AJ$3&amp;"  "&amp;$N18,$A$3:$I$109,2,0)),"",VLOOKUP(AJ$3&amp;"  "&amp;$N18,$A$3:$I$109,2,0))</f>
        <v/>
      </c>
      <c r="AK18" s="26" t="str">
        <f>+IF(ISNA(VLOOKUP(AK$3&amp;"  "&amp;$N18,$A$3:$I$109,2,0)),"",VLOOKUP(AK$3&amp;"  "&amp;$N18,$A$3:$I$109,2,0))</f>
        <v/>
      </c>
      <c r="AL18" s="26" t="str">
        <f>+IF(ISNA(VLOOKUP(AL$3&amp;"  "&amp;$N18,$A$3:$I$109,2,0)),"",VLOOKUP(AL$3&amp;"  "&amp;$N18,$A$3:$I$109,2,0))</f>
        <v/>
      </c>
      <c r="AM18" s="26" t="str">
        <f>+IF(ISNA(VLOOKUP(AM$3&amp;"  "&amp;$N18,$A$3:$I$109,2,0)),"",VLOOKUP(AM$3&amp;"  "&amp;$N18,$A$3:$I$109,2,0))</f>
        <v/>
      </c>
      <c r="AN18" s="26" t="str">
        <f>+IF(ISNA(VLOOKUP(AN$3&amp;"  "&amp;$N18,$A$3:$I$109,2,0)),"",VLOOKUP(AN$3&amp;"  "&amp;$N18,$A$3:$I$109,2,0))</f>
        <v/>
      </c>
    </row>
    <row r="19" spans="1:40" x14ac:dyDescent="0.3">
      <c r="A19">
        <v>39</v>
      </c>
      <c r="B19" s="2" t="s">
        <v>1166</v>
      </c>
      <c r="C19" s="48">
        <v>61</v>
      </c>
      <c r="D19" t="s">
        <v>134</v>
      </c>
      <c r="E19" t="s">
        <v>29</v>
      </c>
      <c r="F19" t="s">
        <v>585</v>
      </c>
      <c r="G19" t="s">
        <v>1401</v>
      </c>
      <c r="H19" s="1" t="str">
        <f>+VLOOKUP($C23,MasterData!$B$4:$I$1003,5,"false")</f>
        <v>U13</v>
      </c>
      <c r="I19" s="3" t="str">
        <f>+VLOOKUP($C23,MasterData!$B$4:$I$1003,6,"false")</f>
        <v>B</v>
      </c>
      <c r="J19" s="22" t="e">
        <f>TEXT(SUMPRODUCT(--(G23=$G$8:$G$597),--(#REF!&gt;$B$54:$B$597))+1,0)</f>
        <v>#REF!</v>
      </c>
      <c r="K19" s="1" t="e">
        <f>+G23&amp;"  "&amp;J19</f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1">IF(P15="",1000,SUM(P13:P15))</f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  <c r="AN19" s="27">
        <f t="shared" si="1"/>
        <v>1000</v>
      </c>
    </row>
    <row r="20" spans="1:40" x14ac:dyDescent="0.3">
      <c r="A20">
        <v>43</v>
      </c>
      <c r="B20" s="2" t="s">
        <v>1180</v>
      </c>
      <c r="C20" s="48">
        <v>106</v>
      </c>
      <c r="D20" t="s">
        <v>394</v>
      </c>
      <c r="E20" t="s">
        <v>1520</v>
      </c>
      <c r="F20" t="s">
        <v>585</v>
      </c>
      <c r="G20" t="s">
        <v>1503</v>
      </c>
      <c r="H20" s="1" t="str">
        <f>+VLOOKUP($C24,MasterData!$B$4:$I$1003,5,"false")</f>
        <v>U13</v>
      </c>
      <c r="I20" s="3" t="str">
        <f>+VLOOKUP($C24,MasterData!$B$4:$I$1003,6,"false")</f>
        <v>B</v>
      </c>
      <c r="J20" s="22" t="e">
        <f>TEXT(SUMPRODUCT(--(G24=$G$8:$G$597),--(#REF!&gt;$B$54:$B$597))+1,0)</f>
        <v>#REF!</v>
      </c>
      <c r="K20" s="1" t="e">
        <f>+G24&amp;"  "&amp;J20</f>
        <v>#REF!</v>
      </c>
      <c r="L20" s="1" t="s">
        <v>1585</v>
      </c>
      <c r="N20" s="11" t="s">
        <v>155</v>
      </c>
      <c r="O20" s="28">
        <f>RANK(O19,($O$10:$AN$10,$O$19:$AN$19,$O$28:$AN$28, $O$37:$AN$37),1)</f>
        <v>12</v>
      </c>
      <c r="P20" s="28">
        <f>RANK(P19,($O$10:$AN$10,$O$19:$AN$19,$O$28:$AN$28, $O$37:$AN$37),1)</f>
        <v>12</v>
      </c>
      <c r="Q20" s="28">
        <f>RANK(Q19,($O$10:$AN$10,$O$19:$AN$19,$O$28:$AN$28, $O$37:$AN$37),1)</f>
        <v>12</v>
      </c>
      <c r="R20" s="28">
        <f>RANK(R19,($O$10:$AN$10,$O$19:$AN$19,$O$28:$AN$28, $O$37:$AN$37),1)</f>
        <v>12</v>
      </c>
      <c r="S20" s="28">
        <f>RANK(S19,($O$10:$AN$10,$O$19:$AN$19,$O$28:$AN$28, $O$37:$AN$37),1)</f>
        <v>12</v>
      </c>
      <c r="T20" s="28">
        <f>RANK(T19,($O$10:$AN$10,$O$19:$AN$19,$O$28:$AN$28, $O$37:$AN$37),1)</f>
        <v>12</v>
      </c>
      <c r="U20" s="28">
        <f>RANK(U19,($O$10:$AN$10,$O$19:$AN$19,$O$28:$AN$28, $O$37:$AN$37),1)</f>
        <v>12</v>
      </c>
      <c r="V20" s="28">
        <f>RANK(V19,($O$10:$AN$10,$O$19:$AN$19,$O$28:$AN$28, $O$37:$AN$37),1)</f>
        <v>12</v>
      </c>
      <c r="W20" s="28">
        <f>RANK(W19,($O$10:$AN$10,$O$19:$AN$19,$O$28:$AN$28, $O$37:$AN$37),1)</f>
        <v>12</v>
      </c>
      <c r="X20" s="28">
        <f>RANK(X19,($O$10:$AN$10,$O$19:$AN$19,$O$28:$AN$28, $O$37:$AN$37),1)</f>
        <v>12</v>
      </c>
      <c r="Y20" s="28">
        <f>RANK(Y19,($O$10:$AN$10,$O$19:$AN$19,$O$28:$AN$28, $O$37:$AN$37),1)</f>
        <v>12</v>
      </c>
      <c r="Z20" s="28">
        <f>RANK(Z19,($O$10:$AN$10,$O$19:$AN$19,$O$28:$AN$28, $O$37:$AN$37),1)</f>
        <v>12</v>
      </c>
      <c r="AA20" s="28">
        <f>RANK(AA19,($O$10:$AN$10,$O$19:$AN$19,$O$28:$AN$28, $O$37:$AN$37),1)</f>
        <v>12</v>
      </c>
      <c r="AB20" s="28">
        <f>RANK(AB19,($O$10:$AN$10,$O$19:$AN$19,$O$28:$AN$28, $O$37:$AN$37),1)</f>
        <v>12</v>
      </c>
      <c r="AC20" s="28">
        <f>RANK(AC19,($O$10:$AN$10,$O$19:$AN$19,$O$28:$AN$28, $O$37:$AN$37),1)</f>
        <v>12</v>
      </c>
      <c r="AD20" s="28">
        <f>RANK(AD19,($O$10:$AN$10,$O$19:$AN$19,$O$28:$AN$28, $O$37:$AN$37),1)</f>
        <v>12</v>
      </c>
      <c r="AE20" s="28">
        <f>RANK(AE19,($O$10:$AN$10,$O$19:$AN$19,$O$28:$AN$28, $O$37:$AN$37),1)</f>
        <v>12</v>
      </c>
      <c r="AF20" s="28">
        <f>RANK(AF19,($O$10:$AN$10,$O$19:$AN$19,$O$28:$AN$28, $O$37:$AN$37),1)</f>
        <v>12</v>
      </c>
      <c r="AG20" s="28">
        <f>RANK(AG19,($O$10:$AN$10,$O$19:$AN$19,$O$28:$AN$28, $O$37:$AN$37),1)</f>
        <v>12</v>
      </c>
      <c r="AH20" s="28">
        <f>RANK(AH19,($O$10:$AN$10,$O$19:$AN$19,$O$28:$AN$28, $O$37:$AN$37),1)</f>
        <v>12</v>
      </c>
      <c r="AI20" s="28">
        <f>RANK(AI19,($O$10:$AN$10,$O$19:$AN$19,$O$28:$AN$28, $O$37:$AN$37),1)</f>
        <v>12</v>
      </c>
      <c r="AJ20" s="28">
        <f>RANK(AJ19,($O$10:$AN$10,$O$19:$AN$19,$O$28:$AN$28, $O$37:$AN$37),1)</f>
        <v>12</v>
      </c>
      <c r="AK20" s="28">
        <f>RANK(AK19,($O$10:$AN$10,$O$19:$AN$19,$O$28:$AN$28, $O$37:$AN$37),1)</f>
        <v>12</v>
      </c>
      <c r="AL20" s="28">
        <f>RANK(AL19,($O$10:$AN$10,$O$19:$AN$19,$O$28:$AN$28, $O$37:$AN$37),1)</f>
        <v>12</v>
      </c>
      <c r="AM20" s="28">
        <f>RANK(AM19,($O$10:$AN$10,$O$19:$AN$19,$O$28:$AN$28, $O$37:$AN$37),1)</f>
        <v>12</v>
      </c>
      <c r="AN20" s="28">
        <f>RANK(AN19,($O$10:$AN$10,$O$19:$AN$19,$O$28:$AN$28, $O$37:$AN$37),1)</f>
        <v>12</v>
      </c>
    </row>
    <row r="21" spans="1:40" x14ac:dyDescent="0.3">
      <c r="A21">
        <v>19</v>
      </c>
      <c r="B21" s="2" t="s">
        <v>1347</v>
      </c>
      <c r="C21" s="48">
        <v>64</v>
      </c>
      <c r="D21" t="s">
        <v>211</v>
      </c>
      <c r="E21" t="s">
        <v>212</v>
      </c>
      <c r="F21" t="s">
        <v>590</v>
      </c>
      <c r="G21" t="s">
        <v>1401</v>
      </c>
      <c r="H21" s="1" t="str">
        <f>+VLOOKUP($C25,MasterData!$B$4:$I$1003,5,"false")</f>
        <v>U13</v>
      </c>
      <c r="I21" s="3" t="str">
        <f>+VLOOKUP($C25,MasterData!$B$4:$I$1003,6,"false")</f>
        <v>B</v>
      </c>
      <c r="J21" s="22" t="e">
        <f>TEXT(SUMPRODUCT(--(G25=$G$8:$G$597),--(#REF!&gt;$B$54:$B$597))+1,0)</f>
        <v>#REF!</v>
      </c>
      <c r="K21" s="1" t="e">
        <f>+G25&amp;"  "&amp;J21</f>
        <v>#REF!</v>
      </c>
      <c r="L21" s="1"/>
    </row>
    <row r="22" spans="1:40" x14ac:dyDescent="0.3">
      <c r="A22">
        <v>21</v>
      </c>
      <c r="B22" s="2" t="s">
        <v>1661</v>
      </c>
      <c r="C22" s="48">
        <v>65</v>
      </c>
      <c r="D22" t="s">
        <v>134</v>
      </c>
      <c r="E22" t="s">
        <v>865</v>
      </c>
      <c r="F22" t="s">
        <v>590</v>
      </c>
      <c r="G22" t="s">
        <v>1401</v>
      </c>
      <c r="H22" s="1" t="str">
        <f>+VLOOKUP($C26,MasterData!$B$4:$I$1003,5,"false")</f>
        <v>U13</v>
      </c>
      <c r="I22" s="3" t="str">
        <f>+VLOOKUP($C26,MasterData!$B$4:$I$1003,6,"false")</f>
        <v>B</v>
      </c>
      <c r="J22" s="22" t="e">
        <f>TEXT(SUMPRODUCT(--(G26=$G$8:$G$597),--(#REF!&gt;$B$54:$B$597))+1,0)</f>
        <v>#REF!</v>
      </c>
      <c r="K22" s="1" t="e">
        <f>+G26&amp;"  "&amp;J22</f>
        <v>#REF!</v>
      </c>
      <c r="L22" s="1"/>
      <c r="N22">
        <v>7</v>
      </c>
      <c r="O22" s="26" t="str">
        <f>+IF(ISNA(VLOOKUP(O$3&amp;"  "&amp;$N22,$A$3:$I$109,2,0)),"",VLOOKUP(O$3&amp;"  "&amp;$N22,$A$3:$I$109,2,0))</f>
        <v/>
      </c>
      <c r="P22" s="26" t="str">
        <f>+IF(ISNA(VLOOKUP(P$3&amp;"  "&amp;$N22,$A$3:$I$109,2,0)),"",VLOOKUP(P$3&amp;"  "&amp;$N22,$A$3:$I$109,2,0))</f>
        <v/>
      </c>
      <c r="Q22" s="26" t="str">
        <f>+IF(ISNA(VLOOKUP(Q$3&amp;"  "&amp;$N22,$A$3:$I$109,2,0)),"",VLOOKUP(Q$3&amp;"  "&amp;$N22,$A$3:$I$109,2,0))</f>
        <v/>
      </c>
      <c r="R22" s="26" t="str">
        <f>+IF(ISNA(VLOOKUP(R$3&amp;"  "&amp;$N22,$A$3:$I$109,2,0)),"",VLOOKUP(R$3&amp;"  "&amp;$N22,$A$3:$I$109,2,0))</f>
        <v/>
      </c>
      <c r="S22" s="26" t="str">
        <f>+IF(ISNA(VLOOKUP(S$3&amp;"  "&amp;$N22,$A$3:$I$109,2,0)),"",VLOOKUP(S$3&amp;"  "&amp;$N22,$A$3:$I$109,2,0))</f>
        <v/>
      </c>
      <c r="T22" s="26" t="str">
        <f>+IF(ISNA(VLOOKUP(T$3&amp;"  "&amp;$N22,$A$3:$I$109,2,0)),"",VLOOKUP(T$3&amp;"  "&amp;$N22,$A$3:$I$109,2,0))</f>
        <v/>
      </c>
      <c r="U22" s="26" t="str">
        <f>+IF(ISNA(VLOOKUP(U$3&amp;"  "&amp;$N22,$A$3:$I$109,2,0)),"",VLOOKUP(U$3&amp;"  "&amp;$N22,$A$3:$I$109,2,0))</f>
        <v/>
      </c>
      <c r="V22" s="26" t="str">
        <f>+IF(ISNA(VLOOKUP(V$3&amp;"  "&amp;$N22,$A$3:$I$109,2,0)),"",VLOOKUP(V$3&amp;"  "&amp;$N22,$A$3:$I$109,2,0))</f>
        <v/>
      </c>
      <c r="W22" s="26" t="str">
        <f>+IF(ISNA(VLOOKUP(W$3&amp;"  "&amp;$N22,$A$3:$I$109,2,0)),"",VLOOKUP(W$3&amp;"  "&amp;$N22,$A$3:$I$109,2,0))</f>
        <v/>
      </c>
      <c r="X22" s="26" t="str">
        <f>+IF(ISNA(VLOOKUP(X$3&amp;"  "&amp;$N22,$A$3:$I$109,2,0)),"",VLOOKUP(X$3&amp;"  "&amp;$N22,$A$3:$I$109,2,0))</f>
        <v/>
      </c>
      <c r="Y22" s="26" t="str">
        <f>+IF(ISNA(VLOOKUP(Y$3&amp;"  "&amp;$N22,$A$3:$I$109,2,0)),"",VLOOKUP(Y$3&amp;"  "&amp;$N22,$A$3:$I$109,2,0))</f>
        <v/>
      </c>
      <c r="Z22" s="26" t="str">
        <f>+IF(ISNA(VLOOKUP(Z$3&amp;"  "&amp;$N22,$A$3:$I$109,2,0)),"",VLOOKUP(Z$3&amp;"  "&amp;$N22,$A$3:$I$109,2,0))</f>
        <v/>
      </c>
      <c r="AA22" s="26" t="str">
        <f>+IF(ISNA(VLOOKUP(AA$3&amp;"  "&amp;$N22,$A$3:$I$109,2,0)),"",VLOOKUP(AA$3&amp;"  "&amp;$N22,$A$3:$I$109,2,0))</f>
        <v/>
      </c>
      <c r="AB22" s="26" t="str">
        <f>+IF(ISNA(VLOOKUP(AB$3&amp;"  "&amp;$N22,$A$3:$I$109,2,0)),"",VLOOKUP(AB$3&amp;"  "&amp;$N22,$A$3:$I$109,2,0))</f>
        <v/>
      </c>
      <c r="AC22" s="26" t="str">
        <f>+IF(ISNA(VLOOKUP(AC$3&amp;"  "&amp;$N22,$A$3:$I$109,2,0)),"",VLOOKUP(AC$3&amp;"  "&amp;$N22,$A$3:$I$109,2,0))</f>
        <v/>
      </c>
      <c r="AD22" s="26" t="str">
        <f>+IF(ISNA(VLOOKUP(AD$3&amp;"  "&amp;$N22,$A$3:$I$109,2,0)),"",VLOOKUP(AD$3&amp;"  "&amp;$N22,$A$3:$I$109,2,0))</f>
        <v/>
      </c>
      <c r="AE22" s="26" t="str">
        <f>+IF(ISNA(VLOOKUP(AE$3&amp;"  "&amp;$N22,$A$3:$I$109,2,0)),"",VLOOKUP(AE$3&amp;"  "&amp;$N22,$A$3:$I$109,2,0))</f>
        <v/>
      </c>
      <c r="AF22" s="26" t="str">
        <f>+IF(ISNA(VLOOKUP(AF$3&amp;"  "&amp;$N22,$A$3:$I$109,2,0)),"",VLOOKUP(AF$3&amp;"  "&amp;$N22,$A$3:$I$109,2,0))</f>
        <v/>
      </c>
      <c r="AG22" s="26" t="str">
        <f>+IF(ISNA(VLOOKUP(AG$3&amp;"  "&amp;$N22,$A$3:$I$109,2,0)),"",VLOOKUP(AG$3&amp;"  "&amp;$N22,$A$3:$I$109,2,0))</f>
        <v/>
      </c>
      <c r="AH22" s="26" t="str">
        <f>+IF(ISNA(VLOOKUP(AH$3&amp;"  "&amp;$N22,$A$3:$I$109,2,0)),"",VLOOKUP(AH$3&amp;"  "&amp;$N22,$A$3:$I$109,2,0))</f>
        <v/>
      </c>
      <c r="AI22" s="26" t="str">
        <f>+IF(ISNA(VLOOKUP(AI$3&amp;"  "&amp;$N22,$A$3:$I$109,2,0)),"",VLOOKUP(AI$3&amp;"  "&amp;$N22,$A$3:$I$109,2,0))</f>
        <v/>
      </c>
      <c r="AJ22" s="26" t="str">
        <f>+IF(ISNA(VLOOKUP(AJ$3&amp;"  "&amp;$N22,$A$3:$I$109,2,0)),"",VLOOKUP(AJ$3&amp;"  "&amp;$N22,$A$3:$I$109,2,0))</f>
        <v/>
      </c>
      <c r="AK22" s="26" t="str">
        <f>+IF(ISNA(VLOOKUP(AK$3&amp;"  "&amp;$N22,$A$3:$I$109,2,0)),"",VLOOKUP(AK$3&amp;"  "&amp;$N22,$A$3:$I$109,2,0))</f>
        <v/>
      </c>
      <c r="AL22" s="26" t="str">
        <f>+IF(ISNA(VLOOKUP(AL$3&amp;"  "&amp;$N22,$A$3:$I$109,2,0)),"",VLOOKUP(AL$3&amp;"  "&amp;$N22,$A$3:$I$109,2,0))</f>
        <v/>
      </c>
      <c r="AM22" s="26" t="str">
        <f>+IF(ISNA(VLOOKUP(AM$3&amp;"  "&amp;$N22,$A$3:$I$109,2,0)),"",VLOOKUP(AM$3&amp;"  "&amp;$N22,$A$3:$I$109,2,0))</f>
        <v/>
      </c>
      <c r="AN22" s="26" t="str">
        <f>+IF(ISNA(VLOOKUP(AN$3&amp;"  "&amp;$N22,$A$3:$I$109,2,0)),"",VLOOKUP(AN$3&amp;"  "&amp;$N22,$A$3:$I$109,2,0))</f>
        <v/>
      </c>
    </row>
    <row r="23" spans="1:40" x14ac:dyDescent="0.3">
      <c r="A23">
        <v>33</v>
      </c>
      <c r="B23" s="2" t="s">
        <v>1662</v>
      </c>
      <c r="C23" s="48">
        <v>66</v>
      </c>
      <c r="D23" t="s">
        <v>9</v>
      </c>
      <c r="E23" t="s">
        <v>1485</v>
      </c>
      <c r="F23" t="s">
        <v>590</v>
      </c>
      <c r="G23" t="s">
        <v>1401</v>
      </c>
      <c r="H23" s="1" t="str">
        <f>+VLOOKUP($C27,MasterData!$B$4:$I$1003,5,"false")</f>
        <v>U13</v>
      </c>
      <c r="I23" s="3" t="str">
        <f>+VLOOKUP($C27,MasterData!$B$4:$I$1003,6,"false")</f>
        <v>B</v>
      </c>
      <c r="J23" s="22" t="e">
        <f>TEXT(SUMPRODUCT(--(G27=$G$8:$G$597),--(#REF!&gt;$B$54:$B$597))+1,0)</f>
        <v>#REF!</v>
      </c>
      <c r="K23" s="1" t="e">
        <f>+G27&amp;"  "&amp;J23</f>
        <v>#REF!</v>
      </c>
      <c r="L23" s="1"/>
      <c r="N23">
        <v>8</v>
      </c>
      <c r="O23" s="26" t="str">
        <f>+IF(ISNA(VLOOKUP(O$3&amp;"  "&amp;$N23,$A$3:$I$109,2,0)),"",VLOOKUP(O$3&amp;"  "&amp;$N23,$A$3:$I$109,2,0))</f>
        <v/>
      </c>
      <c r="P23" s="26" t="str">
        <f>+IF(ISNA(VLOOKUP(P$3&amp;"  "&amp;$N23,$A$3:$I$109,2,0)),"",VLOOKUP(P$3&amp;"  "&amp;$N23,$A$3:$I$109,2,0))</f>
        <v/>
      </c>
      <c r="Q23" s="26" t="str">
        <f>+IF(ISNA(VLOOKUP(Q$3&amp;"  "&amp;$N23,$A$3:$I$109,2,0)),"",VLOOKUP(Q$3&amp;"  "&amp;$N23,$A$3:$I$109,2,0))</f>
        <v/>
      </c>
      <c r="R23" s="26" t="str">
        <f>+IF(ISNA(VLOOKUP(R$3&amp;"  "&amp;$N23,$A$3:$I$109,2,0)),"",VLOOKUP(R$3&amp;"  "&amp;$N23,$A$3:$I$109,2,0))</f>
        <v/>
      </c>
      <c r="S23" s="26" t="str">
        <f>+IF(ISNA(VLOOKUP(S$3&amp;"  "&amp;$N23,$A$3:$I$109,2,0)),"",VLOOKUP(S$3&amp;"  "&amp;$N23,$A$3:$I$109,2,0))</f>
        <v/>
      </c>
      <c r="T23" s="26" t="str">
        <f>+IF(ISNA(VLOOKUP(T$3&amp;"  "&amp;$N23,$A$3:$I$109,2,0)),"",VLOOKUP(T$3&amp;"  "&amp;$N23,$A$3:$I$109,2,0))</f>
        <v/>
      </c>
      <c r="U23" s="26" t="str">
        <f>+IF(ISNA(VLOOKUP(U$3&amp;"  "&amp;$N23,$A$3:$I$109,2,0)),"",VLOOKUP(U$3&amp;"  "&amp;$N23,$A$3:$I$109,2,0))</f>
        <v/>
      </c>
      <c r="V23" s="26" t="str">
        <f>+IF(ISNA(VLOOKUP(V$3&amp;"  "&amp;$N23,$A$3:$I$109,2,0)),"",VLOOKUP(V$3&amp;"  "&amp;$N23,$A$3:$I$109,2,0))</f>
        <v/>
      </c>
      <c r="W23" s="26" t="str">
        <f>+IF(ISNA(VLOOKUP(W$3&amp;"  "&amp;$N23,$A$3:$I$109,2,0)),"",VLOOKUP(W$3&amp;"  "&amp;$N23,$A$3:$I$109,2,0))</f>
        <v/>
      </c>
      <c r="X23" s="26" t="str">
        <f>+IF(ISNA(VLOOKUP(X$3&amp;"  "&amp;$N23,$A$3:$I$109,2,0)),"",VLOOKUP(X$3&amp;"  "&amp;$N23,$A$3:$I$109,2,0))</f>
        <v/>
      </c>
      <c r="Y23" s="26" t="str">
        <f>+IF(ISNA(VLOOKUP(Y$3&amp;"  "&amp;$N23,$A$3:$I$109,2,0)),"",VLOOKUP(Y$3&amp;"  "&amp;$N23,$A$3:$I$109,2,0))</f>
        <v/>
      </c>
      <c r="Z23" s="26" t="str">
        <f>+IF(ISNA(VLOOKUP(Z$3&amp;"  "&amp;$N23,$A$3:$I$109,2,0)),"",VLOOKUP(Z$3&amp;"  "&amp;$N23,$A$3:$I$109,2,0))</f>
        <v/>
      </c>
      <c r="AA23" s="26" t="str">
        <f>+IF(ISNA(VLOOKUP(AA$3&amp;"  "&amp;$N23,$A$3:$I$109,2,0)),"",VLOOKUP(AA$3&amp;"  "&amp;$N23,$A$3:$I$109,2,0))</f>
        <v/>
      </c>
      <c r="AB23" s="26" t="str">
        <f>+IF(ISNA(VLOOKUP(AB$3&amp;"  "&amp;$N23,$A$3:$I$109,2,0)),"",VLOOKUP(AB$3&amp;"  "&amp;$N23,$A$3:$I$109,2,0))</f>
        <v/>
      </c>
      <c r="AC23" s="26" t="str">
        <f>+IF(ISNA(VLOOKUP(AC$3&amp;"  "&amp;$N23,$A$3:$I$109,2,0)),"",VLOOKUP(AC$3&amp;"  "&amp;$N23,$A$3:$I$109,2,0))</f>
        <v/>
      </c>
      <c r="AD23" s="26" t="str">
        <f>+IF(ISNA(VLOOKUP(AD$3&amp;"  "&amp;$N23,$A$3:$I$109,2,0)),"",VLOOKUP(AD$3&amp;"  "&amp;$N23,$A$3:$I$109,2,0))</f>
        <v/>
      </c>
      <c r="AE23" s="26" t="str">
        <f>+IF(ISNA(VLOOKUP(AE$3&amp;"  "&amp;$N23,$A$3:$I$109,2,0)),"",VLOOKUP(AE$3&amp;"  "&amp;$N23,$A$3:$I$109,2,0))</f>
        <v/>
      </c>
      <c r="AF23" s="26" t="str">
        <f>+IF(ISNA(VLOOKUP(AF$3&amp;"  "&amp;$N23,$A$3:$I$109,2,0)),"",VLOOKUP(AF$3&amp;"  "&amp;$N23,$A$3:$I$109,2,0))</f>
        <v/>
      </c>
      <c r="AG23" s="26" t="str">
        <f>+IF(ISNA(VLOOKUP(AG$3&amp;"  "&amp;$N23,$A$3:$I$109,2,0)),"",VLOOKUP(AG$3&amp;"  "&amp;$N23,$A$3:$I$109,2,0))</f>
        <v/>
      </c>
      <c r="AH23" s="26" t="str">
        <f>+IF(ISNA(VLOOKUP(AH$3&amp;"  "&amp;$N23,$A$3:$I$109,2,0)),"",VLOOKUP(AH$3&amp;"  "&amp;$N23,$A$3:$I$109,2,0))</f>
        <v/>
      </c>
      <c r="AI23" s="26" t="str">
        <f>+IF(ISNA(VLOOKUP(AI$3&amp;"  "&amp;$N23,$A$3:$I$109,2,0)),"",VLOOKUP(AI$3&amp;"  "&amp;$N23,$A$3:$I$109,2,0))</f>
        <v/>
      </c>
      <c r="AJ23" s="26" t="str">
        <f>+IF(ISNA(VLOOKUP(AJ$3&amp;"  "&amp;$N23,$A$3:$I$109,2,0)),"",VLOOKUP(AJ$3&amp;"  "&amp;$N23,$A$3:$I$109,2,0))</f>
        <v/>
      </c>
      <c r="AK23" s="26" t="str">
        <f>+IF(ISNA(VLOOKUP(AK$3&amp;"  "&amp;$N23,$A$3:$I$109,2,0)),"",VLOOKUP(AK$3&amp;"  "&amp;$N23,$A$3:$I$109,2,0))</f>
        <v/>
      </c>
      <c r="AL23" s="26" t="str">
        <f>+IF(ISNA(VLOOKUP(AL$3&amp;"  "&amp;$N23,$A$3:$I$109,2,0)),"",VLOOKUP(AL$3&amp;"  "&amp;$N23,$A$3:$I$109,2,0))</f>
        <v/>
      </c>
      <c r="AM23" s="26" t="str">
        <f>+IF(ISNA(VLOOKUP(AM$3&amp;"  "&amp;$N23,$A$3:$I$109,2,0)),"",VLOOKUP(AM$3&amp;"  "&amp;$N23,$A$3:$I$109,2,0))</f>
        <v/>
      </c>
      <c r="AN23" s="26" t="str">
        <f>+IF(ISNA(VLOOKUP(AN$3&amp;"  "&amp;$N23,$A$3:$I$109,2,0)),"",VLOOKUP(AN$3&amp;"  "&amp;$N23,$A$3:$I$109,2,0))</f>
        <v/>
      </c>
    </row>
    <row r="24" spans="1:40" x14ac:dyDescent="0.3">
      <c r="A24">
        <v>45</v>
      </c>
      <c r="B24" s="2" t="s">
        <v>1191</v>
      </c>
      <c r="C24" s="48">
        <v>63</v>
      </c>
      <c r="D24" t="s">
        <v>1483</v>
      </c>
      <c r="E24" t="s">
        <v>1484</v>
      </c>
      <c r="F24" t="s">
        <v>590</v>
      </c>
      <c r="G24" t="s">
        <v>1401</v>
      </c>
      <c r="H24" s="1" t="str">
        <f>+VLOOKUP($C28,MasterData!$B$4:$I$1003,5,"false")</f>
        <v>U13</v>
      </c>
      <c r="I24" s="3" t="str">
        <f>+VLOOKUP($C28,MasterData!$B$4:$I$1003,6,"false")</f>
        <v>B</v>
      </c>
      <c r="J24" s="22" t="e">
        <f>TEXT(SUMPRODUCT(--(G28=$G$8:$G$597),--(#REF!&gt;$B$54:$B$597))+1,0)</f>
        <v>#REF!</v>
      </c>
      <c r="K24" s="1" t="e">
        <f>+G28&amp;"  "&amp;J24</f>
        <v>#REF!</v>
      </c>
      <c r="L24" s="1"/>
      <c r="N24">
        <v>9</v>
      </c>
      <c r="O24" s="26" t="str">
        <f>+IF(ISNA(VLOOKUP(O$3&amp;"  "&amp;$N24,$A$3:$I$109,2,0)),"",VLOOKUP(O$3&amp;"  "&amp;$N24,$A$3:$I$109,2,0))</f>
        <v/>
      </c>
      <c r="P24" s="26" t="str">
        <f>+IF(ISNA(VLOOKUP(P$3&amp;"  "&amp;$N24,$A$3:$I$109,2,0)),"",VLOOKUP(P$3&amp;"  "&amp;$N24,$A$3:$I$109,2,0))</f>
        <v/>
      </c>
      <c r="Q24" s="26" t="str">
        <f>+IF(ISNA(VLOOKUP(Q$3&amp;"  "&amp;$N24,$A$3:$I$109,2,0)),"",VLOOKUP(Q$3&amp;"  "&amp;$N24,$A$3:$I$109,2,0))</f>
        <v/>
      </c>
      <c r="R24" s="26" t="str">
        <f>+IF(ISNA(VLOOKUP(R$3&amp;"  "&amp;$N24,$A$3:$I$109,2,0)),"",VLOOKUP(R$3&amp;"  "&amp;$N24,$A$3:$I$109,2,0))</f>
        <v/>
      </c>
      <c r="S24" s="26" t="str">
        <f>+IF(ISNA(VLOOKUP(S$3&amp;"  "&amp;$N24,$A$3:$I$109,2,0)),"",VLOOKUP(S$3&amp;"  "&amp;$N24,$A$3:$I$109,2,0))</f>
        <v/>
      </c>
      <c r="T24" s="26" t="str">
        <f>+IF(ISNA(VLOOKUP(T$3&amp;"  "&amp;$N24,$A$3:$I$109,2,0)),"",VLOOKUP(T$3&amp;"  "&amp;$N24,$A$3:$I$109,2,0))</f>
        <v/>
      </c>
      <c r="U24" s="26" t="str">
        <f>+IF(ISNA(VLOOKUP(U$3&amp;"  "&amp;$N24,$A$3:$I$109,2,0)),"",VLOOKUP(U$3&amp;"  "&amp;$N24,$A$3:$I$109,2,0))</f>
        <v/>
      </c>
      <c r="V24" s="26" t="str">
        <f>+IF(ISNA(VLOOKUP(V$3&amp;"  "&amp;$N24,$A$3:$I$109,2,0)),"",VLOOKUP(V$3&amp;"  "&amp;$N24,$A$3:$I$109,2,0))</f>
        <v/>
      </c>
      <c r="W24" s="26" t="str">
        <f>+IF(ISNA(VLOOKUP(W$3&amp;"  "&amp;$N24,$A$3:$I$109,2,0)),"",VLOOKUP(W$3&amp;"  "&amp;$N24,$A$3:$I$109,2,0))</f>
        <v/>
      </c>
      <c r="X24" s="26" t="str">
        <f>+IF(ISNA(VLOOKUP(X$3&amp;"  "&amp;$N24,$A$3:$I$109,2,0)),"",VLOOKUP(X$3&amp;"  "&amp;$N24,$A$3:$I$109,2,0))</f>
        <v/>
      </c>
      <c r="Y24" s="26" t="str">
        <f>+IF(ISNA(VLOOKUP(Y$3&amp;"  "&amp;$N24,$A$3:$I$109,2,0)),"",VLOOKUP(Y$3&amp;"  "&amp;$N24,$A$3:$I$109,2,0))</f>
        <v/>
      </c>
      <c r="Z24" s="26" t="str">
        <f>+IF(ISNA(VLOOKUP(Z$3&amp;"  "&amp;$N24,$A$3:$I$109,2,0)),"",VLOOKUP(Z$3&amp;"  "&amp;$N24,$A$3:$I$109,2,0))</f>
        <v/>
      </c>
      <c r="AA24" s="26" t="str">
        <f>+IF(ISNA(VLOOKUP(AA$3&amp;"  "&amp;$N24,$A$3:$I$109,2,0)),"",VLOOKUP(AA$3&amp;"  "&amp;$N24,$A$3:$I$109,2,0))</f>
        <v/>
      </c>
      <c r="AB24" s="26" t="str">
        <f>+IF(ISNA(VLOOKUP(AB$3&amp;"  "&amp;$N24,$A$3:$I$109,2,0)),"",VLOOKUP(AB$3&amp;"  "&amp;$N24,$A$3:$I$109,2,0))</f>
        <v/>
      </c>
      <c r="AC24" s="26" t="str">
        <f>+IF(ISNA(VLOOKUP(AC$3&amp;"  "&amp;$N24,$A$3:$I$109,2,0)),"",VLOOKUP(AC$3&amp;"  "&amp;$N24,$A$3:$I$109,2,0))</f>
        <v/>
      </c>
      <c r="AD24" s="26" t="str">
        <f>+IF(ISNA(VLOOKUP(AD$3&amp;"  "&amp;$N24,$A$3:$I$109,2,0)),"",VLOOKUP(AD$3&amp;"  "&amp;$N24,$A$3:$I$109,2,0))</f>
        <v/>
      </c>
      <c r="AE24" s="26" t="str">
        <f>+IF(ISNA(VLOOKUP(AE$3&amp;"  "&amp;$N24,$A$3:$I$109,2,0)),"",VLOOKUP(AE$3&amp;"  "&amp;$N24,$A$3:$I$109,2,0))</f>
        <v/>
      </c>
      <c r="AF24" s="26" t="str">
        <f>+IF(ISNA(VLOOKUP(AF$3&amp;"  "&amp;$N24,$A$3:$I$109,2,0)),"",VLOOKUP(AF$3&amp;"  "&amp;$N24,$A$3:$I$109,2,0))</f>
        <v/>
      </c>
      <c r="AG24" s="26" t="str">
        <f>+IF(ISNA(VLOOKUP(AG$3&amp;"  "&amp;$N24,$A$3:$I$109,2,0)),"",VLOOKUP(AG$3&amp;"  "&amp;$N24,$A$3:$I$109,2,0))</f>
        <v/>
      </c>
      <c r="AH24" s="26" t="str">
        <f>+IF(ISNA(VLOOKUP(AH$3&amp;"  "&amp;$N24,$A$3:$I$109,2,0)),"",VLOOKUP(AH$3&amp;"  "&amp;$N24,$A$3:$I$109,2,0))</f>
        <v/>
      </c>
      <c r="AI24" s="26" t="str">
        <f>+IF(ISNA(VLOOKUP(AI$3&amp;"  "&amp;$N24,$A$3:$I$109,2,0)),"",VLOOKUP(AI$3&amp;"  "&amp;$N24,$A$3:$I$109,2,0))</f>
        <v/>
      </c>
      <c r="AJ24" s="26" t="str">
        <f>+IF(ISNA(VLOOKUP(AJ$3&amp;"  "&amp;$N24,$A$3:$I$109,2,0)),"",VLOOKUP(AJ$3&amp;"  "&amp;$N24,$A$3:$I$109,2,0))</f>
        <v/>
      </c>
      <c r="AK24" s="26" t="str">
        <f>+IF(ISNA(VLOOKUP(AK$3&amp;"  "&amp;$N24,$A$3:$I$109,2,0)),"",VLOOKUP(AK$3&amp;"  "&amp;$N24,$A$3:$I$109,2,0))</f>
        <v/>
      </c>
      <c r="AL24" s="26" t="str">
        <f>+IF(ISNA(VLOOKUP(AL$3&amp;"  "&amp;$N24,$A$3:$I$109,2,0)),"",VLOOKUP(AL$3&amp;"  "&amp;$N24,$A$3:$I$109,2,0))</f>
        <v/>
      </c>
      <c r="AM24" s="26" t="str">
        <f>+IF(ISNA(VLOOKUP(AM$3&amp;"  "&amp;$N24,$A$3:$I$109,2,0)),"",VLOOKUP(AM$3&amp;"  "&amp;$N24,$A$3:$I$109,2,0))</f>
        <v/>
      </c>
      <c r="AN24" s="26" t="str">
        <f>+IF(ISNA(VLOOKUP(AN$3&amp;"  "&amp;$N24,$A$3:$I$109,2,0)),"",VLOOKUP(AN$3&amp;"  "&amp;$N24,$A$3:$I$109,2,0))</f>
        <v/>
      </c>
    </row>
    <row r="25" spans="1:40" x14ac:dyDescent="0.3">
      <c r="A25">
        <v>8</v>
      </c>
      <c r="B25" s="2" t="s">
        <v>1663</v>
      </c>
      <c r="C25" s="48">
        <v>67</v>
      </c>
      <c r="D25" t="s">
        <v>9</v>
      </c>
      <c r="E25" t="s">
        <v>140</v>
      </c>
      <c r="F25" t="s">
        <v>587</v>
      </c>
      <c r="G25" t="s">
        <v>1401</v>
      </c>
      <c r="H25" s="1" t="str">
        <f>+VLOOKUP($C29,MasterData!$B$4:$I$1003,5,"false")</f>
        <v>U13</v>
      </c>
      <c r="I25" s="3" t="str">
        <f>+VLOOKUP($C29,MasterData!$B$4:$I$1003,6,"false")</f>
        <v>B</v>
      </c>
      <c r="J25" s="22" t="e">
        <f>TEXT(SUMPRODUCT(--(G29=$G$8:$G$597),--(#REF!&gt;$B$54:$B$597))+1,0)</f>
        <v>#REF!</v>
      </c>
      <c r="K25" s="1" t="e">
        <f>+G29&amp;"  "&amp;J25</f>
        <v>#REF!</v>
      </c>
      <c r="L25" s="1"/>
      <c r="O25" s="26" t="str">
        <f>+IF(ISNA(VLOOKUP(O$3&amp;"  "&amp;$N25,$A$3:$I$109,2,0)),"",VLOOKUP(O$3&amp;"  "&amp;$N25,$A$3:$I$109,2,0))</f>
        <v/>
      </c>
      <c r="P25" s="26" t="str">
        <f>+IF(ISNA(VLOOKUP(P$3&amp;"  "&amp;$N25,$A$3:$I$109,2,0)),"",VLOOKUP(P$3&amp;"  "&amp;$N25,$A$3:$I$109,2,0))</f>
        <v/>
      </c>
      <c r="Q25" s="26" t="str">
        <f>+IF(ISNA(VLOOKUP(Q$3&amp;"  "&amp;$N25,$A$3:$I$109,2,0)),"",VLOOKUP(Q$3&amp;"  "&amp;$N25,$A$3:$I$109,2,0))</f>
        <v/>
      </c>
      <c r="R25" s="26" t="str">
        <f>+IF(ISNA(VLOOKUP(R$3&amp;"  "&amp;$N25,$A$3:$I$109,2,0)),"",VLOOKUP(R$3&amp;"  "&amp;$N25,$A$3:$I$109,2,0))</f>
        <v/>
      </c>
      <c r="S25" s="26" t="str">
        <f>+IF(ISNA(VLOOKUP(S$3&amp;"  "&amp;$N25,$A$3:$I$109,2,0)),"",VLOOKUP(S$3&amp;"  "&amp;$N25,$A$3:$I$109,2,0))</f>
        <v/>
      </c>
      <c r="T25" s="26" t="str">
        <f>+IF(ISNA(VLOOKUP(T$3&amp;"  "&amp;$N25,$A$3:$I$109,2,0)),"",VLOOKUP(T$3&amp;"  "&amp;$N25,$A$3:$I$109,2,0))</f>
        <v/>
      </c>
      <c r="U25" s="26" t="str">
        <f>+IF(ISNA(VLOOKUP(U$3&amp;"  "&amp;$N25,$A$3:$I$109,2,0)),"",VLOOKUP(U$3&amp;"  "&amp;$N25,$A$3:$I$109,2,0))</f>
        <v/>
      </c>
      <c r="V25" s="26" t="str">
        <f>+IF(ISNA(VLOOKUP(V$3&amp;"  "&amp;$N25,$A$3:$I$109,2,0)),"",VLOOKUP(V$3&amp;"  "&amp;$N25,$A$3:$I$109,2,0))</f>
        <v/>
      </c>
      <c r="W25" s="26" t="str">
        <f>+IF(ISNA(VLOOKUP(W$3&amp;"  "&amp;$N25,$A$3:$I$109,2,0)),"",VLOOKUP(W$3&amp;"  "&amp;$N25,$A$3:$I$109,2,0))</f>
        <v/>
      </c>
      <c r="X25" s="26" t="str">
        <f>+IF(ISNA(VLOOKUP(X$3&amp;"  "&amp;$N25,$A$3:$I$109,2,0)),"",VLOOKUP(X$3&amp;"  "&amp;$N25,$A$3:$I$109,2,0))</f>
        <v/>
      </c>
      <c r="Y25" s="26" t="str">
        <f>+IF(ISNA(VLOOKUP(Y$3&amp;"  "&amp;$N25,$A$3:$I$109,2,0)),"",VLOOKUP(Y$3&amp;"  "&amp;$N25,$A$3:$I$109,2,0))</f>
        <v/>
      </c>
      <c r="Z25" s="26" t="str">
        <f>+IF(ISNA(VLOOKUP(Z$3&amp;"  "&amp;$N25,$A$3:$I$109,2,0)),"",VLOOKUP(Z$3&amp;"  "&amp;$N25,$A$3:$I$109,2,0))</f>
        <v/>
      </c>
      <c r="AA25" s="26" t="str">
        <f>+IF(ISNA(VLOOKUP(AA$3&amp;"  "&amp;$N25,$A$3:$I$109,2,0)),"",VLOOKUP(AA$3&amp;"  "&amp;$N25,$A$3:$I$109,2,0))</f>
        <v/>
      </c>
      <c r="AB25" s="26" t="str">
        <f>+IF(ISNA(VLOOKUP(AB$3&amp;"  "&amp;$N25,$A$3:$I$109,2,0)),"",VLOOKUP(AB$3&amp;"  "&amp;$N25,$A$3:$I$109,2,0))</f>
        <v/>
      </c>
      <c r="AC25" s="26" t="str">
        <f>+IF(ISNA(VLOOKUP(AC$3&amp;"  "&amp;$N25,$A$3:$I$109,2,0)),"",VLOOKUP(AC$3&amp;"  "&amp;$N25,$A$3:$I$109,2,0))</f>
        <v/>
      </c>
      <c r="AD25" s="26" t="str">
        <f>+IF(ISNA(VLOOKUP(AD$3&amp;"  "&amp;$N25,$A$3:$I$109,2,0)),"",VLOOKUP(AD$3&amp;"  "&amp;$N25,$A$3:$I$109,2,0))</f>
        <v/>
      </c>
      <c r="AE25" s="26" t="str">
        <f>+IF(ISNA(VLOOKUP(AE$3&amp;"  "&amp;$N25,$A$3:$I$109,2,0)),"",VLOOKUP(AE$3&amp;"  "&amp;$N25,$A$3:$I$109,2,0))</f>
        <v/>
      </c>
      <c r="AF25" s="26" t="str">
        <f>+IF(ISNA(VLOOKUP(AF$3&amp;"  "&amp;$N25,$A$3:$I$109,2,0)),"",VLOOKUP(AF$3&amp;"  "&amp;$N25,$A$3:$I$109,2,0))</f>
        <v/>
      </c>
      <c r="AG25" s="26" t="str">
        <f>+IF(ISNA(VLOOKUP(AG$3&amp;"  "&amp;$N25,$A$3:$I$109,2,0)),"",VLOOKUP(AG$3&amp;"  "&amp;$N25,$A$3:$I$109,2,0))</f>
        <v/>
      </c>
      <c r="AH25" s="26" t="str">
        <f>+IF(ISNA(VLOOKUP(AH$3&amp;"  "&amp;$N25,$A$3:$I$109,2,0)),"",VLOOKUP(AH$3&amp;"  "&amp;$N25,$A$3:$I$109,2,0))</f>
        <v/>
      </c>
      <c r="AI25" s="26" t="str">
        <f>+IF(ISNA(VLOOKUP(AI$3&amp;"  "&amp;$N25,$A$3:$I$109,2,0)),"",VLOOKUP(AI$3&amp;"  "&amp;$N25,$A$3:$I$109,2,0))</f>
        <v/>
      </c>
      <c r="AJ25" s="26" t="str">
        <f>+IF(ISNA(VLOOKUP(AJ$3&amp;"  "&amp;$N25,$A$3:$I$109,2,0)),"",VLOOKUP(AJ$3&amp;"  "&amp;$N25,$A$3:$I$109,2,0))</f>
        <v/>
      </c>
      <c r="AK25" s="26" t="str">
        <f>+IF(ISNA(VLOOKUP(AK$3&amp;"  "&amp;$N25,$A$3:$I$109,2,0)),"",VLOOKUP(AK$3&amp;"  "&amp;$N25,$A$3:$I$109,2,0))</f>
        <v/>
      </c>
      <c r="AL25" s="26" t="str">
        <f>+IF(ISNA(VLOOKUP(AL$3&amp;"  "&amp;$N25,$A$3:$I$109,2,0)),"",VLOOKUP(AL$3&amp;"  "&amp;$N25,$A$3:$I$109,2,0))</f>
        <v/>
      </c>
      <c r="AM25" s="26" t="str">
        <f>+IF(ISNA(VLOOKUP(AM$3&amp;"  "&amp;$N25,$A$3:$I$109,2,0)),"",VLOOKUP(AM$3&amp;"  "&amp;$N25,$A$3:$I$109,2,0))</f>
        <v/>
      </c>
      <c r="AN25" s="26" t="str">
        <f>+IF(ISNA(VLOOKUP(AN$3&amp;"  "&amp;$N25,$A$3:$I$109,2,0)),"",VLOOKUP(AN$3&amp;"  "&amp;$N25,$A$3:$I$109,2,0))</f>
        <v/>
      </c>
    </row>
    <row r="26" spans="1:40" x14ac:dyDescent="0.3">
      <c r="A26">
        <v>13</v>
      </c>
      <c r="B26" s="2" t="s">
        <v>1664</v>
      </c>
      <c r="C26" s="48">
        <v>68</v>
      </c>
      <c r="D26" t="s">
        <v>14</v>
      </c>
      <c r="E26" t="s">
        <v>677</v>
      </c>
      <c r="F26" t="s">
        <v>596</v>
      </c>
      <c r="G26" t="s">
        <v>1401</v>
      </c>
      <c r="H26" s="1" t="str">
        <f>+VLOOKUP($C30,MasterData!$B$4:$I$1003,5,"false")</f>
        <v>U15</v>
      </c>
      <c r="I26" s="3" t="str">
        <f>+VLOOKUP($C30,MasterData!$B$4:$I$1003,6,"false")</f>
        <v>G</v>
      </c>
      <c r="J26" s="22" t="e">
        <f>TEXT(SUMPRODUCT(--(G30=$G$8:$G$597),--(#REF!&gt;$B$54:$B$597))+1,0)</f>
        <v>#REF!</v>
      </c>
      <c r="K26" s="1" t="e">
        <f>+G30&amp;"  "&amp;J26</f>
        <v>#REF!</v>
      </c>
      <c r="L26" s="1"/>
      <c r="O26" s="26" t="str">
        <f>+IF(ISNA(VLOOKUP(O$3&amp;"  "&amp;$N26,$A$3:$I$109,2,0)),"",VLOOKUP(O$3&amp;"  "&amp;$N26,$A$3:$I$109,2,0))</f>
        <v/>
      </c>
      <c r="P26" s="26" t="str">
        <f>+IF(ISNA(VLOOKUP(P$3&amp;"  "&amp;$N26,$A$3:$I$109,2,0)),"",VLOOKUP(P$3&amp;"  "&amp;$N26,$A$3:$I$109,2,0))</f>
        <v/>
      </c>
      <c r="Q26" s="26" t="str">
        <f>+IF(ISNA(VLOOKUP(Q$3&amp;"  "&amp;$N26,$A$3:$I$109,2,0)),"",VLOOKUP(Q$3&amp;"  "&amp;$N26,$A$3:$I$109,2,0))</f>
        <v/>
      </c>
      <c r="R26" s="26" t="str">
        <f>+IF(ISNA(VLOOKUP(R$3&amp;"  "&amp;$N26,$A$3:$I$109,2,0)),"",VLOOKUP(R$3&amp;"  "&amp;$N26,$A$3:$I$109,2,0))</f>
        <v/>
      </c>
      <c r="S26" s="26" t="str">
        <f>+IF(ISNA(VLOOKUP(S$3&amp;"  "&amp;$N26,$A$3:$I$109,2,0)),"",VLOOKUP(S$3&amp;"  "&amp;$N26,$A$3:$I$109,2,0))</f>
        <v/>
      </c>
      <c r="T26" s="26" t="str">
        <f>+IF(ISNA(VLOOKUP(T$3&amp;"  "&amp;$N26,$A$3:$I$109,2,0)),"",VLOOKUP(T$3&amp;"  "&amp;$N26,$A$3:$I$109,2,0))</f>
        <v/>
      </c>
      <c r="U26" s="26" t="str">
        <f>+IF(ISNA(VLOOKUP(U$3&amp;"  "&amp;$N26,$A$3:$I$109,2,0)),"",VLOOKUP(U$3&amp;"  "&amp;$N26,$A$3:$I$109,2,0))</f>
        <v/>
      </c>
      <c r="V26" s="26" t="str">
        <f>+IF(ISNA(VLOOKUP(V$3&amp;"  "&amp;$N26,$A$3:$I$109,2,0)),"",VLOOKUP(V$3&amp;"  "&amp;$N26,$A$3:$I$109,2,0))</f>
        <v/>
      </c>
      <c r="W26" s="26" t="str">
        <f>+IF(ISNA(VLOOKUP(W$3&amp;"  "&amp;$N26,$A$3:$I$109,2,0)),"",VLOOKUP(W$3&amp;"  "&amp;$N26,$A$3:$I$109,2,0))</f>
        <v/>
      </c>
      <c r="X26" s="26" t="str">
        <f>+IF(ISNA(VLOOKUP(X$3&amp;"  "&amp;$N26,$A$3:$I$109,2,0)),"",VLOOKUP(X$3&amp;"  "&amp;$N26,$A$3:$I$109,2,0))</f>
        <v/>
      </c>
      <c r="Y26" s="26" t="str">
        <f>+IF(ISNA(VLOOKUP(Y$3&amp;"  "&amp;$N26,$A$3:$I$109,2,0)),"",VLOOKUP(Y$3&amp;"  "&amp;$N26,$A$3:$I$109,2,0))</f>
        <v/>
      </c>
      <c r="Z26" s="26" t="str">
        <f>+IF(ISNA(VLOOKUP(Z$3&amp;"  "&amp;$N26,$A$3:$I$109,2,0)),"",VLOOKUP(Z$3&amp;"  "&amp;$N26,$A$3:$I$109,2,0))</f>
        <v/>
      </c>
      <c r="AA26" s="26" t="str">
        <f>+IF(ISNA(VLOOKUP(AA$3&amp;"  "&amp;$N26,$A$3:$I$109,2,0)),"",VLOOKUP(AA$3&amp;"  "&amp;$N26,$A$3:$I$109,2,0))</f>
        <v/>
      </c>
      <c r="AB26" s="26" t="str">
        <f>+IF(ISNA(VLOOKUP(AB$3&amp;"  "&amp;$N26,$A$3:$I$109,2,0)),"",VLOOKUP(AB$3&amp;"  "&amp;$N26,$A$3:$I$109,2,0))</f>
        <v/>
      </c>
      <c r="AC26" s="26" t="str">
        <f>+IF(ISNA(VLOOKUP(AC$3&amp;"  "&amp;$N26,$A$3:$I$109,2,0)),"",VLOOKUP(AC$3&amp;"  "&amp;$N26,$A$3:$I$109,2,0))</f>
        <v/>
      </c>
      <c r="AD26" s="26" t="str">
        <f>+IF(ISNA(VLOOKUP(AD$3&amp;"  "&amp;$N26,$A$3:$I$109,2,0)),"",VLOOKUP(AD$3&amp;"  "&amp;$N26,$A$3:$I$109,2,0))</f>
        <v/>
      </c>
      <c r="AE26" s="26" t="str">
        <f>+IF(ISNA(VLOOKUP(AE$3&amp;"  "&amp;$N26,$A$3:$I$109,2,0)),"",VLOOKUP(AE$3&amp;"  "&amp;$N26,$A$3:$I$109,2,0))</f>
        <v/>
      </c>
      <c r="AF26" s="26" t="str">
        <f>+IF(ISNA(VLOOKUP(AF$3&amp;"  "&amp;$N26,$A$3:$I$109,2,0)),"",VLOOKUP(AF$3&amp;"  "&amp;$N26,$A$3:$I$109,2,0))</f>
        <v/>
      </c>
      <c r="AG26" s="26" t="str">
        <f>+IF(ISNA(VLOOKUP(AG$3&amp;"  "&amp;$N26,$A$3:$I$109,2,0)),"",VLOOKUP(AG$3&amp;"  "&amp;$N26,$A$3:$I$109,2,0))</f>
        <v/>
      </c>
      <c r="AH26" s="26" t="str">
        <f>+IF(ISNA(VLOOKUP(AH$3&amp;"  "&amp;$N26,$A$3:$I$109,2,0)),"",VLOOKUP(AH$3&amp;"  "&amp;$N26,$A$3:$I$109,2,0))</f>
        <v/>
      </c>
      <c r="AI26" s="26" t="str">
        <f>+IF(ISNA(VLOOKUP(AI$3&amp;"  "&amp;$N26,$A$3:$I$109,2,0)),"",VLOOKUP(AI$3&amp;"  "&amp;$N26,$A$3:$I$109,2,0))</f>
        <v/>
      </c>
      <c r="AJ26" s="26" t="str">
        <f>+IF(ISNA(VLOOKUP(AJ$3&amp;"  "&amp;$N26,$A$3:$I$109,2,0)),"",VLOOKUP(AJ$3&amp;"  "&amp;$N26,$A$3:$I$109,2,0))</f>
        <v/>
      </c>
      <c r="AK26" s="26" t="str">
        <f>+IF(ISNA(VLOOKUP(AK$3&amp;"  "&amp;$N26,$A$3:$I$109,2,0)),"",VLOOKUP(AK$3&amp;"  "&amp;$N26,$A$3:$I$109,2,0))</f>
        <v/>
      </c>
      <c r="AL26" s="26" t="str">
        <f>+IF(ISNA(VLOOKUP(AL$3&amp;"  "&amp;$N26,$A$3:$I$109,2,0)),"",VLOOKUP(AL$3&amp;"  "&amp;$N26,$A$3:$I$109,2,0))</f>
        <v/>
      </c>
      <c r="AM26" s="26" t="str">
        <f>+IF(ISNA(VLOOKUP(AM$3&amp;"  "&amp;$N26,$A$3:$I$109,2,0)),"",VLOOKUP(AM$3&amp;"  "&amp;$N26,$A$3:$I$109,2,0))</f>
        <v/>
      </c>
      <c r="AN26" s="26" t="str">
        <f>+IF(ISNA(VLOOKUP(AN$3&amp;"  "&amp;$N26,$A$3:$I$109,2,0)),"",VLOOKUP(AN$3&amp;"  "&amp;$N26,$A$3:$I$109,2,0))</f>
        <v/>
      </c>
    </row>
    <row r="27" spans="1:40" x14ac:dyDescent="0.3">
      <c r="A27">
        <v>25</v>
      </c>
      <c r="B27" s="2" t="s">
        <v>1355</v>
      </c>
      <c r="C27" s="48">
        <v>69</v>
      </c>
      <c r="D27" t="s">
        <v>394</v>
      </c>
      <c r="E27" t="s">
        <v>1436</v>
      </c>
      <c r="F27" t="s">
        <v>861</v>
      </c>
      <c r="G27" t="s">
        <v>1401</v>
      </c>
      <c r="H27" s="1" t="str">
        <f>+VLOOKUP($C31,MasterData!$B$4:$I$1003,5,"false")</f>
        <v>U13</v>
      </c>
      <c r="I27" s="3" t="str">
        <f>+VLOOKUP($C31,MasterData!$B$4:$I$1003,6,"false")</f>
        <v>B</v>
      </c>
      <c r="J27" s="22" t="e">
        <f>TEXT(SUMPRODUCT(--(G31=$G$8:$G$597),--(#REF!&gt;$B$54:$B$597))+1,0)</f>
        <v>#REF!</v>
      </c>
      <c r="K27" s="1" t="e">
        <f>+G31&amp;"  "&amp;J27</f>
        <v>#REF!</v>
      </c>
      <c r="L27" s="1"/>
      <c r="O27" s="26" t="str">
        <f>+IF(ISNA(VLOOKUP(O$3&amp;"  "&amp;$N27,$A$3:$I$109,2,0)),"",VLOOKUP(O$3&amp;"  "&amp;$N27,$A$3:$I$109,2,0))</f>
        <v/>
      </c>
      <c r="P27" s="26" t="str">
        <f>+IF(ISNA(VLOOKUP(P$3&amp;"  "&amp;$N27,$A$3:$I$109,2,0)),"",VLOOKUP(P$3&amp;"  "&amp;$N27,$A$3:$I$109,2,0))</f>
        <v/>
      </c>
      <c r="Q27" s="26" t="str">
        <f>+IF(ISNA(VLOOKUP(Q$3&amp;"  "&amp;$N27,$A$3:$I$109,2,0)),"",VLOOKUP(Q$3&amp;"  "&amp;$N27,$A$3:$I$109,2,0))</f>
        <v/>
      </c>
      <c r="R27" s="26" t="str">
        <f>+IF(ISNA(VLOOKUP(R$3&amp;"  "&amp;$N27,$A$3:$I$109,2,0)),"",VLOOKUP(R$3&amp;"  "&amp;$N27,$A$3:$I$109,2,0))</f>
        <v/>
      </c>
      <c r="S27" s="26" t="str">
        <f>+IF(ISNA(VLOOKUP(S$3&amp;"  "&amp;$N27,$A$3:$I$109,2,0)),"",VLOOKUP(S$3&amp;"  "&amp;$N27,$A$3:$I$109,2,0))</f>
        <v/>
      </c>
      <c r="T27" s="26" t="str">
        <f>+IF(ISNA(VLOOKUP(T$3&amp;"  "&amp;$N27,$A$3:$I$109,2,0)),"",VLOOKUP(T$3&amp;"  "&amp;$N27,$A$3:$I$109,2,0))</f>
        <v/>
      </c>
      <c r="U27" s="26" t="str">
        <f>+IF(ISNA(VLOOKUP(U$3&amp;"  "&amp;$N27,$A$3:$I$109,2,0)),"",VLOOKUP(U$3&amp;"  "&amp;$N27,$A$3:$I$109,2,0))</f>
        <v/>
      </c>
      <c r="V27" s="26" t="str">
        <f>+IF(ISNA(VLOOKUP(V$3&amp;"  "&amp;$N27,$A$3:$I$109,2,0)),"",VLOOKUP(V$3&amp;"  "&amp;$N27,$A$3:$I$109,2,0))</f>
        <v/>
      </c>
      <c r="W27" s="26" t="str">
        <f>+IF(ISNA(VLOOKUP(W$3&amp;"  "&amp;$N27,$A$3:$I$109,2,0)),"",VLOOKUP(W$3&amp;"  "&amp;$N27,$A$3:$I$109,2,0))</f>
        <v/>
      </c>
      <c r="X27" s="26" t="str">
        <f>+IF(ISNA(VLOOKUP(X$3&amp;"  "&amp;$N27,$A$3:$I$109,2,0)),"",VLOOKUP(X$3&amp;"  "&amp;$N27,$A$3:$I$109,2,0))</f>
        <v/>
      </c>
      <c r="Y27" s="26" t="str">
        <f>+IF(ISNA(VLOOKUP(Y$3&amp;"  "&amp;$N27,$A$3:$I$109,2,0)),"",VLOOKUP(Y$3&amp;"  "&amp;$N27,$A$3:$I$109,2,0))</f>
        <v/>
      </c>
      <c r="Z27" s="26" t="str">
        <f>+IF(ISNA(VLOOKUP(Z$3&amp;"  "&amp;$N27,$A$3:$I$109,2,0)),"",VLOOKUP(Z$3&amp;"  "&amp;$N27,$A$3:$I$109,2,0))</f>
        <v/>
      </c>
      <c r="AA27" s="26" t="str">
        <f>+IF(ISNA(VLOOKUP(AA$3&amp;"  "&amp;$N27,$A$3:$I$109,2,0)),"",VLOOKUP(AA$3&amp;"  "&amp;$N27,$A$3:$I$109,2,0))</f>
        <v/>
      </c>
      <c r="AB27" s="26" t="str">
        <f>+IF(ISNA(VLOOKUP(AB$3&amp;"  "&amp;$N27,$A$3:$I$109,2,0)),"",VLOOKUP(AB$3&amp;"  "&amp;$N27,$A$3:$I$109,2,0))</f>
        <v/>
      </c>
      <c r="AC27" s="26" t="str">
        <f>+IF(ISNA(VLOOKUP(AC$3&amp;"  "&amp;$N27,$A$3:$I$109,2,0)),"",VLOOKUP(AC$3&amp;"  "&amp;$N27,$A$3:$I$109,2,0))</f>
        <v/>
      </c>
      <c r="AD27" s="26" t="str">
        <f>+IF(ISNA(VLOOKUP(AD$3&amp;"  "&amp;$N27,$A$3:$I$109,2,0)),"",VLOOKUP(AD$3&amp;"  "&amp;$N27,$A$3:$I$109,2,0))</f>
        <v/>
      </c>
      <c r="AE27" s="26" t="str">
        <f>+IF(ISNA(VLOOKUP(AE$3&amp;"  "&amp;$N27,$A$3:$I$109,2,0)),"",VLOOKUP(AE$3&amp;"  "&amp;$N27,$A$3:$I$109,2,0))</f>
        <v/>
      </c>
      <c r="AF27" s="26" t="str">
        <f>+IF(ISNA(VLOOKUP(AF$3&amp;"  "&amp;$N27,$A$3:$I$109,2,0)),"",VLOOKUP(AF$3&amp;"  "&amp;$N27,$A$3:$I$109,2,0))</f>
        <v/>
      </c>
      <c r="AG27" s="26" t="str">
        <f>+IF(ISNA(VLOOKUP(AG$3&amp;"  "&amp;$N27,$A$3:$I$109,2,0)),"",VLOOKUP(AG$3&amp;"  "&amp;$N27,$A$3:$I$109,2,0))</f>
        <v/>
      </c>
      <c r="AH27" s="26" t="str">
        <f>+IF(ISNA(VLOOKUP(AH$3&amp;"  "&amp;$N27,$A$3:$I$109,2,0)),"",VLOOKUP(AH$3&amp;"  "&amp;$N27,$A$3:$I$109,2,0))</f>
        <v/>
      </c>
      <c r="AI27" s="26" t="str">
        <f>+IF(ISNA(VLOOKUP(AI$3&amp;"  "&amp;$N27,$A$3:$I$109,2,0)),"",VLOOKUP(AI$3&amp;"  "&amp;$N27,$A$3:$I$109,2,0))</f>
        <v/>
      </c>
      <c r="AJ27" s="26" t="str">
        <f>+IF(ISNA(VLOOKUP(AJ$3&amp;"  "&amp;$N27,$A$3:$I$109,2,0)),"",VLOOKUP(AJ$3&amp;"  "&amp;$N27,$A$3:$I$109,2,0))</f>
        <v/>
      </c>
      <c r="AK27" s="26" t="str">
        <f>+IF(ISNA(VLOOKUP(AK$3&amp;"  "&amp;$N27,$A$3:$I$109,2,0)),"",VLOOKUP(AK$3&amp;"  "&amp;$N27,$A$3:$I$109,2,0))</f>
        <v/>
      </c>
      <c r="AL27" s="26" t="str">
        <f>+IF(ISNA(VLOOKUP(AL$3&amp;"  "&amp;$N27,$A$3:$I$109,2,0)),"",VLOOKUP(AL$3&amp;"  "&amp;$N27,$A$3:$I$109,2,0))</f>
        <v/>
      </c>
      <c r="AM27" s="26" t="str">
        <f>+IF(ISNA(VLOOKUP(AM$3&amp;"  "&amp;$N27,$A$3:$I$109,2,0)),"",VLOOKUP(AM$3&amp;"  "&amp;$N27,$A$3:$I$109,2,0))</f>
        <v/>
      </c>
      <c r="AN27" s="26" t="str">
        <f>+IF(ISNA(VLOOKUP(AN$3&amp;"  "&amp;$N27,$A$3:$I$109,2,0)),"",VLOOKUP(AN$3&amp;"  "&amp;$N27,$A$3:$I$109,2,0))</f>
        <v/>
      </c>
    </row>
    <row r="28" spans="1:40" x14ac:dyDescent="0.3">
      <c r="A28">
        <v>26</v>
      </c>
      <c r="B28" s="2" t="s">
        <v>1665</v>
      </c>
      <c r="C28" s="48">
        <v>72</v>
      </c>
      <c r="D28" t="s">
        <v>1483</v>
      </c>
      <c r="E28" t="s">
        <v>921</v>
      </c>
      <c r="F28" t="s">
        <v>600</v>
      </c>
      <c r="G28" t="s">
        <v>1401</v>
      </c>
      <c r="H28" s="1" t="str">
        <f>+VLOOKUP($C32,MasterData!$B$4:$I$1003,5,"false")</f>
        <v>U13</v>
      </c>
      <c r="I28" s="3" t="str">
        <f>+VLOOKUP($C32,MasterData!$B$4:$I$1003,6,"false")</f>
        <v>B</v>
      </c>
      <c r="J28" s="22" t="e">
        <f>TEXT(SUMPRODUCT(--(G32=$G$8:$G$597),--(#REF!&gt;$B$54:$B$597))+1,0)</f>
        <v>#REF!</v>
      </c>
      <c r="K28" s="1" t="e">
        <f>+G32&amp;"  "&amp;J28</f>
        <v>#REF!</v>
      </c>
      <c r="L28" s="1"/>
      <c r="N28" s="11" t="s">
        <v>365</v>
      </c>
      <c r="O28" s="27">
        <f>IF(O24="",1000,SUM(O22:O24))</f>
        <v>1000</v>
      </c>
      <c r="P28" s="27">
        <f t="shared" ref="P28:AN28" si="2">IF(P24="",1000,SUM(P22:P24))</f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  <c r="AN28" s="27">
        <f t="shared" si="2"/>
        <v>1000</v>
      </c>
    </row>
    <row r="29" spans="1:40" x14ac:dyDescent="0.3">
      <c r="A29">
        <v>28</v>
      </c>
      <c r="B29" s="2" t="s">
        <v>1666</v>
      </c>
      <c r="C29" s="48">
        <v>112</v>
      </c>
      <c r="D29" t="s">
        <v>1521</v>
      </c>
      <c r="E29" t="s">
        <v>1522</v>
      </c>
      <c r="F29" t="s">
        <v>600</v>
      </c>
      <c r="G29" t="s">
        <v>1503</v>
      </c>
      <c r="H29" s="1" t="str">
        <f>+VLOOKUP($C33,MasterData!$B$4:$I$1003,5,"false")</f>
        <v>U13</v>
      </c>
      <c r="I29" s="3" t="str">
        <f>+VLOOKUP($C33,MasterData!$B$4:$I$1003,6,"false")</f>
        <v>B</v>
      </c>
      <c r="J29" s="22" t="e">
        <f>TEXT(SUMPRODUCT(--(G33=$G$8:$G$597),--(#REF!&gt;$B$54:$B$597))+1,0)</f>
        <v>#REF!</v>
      </c>
      <c r="K29" s="1" t="e">
        <f>+G33&amp;"  "&amp;J29</f>
        <v>#REF!</v>
      </c>
      <c r="L29" s="1" t="s">
        <v>1585</v>
      </c>
      <c r="N29" s="11" t="s">
        <v>155</v>
      </c>
      <c r="O29" s="28">
        <f>RANK(O28,($O$10:$AN$10,$O$19:$AN$19,$O$28:$AN$28, $O$37:$AN$37),1)</f>
        <v>12</v>
      </c>
      <c r="P29" s="28">
        <f>RANK(P28,($O$10:$AN$10,$O$19:$AN$19,$O$28:$AN$28, $O$37:$AN$37),1)</f>
        <v>12</v>
      </c>
      <c r="Q29" s="28">
        <f>RANK(Q28,($O$10:$AN$10,$O$19:$AN$19,$O$28:$AN$28, $O$37:$AN$37),1)</f>
        <v>12</v>
      </c>
      <c r="R29" s="28">
        <f>RANK(R28,($O$10:$AN$10,$O$19:$AN$19,$O$28:$AN$28, $O$37:$AN$37),1)</f>
        <v>12</v>
      </c>
      <c r="S29" s="28">
        <f>RANK(S28,($O$10:$AN$10,$O$19:$AN$19,$O$28:$AN$28, $O$37:$AN$37),1)</f>
        <v>12</v>
      </c>
      <c r="T29" s="28">
        <f>RANK(T28,($O$10:$AN$10,$O$19:$AN$19,$O$28:$AN$28, $O$37:$AN$37),1)</f>
        <v>12</v>
      </c>
      <c r="U29" s="28">
        <f>RANK(U28,($O$10:$AN$10,$O$19:$AN$19,$O$28:$AN$28, $O$37:$AN$37),1)</f>
        <v>12</v>
      </c>
      <c r="V29" s="28">
        <f>RANK(V28,($O$10:$AN$10,$O$19:$AN$19,$O$28:$AN$28, $O$37:$AN$37),1)</f>
        <v>12</v>
      </c>
      <c r="W29" s="28">
        <f>RANK(W28,($O$10:$AN$10,$O$19:$AN$19,$O$28:$AN$28, $O$37:$AN$37),1)</f>
        <v>12</v>
      </c>
      <c r="X29" s="28">
        <f>RANK(X28,($O$10:$AN$10,$O$19:$AN$19,$O$28:$AN$28, $O$37:$AN$37),1)</f>
        <v>12</v>
      </c>
      <c r="Y29" s="28">
        <f>RANK(Y28,($O$10:$AN$10,$O$19:$AN$19,$O$28:$AN$28, $O$37:$AN$37),1)</f>
        <v>12</v>
      </c>
      <c r="Z29" s="28">
        <f>RANK(Z28,($O$10:$AN$10,$O$19:$AN$19,$O$28:$AN$28, $O$37:$AN$37),1)</f>
        <v>12</v>
      </c>
      <c r="AA29" s="28">
        <f>RANK(AA28,($O$10:$AN$10,$O$19:$AN$19,$O$28:$AN$28, $O$37:$AN$37),1)</f>
        <v>12</v>
      </c>
      <c r="AB29" s="28">
        <f>RANK(AB28,($O$10:$AN$10,$O$19:$AN$19,$O$28:$AN$28, $O$37:$AN$37),1)</f>
        <v>12</v>
      </c>
      <c r="AC29" s="28">
        <f>RANK(AC28,($O$10:$AN$10,$O$19:$AN$19,$O$28:$AN$28, $O$37:$AN$37),1)</f>
        <v>12</v>
      </c>
      <c r="AD29" s="28">
        <f>RANK(AD28,($O$10:$AN$10,$O$19:$AN$19,$O$28:$AN$28, $O$37:$AN$37),1)</f>
        <v>12</v>
      </c>
      <c r="AE29" s="28">
        <f>RANK(AE28,($O$10:$AN$10,$O$19:$AN$19,$O$28:$AN$28, $O$37:$AN$37),1)</f>
        <v>12</v>
      </c>
      <c r="AF29" s="28">
        <f>RANK(AF28,($O$10:$AN$10,$O$19:$AN$19,$O$28:$AN$28, $O$37:$AN$37),1)</f>
        <v>12</v>
      </c>
      <c r="AG29" s="28">
        <f>RANK(AG28,($O$10:$AN$10,$O$19:$AN$19,$O$28:$AN$28, $O$37:$AN$37),1)</f>
        <v>12</v>
      </c>
      <c r="AH29" s="28">
        <f>RANK(AH28,($O$10:$AN$10,$O$19:$AN$19,$O$28:$AN$28, $O$37:$AN$37),1)</f>
        <v>12</v>
      </c>
      <c r="AI29" s="28">
        <f>RANK(AI28,($O$10:$AN$10,$O$19:$AN$19,$O$28:$AN$28, $O$37:$AN$37),1)</f>
        <v>12</v>
      </c>
      <c r="AJ29" s="28">
        <f>RANK(AJ28,($O$10:$AN$10,$O$19:$AN$19,$O$28:$AN$28, $O$37:$AN$37),1)</f>
        <v>12</v>
      </c>
      <c r="AK29" s="28">
        <f>RANK(AK28,($O$10:$AN$10,$O$19:$AN$19,$O$28:$AN$28, $O$37:$AN$37),1)</f>
        <v>12</v>
      </c>
      <c r="AL29" s="28">
        <f>RANK(AL28,($O$10:$AN$10,$O$19:$AN$19,$O$28:$AN$28, $O$37:$AN$37),1)</f>
        <v>12</v>
      </c>
      <c r="AM29" s="28">
        <f>RANK(AM28,($O$10:$AN$10,$O$19:$AN$19,$O$28:$AN$28, $O$37:$AN$37),1)</f>
        <v>12</v>
      </c>
      <c r="AN29" s="28">
        <f>RANK(AN28,($O$10:$AN$10,$O$19:$AN$19,$O$28:$AN$28, $O$37:$AN$37),1)</f>
        <v>12</v>
      </c>
    </row>
    <row r="30" spans="1:40" x14ac:dyDescent="0.3">
      <c r="A30">
        <v>36</v>
      </c>
      <c r="B30" s="2" t="s">
        <v>1667</v>
      </c>
      <c r="C30" s="3">
        <v>211</v>
      </c>
      <c r="D30" t="s">
        <v>1581</v>
      </c>
      <c r="E30" t="s">
        <v>1582</v>
      </c>
      <c r="F30" t="s">
        <v>600</v>
      </c>
      <c r="G30" t="s">
        <v>1401</v>
      </c>
      <c r="H30" s="1" t="str">
        <f>+VLOOKUP($C34,MasterData!$B$4:$I$1003,5,"false")</f>
        <v>U13</v>
      </c>
      <c r="I30" s="3" t="str">
        <f>+VLOOKUP($C34,MasterData!$B$4:$I$1003,6,"false")</f>
        <v>B</v>
      </c>
      <c r="J30" s="22" t="e">
        <f>TEXT(SUMPRODUCT(--(G34=$G$8:$G$597),--(#REF!&gt;$B$54:$B$597))+1,0)</f>
        <v>#REF!</v>
      </c>
      <c r="K30" s="1" t="e">
        <f>+G34&amp;"  "&amp;J30</f>
        <v>#REF!</v>
      </c>
      <c r="L30" s="1"/>
    </row>
    <row r="31" spans="1:40" x14ac:dyDescent="0.3">
      <c r="A31">
        <v>38</v>
      </c>
      <c r="B31" s="2" t="s">
        <v>1668</v>
      </c>
      <c r="C31" s="48">
        <v>71</v>
      </c>
      <c r="D31" t="s">
        <v>852</v>
      </c>
      <c r="E31" t="s">
        <v>1487</v>
      </c>
      <c r="F31" t="s">
        <v>600</v>
      </c>
      <c r="G31" t="s">
        <v>1401</v>
      </c>
      <c r="H31" s="1" t="str">
        <f>+VLOOKUP($C35,MasterData!$B$4:$I$1003,5,"false")</f>
        <v>U13</v>
      </c>
      <c r="I31" s="3" t="str">
        <f>+VLOOKUP($C35,MasterData!$B$4:$I$1003,6,"false")</f>
        <v>B</v>
      </c>
      <c r="J31" s="22" t="e">
        <f>TEXT(SUMPRODUCT(--(G35=$G$8:$G$597),--(#REF!&gt;$B$54:$B$597))+1,0)</f>
        <v>#REF!</v>
      </c>
      <c r="K31" s="1" t="e">
        <f>+G35&amp;"  "&amp;J31</f>
        <v>#REF!</v>
      </c>
      <c r="L31" s="1"/>
      <c r="N31">
        <v>10</v>
      </c>
      <c r="O31" s="26" t="str">
        <f>+IF(ISNA(VLOOKUP(O$3&amp;"  "&amp;$N31,$A$3:$I$109,2,0)),"",VLOOKUP(O$3&amp;"  "&amp;$N31,$A$3:$I$109,2,0))</f>
        <v/>
      </c>
      <c r="P31" s="26" t="str">
        <f>+IF(ISNA(VLOOKUP(P$3&amp;"  "&amp;$N31,$A$3:$I$109,2,0)),"",VLOOKUP(P$3&amp;"  "&amp;$N31,$A$3:$I$109,2,0))</f>
        <v/>
      </c>
      <c r="Q31" s="26" t="str">
        <f>+IF(ISNA(VLOOKUP(Q$3&amp;"  "&amp;$N31,$A$3:$I$109,2,0)),"",VLOOKUP(Q$3&amp;"  "&amp;$N31,$A$3:$I$109,2,0))</f>
        <v/>
      </c>
      <c r="R31" s="26" t="str">
        <f>+IF(ISNA(VLOOKUP(R$3&amp;"  "&amp;$N31,$A$3:$I$109,2,0)),"",VLOOKUP(R$3&amp;"  "&amp;$N31,$A$3:$I$109,2,0))</f>
        <v/>
      </c>
      <c r="S31" s="26" t="str">
        <f>+IF(ISNA(VLOOKUP(S$3&amp;"  "&amp;$N31,$A$3:$I$109,2,0)),"",VLOOKUP(S$3&amp;"  "&amp;$N31,$A$3:$I$109,2,0))</f>
        <v/>
      </c>
      <c r="T31" s="26" t="str">
        <f>+IF(ISNA(VLOOKUP(T$3&amp;"  "&amp;$N31,$A$3:$I$109,2,0)),"",VLOOKUP(T$3&amp;"  "&amp;$N31,$A$3:$I$109,2,0))</f>
        <v/>
      </c>
      <c r="U31" s="26" t="str">
        <f>+IF(ISNA(VLOOKUP(U$3&amp;"  "&amp;$N31,$A$3:$I$109,2,0)),"",VLOOKUP(U$3&amp;"  "&amp;$N31,$A$3:$I$109,2,0))</f>
        <v/>
      </c>
      <c r="V31" s="26" t="str">
        <f>+IF(ISNA(VLOOKUP(V$3&amp;"  "&amp;$N31,$A$3:$I$109,2,0)),"",VLOOKUP(V$3&amp;"  "&amp;$N31,$A$3:$I$109,2,0))</f>
        <v/>
      </c>
      <c r="W31" s="26" t="str">
        <f>+IF(ISNA(VLOOKUP(W$3&amp;"  "&amp;$N31,$A$3:$I$109,2,0)),"",VLOOKUP(W$3&amp;"  "&amp;$N31,$A$3:$I$109,2,0))</f>
        <v/>
      </c>
      <c r="X31" s="26" t="str">
        <f>+IF(ISNA(VLOOKUP(X$3&amp;"  "&amp;$N31,$A$3:$I$109,2,0)),"",VLOOKUP(X$3&amp;"  "&amp;$N31,$A$3:$I$109,2,0))</f>
        <v/>
      </c>
      <c r="Y31" s="26" t="str">
        <f>+IF(ISNA(VLOOKUP(Y$3&amp;"  "&amp;$N31,$A$3:$I$109,2,0)),"",VLOOKUP(Y$3&amp;"  "&amp;$N31,$A$3:$I$109,2,0))</f>
        <v/>
      </c>
      <c r="Z31" s="26" t="str">
        <f>+IF(ISNA(VLOOKUP(Z$3&amp;"  "&amp;$N31,$A$3:$I$109,2,0)),"",VLOOKUP(Z$3&amp;"  "&amp;$N31,$A$3:$I$109,2,0))</f>
        <v/>
      </c>
      <c r="AA31" s="26" t="str">
        <f>+IF(ISNA(VLOOKUP(AA$3&amp;"  "&amp;$N31,$A$3:$I$109,2,0)),"",VLOOKUP(AA$3&amp;"  "&amp;$N31,$A$3:$I$109,2,0))</f>
        <v/>
      </c>
      <c r="AB31" s="26" t="str">
        <f>+IF(ISNA(VLOOKUP(AB$3&amp;"  "&amp;$N31,$A$3:$I$109,2,0)),"",VLOOKUP(AB$3&amp;"  "&amp;$N31,$A$3:$I$109,2,0))</f>
        <v/>
      </c>
      <c r="AC31" s="26" t="str">
        <f>+IF(ISNA(VLOOKUP(AC$3&amp;"  "&amp;$N31,$A$3:$I$109,2,0)),"",VLOOKUP(AC$3&amp;"  "&amp;$N31,$A$3:$I$109,2,0))</f>
        <v/>
      </c>
      <c r="AD31" s="26" t="str">
        <f>+IF(ISNA(VLOOKUP(AD$3&amp;"  "&amp;$N31,$A$3:$I$109,2,0)),"",VLOOKUP(AD$3&amp;"  "&amp;$N31,$A$3:$I$109,2,0))</f>
        <v/>
      </c>
      <c r="AE31" s="26" t="str">
        <f>+IF(ISNA(VLOOKUP(AE$3&amp;"  "&amp;$N31,$A$3:$I$109,2,0)),"",VLOOKUP(AE$3&amp;"  "&amp;$N31,$A$3:$I$109,2,0))</f>
        <v/>
      </c>
      <c r="AF31" s="26" t="str">
        <f>+IF(ISNA(VLOOKUP(AF$3&amp;"  "&amp;$N31,$A$3:$I$109,2,0)),"",VLOOKUP(AF$3&amp;"  "&amp;$N31,$A$3:$I$109,2,0))</f>
        <v/>
      </c>
      <c r="AG31" s="26" t="str">
        <f>+IF(ISNA(VLOOKUP(AG$3&amp;"  "&amp;$N31,$A$3:$I$109,2,0)),"",VLOOKUP(AG$3&amp;"  "&amp;$N31,$A$3:$I$109,2,0))</f>
        <v/>
      </c>
      <c r="AH31" s="26" t="str">
        <f>+IF(ISNA(VLOOKUP(AH$3&amp;"  "&amp;$N31,$A$3:$I$109,2,0)),"",VLOOKUP(AH$3&amp;"  "&amp;$N31,$A$3:$I$109,2,0))</f>
        <v/>
      </c>
      <c r="AI31" s="26" t="str">
        <f>+IF(ISNA(VLOOKUP(AI$3&amp;"  "&amp;$N31,$A$3:$I$109,2,0)),"",VLOOKUP(AI$3&amp;"  "&amp;$N31,$A$3:$I$109,2,0))</f>
        <v/>
      </c>
      <c r="AJ31" s="26" t="str">
        <f>+IF(ISNA(VLOOKUP(AJ$3&amp;"  "&amp;$N31,$A$3:$I$109,2,0)),"",VLOOKUP(AJ$3&amp;"  "&amp;$N31,$A$3:$I$109,2,0))</f>
        <v/>
      </c>
      <c r="AK31" s="26" t="str">
        <f>+IF(ISNA(VLOOKUP(AK$3&amp;"  "&amp;$N31,$A$3:$I$109,2,0)),"",VLOOKUP(AK$3&amp;"  "&amp;$N31,$A$3:$I$109,2,0))</f>
        <v/>
      </c>
      <c r="AL31" s="26" t="str">
        <f>+IF(ISNA(VLOOKUP(AL$3&amp;"  "&amp;$N31,$A$3:$I$109,2,0)),"",VLOOKUP(AL$3&amp;"  "&amp;$N31,$A$3:$I$109,2,0))</f>
        <v/>
      </c>
      <c r="AM31" s="26" t="str">
        <f>+IF(ISNA(VLOOKUP(AM$3&amp;"  "&amp;$N31,$A$3:$I$109,2,0)),"",VLOOKUP(AM$3&amp;"  "&amp;$N31,$A$3:$I$109,2,0))</f>
        <v/>
      </c>
      <c r="AN31" s="26" t="str">
        <f>+IF(ISNA(VLOOKUP(AN$3&amp;"  "&amp;$N31,$A$3:$I$109,2,0)),"",VLOOKUP(AN$3&amp;"  "&amp;$N31,$A$3:$I$109,2,0))</f>
        <v/>
      </c>
    </row>
    <row r="32" spans="1:40" x14ac:dyDescent="0.3">
      <c r="A32">
        <v>46</v>
      </c>
      <c r="B32" s="2" t="s">
        <v>1669</v>
      </c>
      <c r="C32" s="48">
        <v>70</v>
      </c>
      <c r="D32" t="s">
        <v>1480</v>
      </c>
      <c r="E32" t="s">
        <v>1486</v>
      </c>
      <c r="F32" t="s">
        <v>600</v>
      </c>
      <c r="G32" t="s">
        <v>1401</v>
      </c>
      <c r="H32" s="1" t="str">
        <f>+VLOOKUP($C36,MasterData!$B$4:$I$1003,5,"false")</f>
        <v>U13</v>
      </c>
      <c r="I32" s="3" t="str">
        <f>+VLOOKUP($C36,MasterData!$B$4:$I$1003,6,"false")</f>
        <v>B</v>
      </c>
      <c r="J32" s="22" t="e">
        <f>TEXT(SUMPRODUCT(--(G36=$G$8:$G$597),--(#REF!&gt;$B$54:$B$597))+1,0)</f>
        <v>#REF!</v>
      </c>
      <c r="K32" s="1" t="e">
        <f>+G36&amp;"  "&amp;J32</f>
        <v>#REF!</v>
      </c>
      <c r="L32" s="1"/>
      <c r="N32">
        <v>11</v>
      </c>
      <c r="O32" s="26" t="str">
        <f>+IF(ISNA(VLOOKUP(O$3&amp;"  "&amp;$N32,$A$3:$I$109,2,0)),"",VLOOKUP(O$3&amp;"  "&amp;$N32,$A$3:$I$109,2,0))</f>
        <v/>
      </c>
      <c r="P32" s="26" t="str">
        <f>+IF(ISNA(VLOOKUP(P$3&amp;"  "&amp;$N32,$A$3:$I$109,2,0)),"",VLOOKUP(P$3&amp;"  "&amp;$N32,$A$3:$I$109,2,0))</f>
        <v/>
      </c>
      <c r="Q32" s="26" t="str">
        <f>+IF(ISNA(VLOOKUP(Q$3&amp;"  "&amp;$N32,$A$3:$I$109,2,0)),"",VLOOKUP(Q$3&amp;"  "&amp;$N32,$A$3:$I$109,2,0))</f>
        <v/>
      </c>
      <c r="R32" s="26" t="str">
        <f>+IF(ISNA(VLOOKUP(R$3&amp;"  "&amp;$N32,$A$3:$I$109,2,0)),"",VLOOKUP(R$3&amp;"  "&amp;$N32,$A$3:$I$109,2,0))</f>
        <v/>
      </c>
      <c r="S32" s="26" t="str">
        <f>+IF(ISNA(VLOOKUP(S$3&amp;"  "&amp;$N32,$A$3:$I$109,2,0)),"",VLOOKUP(S$3&amp;"  "&amp;$N32,$A$3:$I$109,2,0))</f>
        <v/>
      </c>
      <c r="T32" s="26" t="str">
        <f>+IF(ISNA(VLOOKUP(T$3&amp;"  "&amp;$N32,$A$3:$I$109,2,0)),"",VLOOKUP(T$3&amp;"  "&amp;$N32,$A$3:$I$109,2,0))</f>
        <v/>
      </c>
      <c r="U32" s="26" t="str">
        <f>+IF(ISNA(VLOOKUP(U$3&amp;"  "&amp;$N32,$A$3:$I$109,2,0)),"",VLOOKUP(U$3&amp;"  "&amp;$N32,$A$3:$I$109,2,0))</f>
        <v/>
      </c>
      <c r="V32" s="26" t="str">
        <f>+IF(ISNA(VLOOKUP(V$3&amp;"  "&amp;$N32,$A$3:$I$109,2,0)),"",VLOOKUP(V$3&amp;"  "&amp;$N32,$A$3:$I$109,2,0))</f>
        <v/>
      </c>
      <c r="W32" s="26" t="str">
        <f>+IF(ISNA(VLOOKUP(W$3&amp;"  "&amp;$N32,$A$3:$I$109,2,0)),"",VLOOKUP(W$3&amp;"  "&amp;$N32,$A$3:$I$109,2,0))</f>
        <v/>
      </c>
      <c r="X32" s="26" t="str">
        <f>+IF(ISNA(VLOOKUP(X$3&amp;"  "&amp;$N32,$A$3:$I$109,2,0)),"",VLOOKUP(X$3&amp;"  "&amp;$N32,$A$3:$I$109,2,0))</f>
        <v/>
      </c>
      <c r="Y32" s="26" t="str">
        <f>+IF(ISNA(VLOOKUP(Y$3&amp;"  "&amp;$N32,$A$3:$I$109,2,0)),"",VLOOKUP(Y$3&amp;"  "&amp;$N32,$A$3:$I$109,2,0))</f>
        <v/>
      </c>
      <c r="Z32" s="26" t="str">
        <f>+IF(ISNA(VLOOKUP(Z$3&amp;"  "&amp;$N32,$A$3:$I$109,2,0)),"",VLOOKUP(Z$3&amp;"  "&amp;$N32,$A$3:$I$109,2,0))</f>
        <v/>
      </c>
      <c r="AA32" s="26" t="str">
        <f>+IF(ISNA(VLOOKUP(AA$3&amp;"  "&amp;$N32,$A$3:$I$109,2,0)),"",VLOOKUP(AA$3&amp;"  "&amp;$N32,$A$3:$I$109,2,0))</f>
        <v/>
      </c>
      <c r="AB32" s="26" t="str">
        <f>+IF(ISNA(VLOOKUP(AB$3&amp;"  "&amp;$N32,$A$3:$I$109,2,0)),"",VLOOKUP(AB$3&amp;"  "&amp;$N32,$A$3:$I$109,2,0))</f>
        <v/>
      </c>
      <c r="AC32" s="26" t="str">
        <f>+IF(ISNA(VLOOKUP(AC$3&amp;"  "&amp;$N32,$A$3:$I$109,2,0)),"",VLOOKUP(AC$3&amp;"  "&amp;$N32,$A$3:$I$109,2,0))</f>
        <v/>
      </c>
      <c r="AD32" s="26" t="str">
        <f>+IF(ISNA(VLOOKUP(AD$3&amp;"  "&amp;$N32,$A$3:$I$109,2,0)),"",VLOOKUP(AD$3&amp;"  "&amp;$N32,$A$3:$I$109,2,0))</f>
        <v/>
      </c>
      <c r="AE32" s="26" t="str">
        <f>+IF(ISNA(VLOOKUP(AE$3&amp;"  "&amp;$N32,$A$3:$I$109,2,0)),"",VLOOKUP(AE$3&amp;"  "&amp;$N32,$A$3:$I$109,2,0))</f>
        <v/>
      </c>
      <c r="AF32" s="26" t="str">
        <f>+IF(ISNA(VLOOKUP(AF$3&amp;"  "&amp;$N32,$A$3:$I$109,2,0)),"",VLOOKUP(AF$3&amp;"  "&amp;$N32,$A$3:$I$109,2,0))</f>
        <v/>
      </c>
      <c r="AG32" s="26" t="str">
        <f>+IF(ISNA(VLOOKUP(AG$3&amp;"  "&amp;$N32,$A$3:$I$109,2,0)),"",VLOOKUP(AG$3&amp;"  "&amp;$N32,$A$3:$I$109,2,0))</f>
        <v/>
      </c>
      <c r="AH32" s="26" t="str">
        <f>+IF(ISNA(VLOOKUP(AH$3&amp;"  "&amp;$N32,$A$3:$I$109,2,0)),"",VLOOKUP(AH$3&amp;"  "&amp;$N32,$A$3:$I$109,2,0))</f>
        <v/>
      </c>
      <c r="AI32" s="26" t="str">
        <f>+IF(ISNA(VLOOKUP(AI$3&amp;"  "&amp;$N32,$A$3:$I$109,2,0)),"",VLOOKUP(AI$3&amp;"  "&amp;$N32,$A$3:$I$109,2,0))</f>
        <v/>
      </c>
      <c r="AJ32" s="26" t="str">
        <f>+IF(ISNA(VLOOKUP(AJ$3&amp;"  "&amp;$N32,$A$3:$I$109,2,0)),"",VLOOKUP(AJ$3&amp;"  "&amp;$N32,$A$3:$I$109,2,0))</f>
        <v/>
      </c>
      <c r="AK32" s="26" t="str">
        <f>+IF(ISNA(VLOOKUP(AK$3&amp;"  "&amp;$N32,$A$3:$I$109,2,0)),"",VLOOKUP(AK$3&amp;"  "&amp;$N32,$A$3:$I$109,2,0))</f>
        <v/>
      </c>
      <c r="AL32" s="26" t="str">
        <f>+IF(ISNA(VLOOKUP(AL$3&amp;"  "&amp;$N32,$A$3:$I$109,2,0)),"",VLOOKUP(AL$3&amp;"  "&amp;$N32,$A$3:$I$109,2,0))</f>
        <v/>
      </c>
      <c r="AM32" s="26" t="str">
        <f>+IF(ISNA(VLOOKUP(AM$3&amp;"  "&amp;$N32,$A$3:$I$109,2,0)),"",VLOOKUP(AM$3&amp;"  "&amp;$N32,$A$3:$I$109,2,0))</f>
        <v/>
      </c>
      <c r="AN32" s="26" t="str">
        <f>+IF(ISNA(VLOOKUP(AN$3&amp;"  "&amp;$N32,$A$3:$I$109,2,0)),"",VLOOKUP(AN$3&amp;"  "&amp;$N32,$A$3:$I$109,2,0))</f>
        <v/>
      </c>
    </row>
    <row r="33" spans="1:40" x14ac:dyDescent="0.3">
      <c r="A33">
        <v>12</v>
      </c>
      <c r="B33" s="2" t="s">
        <v>1670</v>
      </c>
      <c r="C33" s="48">
        <v>73</v>
      </c>
      <c r="D33" t="s">
        <v>127</v>
      </c>
      <c r="E33" t="s">
        <v>400</v>
      </c>
      <c r="F33" t="s">
        <v>613</v>
      </c>
      <c r="G33" t="s">
        <v>1401</v>
      </c>
      <c r="H33" s="1" t="str">
        <f>+VLOOKUP($C37,MasterData!$B$4:$I$1003,5,"false")</f>
        <v>U13</v>
      </c>
      <c r="I33" s="3" t="str">
        <f>+VLOOKUP($C37,MasterData!$B$4:$I$1003,6,"false")</f>
        <v>B</v>
      </c>
      <c r="J33" s="22" t="e">
        <f>TEXT(SUMPRODUCT(--(G37=$G$8:$G$597),--(#REF!&gt;$B$54:$B$597))+1,0)</f>
        <v>#REF!</v>
      </c>
      <c r="K33" s="1" t="e">
        <f>+G37&amp;"  "&amp;J33</f>
        <v>#REF!</v>
      </c>
      <c r="L33" s="1"/>
      <c r="N33">
        <v>12</v>
      </c>
      <c r="O33" s="26" t="str">
        <f>+IF(ISNA(VLOOKUP(O$3&amp;"  "&amp;$N33,$A$3:$I$109,2,0)),"",VLOOKUP(O$3&amp;"  "&amp;$N33,$A$3:$I$109,2,0))</f>
        <v/>
      </c>
      <c r="P33" s="26" t="str">
        <f>+IF(ISNA(VLOOKUP(P$3&amp;"  "&amp;$N33,$A$3:$I$109,2,0)),"",VLOOKUP(P$3&amp;"  "&amp;$N33,$A$3:$I$109,2,0))</f>
        <v/>
      </c>
      <c r="Q33" s="26" t="str">
        <f>+IF(ISNA(VLOOKUP(Q$3&amp;"  "&amp;$N33,$A$3:$I$109,2,0)),"",VLOOKUP(Q$3&amp;"  "&amp;$N33,$A$3:$I$109,2,0))</f>
        <v/>
      </c>
      <c r="R33" s="26" t="str">
        <f>+IF(ISNA(VLOOKUP(R$3&amp;"  "&amp;$N33,$A$3:$I$109,2,0)),"",VLOOKUP(R$3&amp;"  "&amp;$N33,$A$3:$I$109,2,0))</f>
        <v/>
      </c>
      <c r="S33" s="26" t="str">
        <f>+IF(ISNA(VLOOKUP(S$3&amp;"  "&amp;$N33,$A$3:$I$109,2,0)),"",VLOOKUP(S$3&amp;"  "&amp;$N33,$A$3:$I$109,2,0))</f>
        <v/>
      </c>
      <c r="T33" s="26" t="str">
        <f>+IF(ISNA(VLOOKUP(T$3&amp;"  "&amp;$N33,$A$3:$I$109,2,0)),"",VLOOKUP(T$3&amp;"  "&amp;$N33,$A$3:$I$109,2,0))</f>
        <v/>
      </c>
      <c r="U33" s="26" t="str">
        <f>+IF(ISNA(VLOOKUP(U$3&amp;"  "&amp;$N33,$A$3:$I$109,2,0)),"",VLOOKUP(U$3&amp;"  "&amp;$N33,$A$3:$I$109,2,0))</f>
        <v/>
      </c>
      <c r="V33" s="26" t="str">
        <f>+IF(ISNA(VLOOKUP(V$3&amp;"  "&amp;$N33,$A$3:$I$109,2,0)),"",VLOOKUP(V$3&amp;"  "&amp;$N33,$A$3:$I$109,2,0))</f>
        <v/>
      </c>
      <c r="W33" s="26" t="str">
        <f>+IF(ISNA(VLOOKUP(W$3&amp;"  "&amp;$N33,$A$3:$I$109,2,0)),"",VLOOKUP(W$3&amp;"  "&amp;$N33,$A$3:$I$109,2,0))</f>
        <v/>
      </c>
      <c r="X33" s="26" t="str">
        <f>+IF(ISNA(VLOOKUP(X$3&amp;"  "&amp;$N33,$A$3:$I$109,2,0)),"",VLOOKUP(X$3&amp;"  "&amp;$N33,$A$3:$I$109,2,0))</f>
        <v/>
      </c>
      <c r="Y33" s="26" t="str">
        <f>+IF(ISNA(VLOOKUP(Y$3&amp;"  "&amp;$N33,$A$3:$I$109,2,0)),"",VLOOKUP(Y$3&amp;"  "&amp;$N33,$A$3:$I$109,2,0))</f>
        <v/>
      </c>
      <c r="Z33" s="26" t="str">
        <f>+IF(ISNA(VLOOKUP(Z$3&amp;"  "&amp;$N33,$A$3:$I$109,2,0)),"",VLOOKUP(Z$3&amp;"  "&amp;$N33,$A$3:$I$109,2,0))</f>
        <v/>
      </c>
      <c r="AA33" s="26" t="str">
        <f>+IF(ISNA(VLOOKUP(AA$3&amp;"  "&amp;$N33,$A$3:$I$109,2,0)),"",VLOOKUP(AA$3&amp;"  "&amp;$N33,$A$3:$I$109,2,0))</f>
        <v/>
      </c>
      <c r="AB33" s="26" t="str">
        <f>+IF(ISNA(VLOOKUP(AB$3&amp;"  "&amp;$N33,$A$3:$I$109,2,0)),"",VLOOKUP(AB$3&amp;"  "&amp;$N33,$A$3:$I$109,2,0))</f>
        <v/>
      </c>
      <c r="AC33" s="26" t="str">
        <f>+IF(ISNA(VLOOKUP(AC$3&amp;"  "&amp;$N33,$A$3:$I$109,2,0)),"",VLOOKUP(AC$3&amp;"  "&amp;$N33,$A$3:$I$109,2,0))</f>
        <v/>
      </c>
      <c r="AD33" s="26" t="str">
        <f>+IF(ISNA(VLOOKUP(AD$3&amp;"  "&amp;$N33,$A$3:$I$109,2,0)),"",VLOOKUP(AD$3&amp;"  "&amp;$N33,$A$3:$I$109,2,0))</f>
        <v/>
      </c>
      <c r="AE33" s="26" t="str">
        <f>+IF(ISNA(VLOOKUP(AE$3&amp;"  "&amp;$N33,$A$3:$I$109,2,0)),"",VLOOKUP(AE$3&amp;"  "&amp;$N33,$A$3:$I$109,2,0))</f>
        <v/>
      </c>
      <c r="AF33" s="26" t="str">
        <f>+IF(ISNA(VLOOKUP(AF$3&amp;"  "&amp;$N33,$A$3:$I$109,2,0)),"",VLOOKUP(AF$3&amp;"  "&amp;$N33,$A$3:$I$109,2,0))</f>
        <v/>
      </c>
      <c r="AG33" s="26" t="str">
        <f>+IF(ISNA(VLOOKUP(AG$3&amp;"  "&amp;$N33,$A$3:$I$109,2,0)),"",VLOOKUP(AG$3&amp;"  "&amp;$N33,$A$3:$I$109,2,0))</f>
        <v/>
      </c>
      <c r="AH33" s="26" t="str">
        <f>+IF(ISNA(VLOOKUP(AH$3&amp;"  "&amp;$N33,$A$3:$I$109,2,0)),"",VLOOKUP(AH$3&amp;"  "&amp;$N33,$A$3:$I$109,2,0))</f>
        <v/>
      </c>
      <c r="AI33" s="26" t="str">
        <f>+IF(ISNA(VLOOKUP(AI$3&amp;"  "&amp;$N33,$A$3:$I$109,2,0)),"",VLOOKUP(AI$3&amp;"  "&amp;$N33,$A$3:$I$109,2,0))</f>
        <v/>
      </c>
      <c r="AJ33" s="26" t="str">
        <f>+IF(ISNA(VLOOKUP(AJ$3&amp;"  "&amp;$N33,$A$3:$I$109,2,0)),"",VLOOKUP(AJ$3&amp;"  "&amp;$N33,$A$3:$I$109,2,0))</f>
        <v/>
      </c>
      <c r="AK33" s="26" t="str">
        <f>+IF(ISNA(VLOOKUP(AK$3&amp;"  "&amp;$N33,$A$3:$I$109,2,0)),"",VLOOKUP(AK$3&amp;"  "&amp;$N33,$A$3:$I$109,2,0))</f>
        <v/>
      </c>
      <c r="AL33" s="26" t="str">
        <f>+IF(ISNA(VLOOKUP(AL$3&amp;"  "&amp;$N33,$A$3:$I$109,2,0)),"",VLOOKUP(AL$3&amp;"  "&amp;$N33,$A$3:$I$109,2,0))</f>
        <v/>
      </c>
      <c r="AM33" s="26" t="str">
        <f>+IF(ISNA(VLOOKUP(AM$3&amp;"  "&amp;$N33,$A$3:$I$109,2,0)),"",VLOOKUP(AM$3&amp;"  "&amp;$N33,$A$3:$I$109,2,0))</f>
        <v/>
      </c>
      <c r="AN33" s="26" t="str">
        <f>+IF(ISNA(VLOOKUP(AN$3&amp;"  "&amp;$N33,$A$3:$I$109,2,0)),"",VLOOKUP(AN$3&amp;"  "&amp;$N33,$A$3:$I$109,2,0))</f>
        <v/>
      </c>
    </row>
    <row r="34" spans="1:40" x14ac:dyDescent="0.3">
      <c r="A34">
        <v>1</v>
      </c>
      <c r="B34" s="2" t="s">
        <v>1671</v>
      </c>
      <c r="C34" s="48">
        <v>78</v>
      </c>
      <c r="D34" t="s">
        <v>16</v>
      </c>
      <c r="E34" t="s">
        <v>708</v>
      </c>
      <c r="F34" t="s">
        <v>615</v>
      </c>
      <c r="G34" t="s">
        <v>1401</v>
      </c>
      <c r="H34" s="1" t="str">
        <f>+VLOOKUP($C38,MasterData!$B$4:$I$1003,5,"false")</f>
        <v>U13</v>
      </c>
      <c r="I34" s="3" t="str">
        <f>+VLOOKUP($C38,MasterData!$B$4:$I$1003,6,"false")</f>
        <v>B</v>
      </c>
      <c r="J34" s="22" t="e">
        <f>TEXT(SUMPRODUCT(--(G38=$G$8:$G$597),--(#REF!&gt;$B$54:$B$597))+1,0)</f>
        <v>#REF!</v>
      </c>
      <c r="K34" s="1" t="e">
        <f>+G38&amp;"  "&amp;J34</f>
        <v>#REF!</v>
      </c>
      <c r="L34" s="1"/>
      <c r="O34" s="26" t="str">
        <f>+IF(ISNA(VLOOKUP(O$3&amp;"  "&amp;$N34,$A$3:$I$109,2,0)),"",VLOOKUP(O$3&amp;"  "&amp;$N34,$A$3:$I$109,2,0))</f>
        <v/>
      </c>
      <c r="P34" s="26" t="str">
        <f>+IF(ISNA(VLOOKUP(P$3&amp;"  "&amp;$N34,$A$3:$I$109,2,0)),"",VLOOKUP(P$3&amp;"  "&amp;$N34,$A$3:$I$109,2,0))</f>
        <v/>
      </c>
      <c r="Q34" s="26" t="str">
        <f>+IF(ISNA(VLOOKUP(Q$3&amp;"  "&amp;$N34,$A$3:$I$109,2,0)),"",VLOOKUP(Q$3&amp;"  "&amp;$N34,$A$3:$I$109,2,0))</f>
        <v/>
      </c>
      <c r="R34" s="26" t="str">
        <f>+IF(ISNA(VLOOKUP(R$3&amp;"  "&amp;$N34,$A$3:$I$109,2,0)),"",VLOOKUP(R$3&amp;"  "&amp;$N34,$A$3:$I$109,2,0))</f>
        <v/>
      </c>
      <c r="S34" s="26" t="str">
        <f>+IF(ISNA(VLOOKUP(S$3&amp;"  "&amp;$N34,$A$3:$I$109,2,0)),"",VLOOKUP(S$3&amp;"  "&amp;$N34,$A$3:$I$109,2,0))</f>
        <v/>
      </c>
      <c r="T34" s="26" t="str">
        <f>+IF(ISNA(VLOOKUP(T$3&amp;"  "&amp;$N34,$A$3:$I$109,2,0)),"",VLOOKUP(T$3&amp;"  "&amp;$N34,$A$3:$I$109,2,0))</f>
        <v/>
      </c>
      <c r="U34" s="26" t="str">
        <f>+IF(ISNA(VLOOKUP(U$3&amp;"  "&amp;$N34,$A$3:$I$109,2,0)),"",VLOOKUP(U$3&amp;"  "&amp;$N34,$A$3:$I$109,2,0))</f>
        <v/>
      </c>
      <c r="V34" s="26" t="str">
        <f>+IF(ISNA(VLOOKUP(V$3&amp;"  "&amp;$N34,$A$3:$I$109,2,0)),"",VLOOKUP(V$3&amp;"  "&amp;$N34,$A$3:$I$109,2,0))</f>
        <v/>
      </c>
      <c r="W34" s="26" t="str">
        <f>+IF(ISNA(VLOOKUP(W$3&amp;"  "&amp;$N34,$A$3:$I$109,2,0)),"",VLOOKUP(W$3&amp;"  "&amp;$N34,$A$3:$I$109,2,0))</f>
        <v/>
      </c>
      <c r="X34" s="26" t="str">
        <f>+IF(ISNA(VLOOKUP(X$3&amp;"  "&amp;$N34,$A$3:$I$109,2,0)),"",VLOOKUP(X$3&amp;"  "&amp;$N34,$A$3:$I$109,2,0))</f>
        <v/>
      </c>
      <c r="Y34" s="26" t="str">
        <f>+IF(ISNA(VLOOKUP(Y$3&amp;"  "&amp;$N34,$A$3:$I$109,2,0)),"",VLOOKUP(Y$3&amp;"  "&amp;$N34,$A$3:$I$109,2,0))</f>
        <v/>
      </c>
      <c r="Z34" s="26" t="str">
        <f>+IF(ISNA(VLOOKUP(Z$3&amp;"  "&amp;$N34,$A$3:$I$109,2,0)),"",VLOOKUP(Z$3&amp;"  "&amp;$N34,$A$3:$I$109,2,0))</f>
        <v/>
      </c>
      <c r="AA34" s="26" t="str">
        <f>+IF(ISNA(VLOOKUP(AA$3&amp;"  "&amp;$N34,$A$3:$I$109,2,0)),"",VLOOKUP(AA$3&amp;"  "&amp;$N34,$A$3:$I$109,2,0))</f>
        <v/>
      </c>
      <c r="AB34" s="26" t="str">
        <f>+IF(ISNA(VLOOKUP(AB$3&amp;"  "&amp;$N34,$A$3:$I$109,2,0)),"",VLOOKUP(AB$3&amp;"  "&amp;$N34,$A$3:$I$109,2,0))</f>
        <v/>
      </c>
      <c r="AC34" s="26" t="str">
        <f>+IF(ISNA(VLOOKUP(AC$3&amp;"  "&amp;$N34,$A$3:$I$109,2,0)),"",VLOOKUP(AC$3&amp;"  "&amp;$N34,$A$3:$I$109,2,0))</f>
        <v/>
      </c>
      <c r="AD34" s="26" t="str">
        <f>+IF(ISNA(VLOOKUP(AD$3&amp;"  "&amp;$N34,$A$3:$I$109,2,0)),"",VLOOKUP(AD$3&amp;"  "&amp;$N34,$A$3:$I$109,2,0))</f>
        <v/>
      </c>
      <c r="AE34" s="26" t="str">
        <f>+IF(ISNA(VLOOKUP(AE$3&amp;"  "&amp;$N34,$A$3:$I$109,2,0)),"",VLOOKUP(AE$3&amp;"  "&amp;$N34,$A$3:$I$109,2,0))</f>
        <v/>
      </c>
      <c r="AF34" s="26" t="str">
        <f>+IF(ISNA(VLOOKUP(AF$3&amp;"  "&amp;$N34,$A$3:$I$109,2,0)),"",VLOOKUP(AF$3&amp;"  "&amp;$N34,$A$3:$I$109,2,0))</f>
        <v/>
      </c>
      <c r="AG34" s="26" t="str">
        <f>+IF(ISNA(VLOOKUP(AG$3&amp;"  "&amp;$N34,$A$3:$I$109,2,0)),"",VLOOKUP(AG$3&amp;"  "&amp;$N34,$A$3:$I$109,2,0))</f>
        <v/>
      </c>
      <c r="AH34" s="26" t="str">
        <f>+IF(ISNA(VLOOKUP(AH$3&amp;"  "&amp;$N34,$A$3:$I$109,2,0)),"",VLOOKUP(AH$3&amp;"  "&amp;$N34,$A$3:$I$109,2,0))</f>
        <v/>
      </c>
      <c r="AI34" s="26" t="str">
        <f>+IF(ISNA(VLOOKUP(AI$3&amp;"  "&amp;$N34,$A$3:$I$109,2,0)),"",VLOOKUP(AI$3&amp;"  "&amp;$N34,$A$3:$I$109,2,0))</f>
        <v/>
      </c>
      <c r="AJ34" s="26" t="str">
        <f>+IF(ISNA(VLOOKUP(AJ$3&amp;"  "&amp;$N34,$A$3:$I$109,2,0)),"",VLOOKUP(AJ$3&amp;"  "&amp;$N34,$A$3:$I$109,2,0))</f>
        <v/>
      </c>
      <c r="AK34" s="26" t="str">
        <f>+IF(ISNA(VLOOKUP(AK$3&amp;"  "&amp;$N34,$A$3:$I$109,2,0)),"",VLOOKUP(AK$3&amp;"  "&amp;$N34,$A$3:$I$109,2,0))</f>
        <v/>
      </c>
      <c r="AL34" s="26" t="str">
        <f>+IF(ISNA(VLOOKUP(AL$3&amp;"  "&amp;$N34,$A$3:$I$109,2,0)),"",VLOOKUP(AL$3&amp;"  "&amp;$N34,$A$3:$I$109,2,0))</f>
        <v/>
      </c>
      <c r="AM34" s="26" t="str">
        <f>+IF(ISNA(VLOOKUP(AM$3&amp;"  "&amp;$N34,$A$3:$I$109,2,0)),"",VLOOKUP(AM$3&amp;"  "&amp;$N34,$A$3:$I$109,2,0))</f>
        <v/>
      </c>
      <c r="AN34" s="26" t="str">
        <f>+IF(ISNA(VLOOKUP(AN$3&amp;"  "&amp;$N34,$A$3:$I$109,2,0)),"",VLOOKUP(AN$3&amp;"  "&amp;$N34,$A$3:$I$109,2,0))</f>
        <v/>
      </c>
    </row>
    <row r="35" spans="1:40" x14ac:dyDescent="0.3">
      <c r="A35">
        <v>2</v>
      </c>
      <c r="B35" s="2" t="s">
        <v>1672</v>
      </c>
      <c r="C35" s="48">
        <v>76</v>
      </c>
      <c r="D35" t="s">
        <v>1490</v>
      </c>
      <c r="E35" t="s">
        <v>1491</v>
      </c>
      <c r="F35" t="s">
        <v>615</v>
      </c>
      <c r="G35" t="s">
        <v>1401</v>
      </c>
      <c r="H35" s="1" t="str">
        <f>+VLOOKUP($C39,MasterData!$B$4:$I$1003,5,"false")</f>
        <v>U13</v>
      </c>
      <c r="I35" s="3" t="str">
        <f>+VLOOKUP($C39,MasterData!$B$4:$I$1003,6,"false")</f>
        <v>B</v>
      </c>
      <c r="J35" s="22" t="e">
        <f>TEXT(SUMPRODUCT(--(G39=$G$8:$G$597),--(#REF!&gt;$B$54:$B$597))+1,0)</f>
        <v>#REF!</v>
      </c>
      <c r="K35" s="1" t="e">
        <f>+G39&amp;"  "&amp;J35</f>
        <v>#REF!</v>
      </c>
      <c r="L35" s="1"/>
      <c r="O35" s="26" t="str">
        <f>+IF(ISNA(VLOOKUP(O$3&amp;"  "&amp;$N35,$A$3:$I$109,2,0)),"",VLOOKUP(O$3&amp;"  "&amp;$N35,$A$3:$I$109,2,0))</f>
        <v/>
      </c>
      <c r="P35" s="26" t="str">
        <f>+IF(ISNA(VLOOKUP(P$3&amp;"  "&amp;$N35,$A$3:$I$109,2,0)),"",VLOOKUP(P$3&amp;"  "&amp;$N35,$A$3:$I$109,2,0))</f>
        <v/>
      </c>
      <c r="Q35" s="26" t="str">
        <f>+IF(ISNA(VLOOKUP(Q$3&amp;"  "&amp;$N35,$A$3:$I$109,2,0)),"",VLOOKUP(Q$3&amp;"  "&amp;$N35,$A$3:$I$109,2,0))</f>
        <v/>
      </c>
      <c r="R35" s="26" t="str">
        <f>+IF(ISNA(VLOOKUP(R$3&amp;"  "&amp;$N35,$A$3:$I$109,2,0)),"",VLOOKUP(R$3&amp;"  "&amp;$N35,$A$3:$I$109,2,0))</f>
        <v/>
      </c>
      <c r="S35" s="26" t="str">
        <f>+IF(ISNA(VLOOKUP(S$3&amp;"  "&amp;$N35,$A$3:$I$109,2,0)),"",VLOOKUP(S$3&amp;"  "&amp;$N35,$A$3:$I$109,2,0))</f>
        <v/>
      </c>
      <c r="T35" s="26" t="str">
        <f>+IF(ISNA(VLOOKUP(T$3&amp;"  "&amp;$N35,$A$3:$I$109,2,0)),"",VLOOKUP(T$3&amp;"  "&amp;$N35,$A$3:$I$109,2,0))</f>
        <v/>
      </c>
      <c r="U35" s="26" t="str">
        <f>+IF(ISNA(VLOOKUP(U$3&amp;"  "&amp;$N35,$A$3:$I$109,2,0)),"",VLOOKUP(U$3&amp;"  "&amp;$N35,$A$3:$I$109,2,0))</f>
        <v/>
      </c>
      <c r="V35" s="26" t="str">
        <f>+IF(ISNA(VLOOKUP(V$3&amp;"  "&amp;$N35,$A$3:$I$109,2,0)),"",VLOOKUP(V$3&amp;"  "&amp;$N35,$A$3:$I$109,2,0))</f>
        <v/>
      </c>
      <c r="W35" s="26" t="str">
        <f>+IF(ISNA(VLOOKUP(W$3&amp;"  "&amp;$N35,$A$3:$I$109,2,0)),"",VLOOKUP(W$3&amp;"  "&amp;$N35,$A$3:$I$109,2,0))</f>
        <v/>
      </c>
      <c r="X35" s="26" t="str">
        <f>+IF(ISNA(VLOOKUP(X$3&amp;"  "&amp;$N35,$A$3:$I$109,2,0)),"",VLOOKUP(X$3&amp;"  "&amp;$N35,$A$3:$I$109,2,0))</f>
        <v/>
      </c>
      <c r="Y35" s="26" t="str">
        <f>+IF(ISNA(VLOOKUP(Y$3&amp;"  "&amp;$N35,$A$3:$I$109,2,0)),"",VLOOKUP(Y$3&amp;"  "&amp;$N35,$A$3:$I$109,2,0))</f>
        <v/>
      </c>
      <c r="Z35" s="26" t="str">
        <f>+IF(ISNA(VLOOKUP(Z$3&amp;"  "&amp;$N35,$A$3:$I$109,2,0)),"",VLOOKUP(Z$3&amp;"  "&amp;$N35,$A$3:$I$109,2,0))</f>
        <v/>
      </c>
      <c r="AA35" s="26" t="str">
        <f>+IF(ISNA(VLOOKUP(AA$3&amp;"  "&amp;$N35,$A$3:$I$109,2,0)),"",VLOOKUP(AA$3&amp;"  "&amp;$N35,$A$3:$I$109,2,0))</f>
        <v/>
      </c>
      <c r="AB35" s="26" t="str">
        <f>+IF(ISNA(VLOOKUP(AB$3&amp;"  "&amp;$N35,$A$3:$I$109,2,0)),"",VLOOKUP(AB$3&amp;"  "&amp;$N35,$A$3:$I$109,2,0))</f>
        <v/>
      </c>
      <c r="AC35" s="26" t="str">
        <f>+IF(ISNA(VLOOKUP(AC$3&amp;"  "&amp;$N35,$A$3:$I$109,2,0)),"",VLOOKUP(AC$3&amp;"  "&amp;$N35,$A$3:$I$109,2,0))</f>
        <v/>
      </c>
      <c r="AD35" s="26" t="str">
        <f>+IF(ISNA(VLOOKUP(AD$3&amp;"  "&amp;$N35,$A$3:$I$109,2,0)),"",VLOOKUP(AD$3&amp;"  "&amp;$N35,$A$3:$I$109,2,0))</f>
        <v/>
      </c>
      <c r="AE35" s="26" t="str">
        <f>+IF(ISNA(VLOOKUP(AE$3&amp;"  "&amp;$N35,$A$3:$I$109,2,0)),"",VLOOKUP(AE$3&amp;"  "&amp;$N35,$A$3:$I$109,2,0))</f>
        <v/>
      </c>
      <c r="AF35" s="26" t="str">
        <f>+IF(ISNA(VLOOKUP(AF$3&amp;"  "&amp;$N35,$A$3:$I$109,2,0)),"",VLOOKUP(AF$3&amp;"  "&amp;$N35,$A$3:$I$109,2,0))</f>
        <v/>
      </c>
      <c r="AG35" s="26" t="str">
        <f>+IF(ISNA(VLOOKUP(AG$3&amp;"  "&amp;$N35,$A$3:$I$109,2,0)),"",VLOOKUP(AG$3&amp;"  "&amp;$N35,$A$3:$I$109,2,0))</f>
        <v/>
      </c>
      <c r="AH35" s="26" t="str">
        <f>+IF(ISNA(VLOOKUP(AH$3&amp;"  "&amp;$N35,$A$3:$I$109,2,0)),"",VLOOKUP(AH$3&amp;"  "&amp;$N35,$A$3:$I$109,2,0))</f>
        <v/>
      </c>
      <c r="AI35" s="26" t="str">
        <f>+IF(ISNA(VLOOKUP(AI$3&amp;"  "&amp;$N35,$A$3:$I$109,2,0)),"",VLOOKUP(AI$3&amp;"  "&amp;$N35,$A$3:$I$109,2,0))</f>
        <v/>
      </c>
      <c r="AJ35" s="26" t="str">
        <f>+IF(ISNA(VLOOKUP(AJ$3&amp;"  "&amp;$N35,$A$3:$I$109,2,0)),"",VLOOKUP(AJ$3&amp;"  "&amp;$N35,$A$3:$I$109,2,0))</f>
        <v/>
      </c>
      <c r="AK35" s="26" t="str">
        <f>+IF(ISNA(VLOOKUP(AK$3&amp;"  "&amp;$N35,$A$3:$I$109,2,0)),"",VLOOKUP(AK$3&amp;"  "&amp;$N35,$A$3:$I$109,2,0))</f>
        <v/>
      </c>
      <c r="AL35" s="26" t="str">
        <f>+IF(ISNA(VLOOKUP(AL$3&amp;"  "&amp;$N35,$A$3:$I$109,2,0)),"",VLOOKUP(AL$3&amp;"  "&amp;$N35,$A$3:$I$109,2,0))</f>
        <v/>
      </c>
      <c r="AM35" s="26" t="str">
        <f>+IF(ISNA(VLOOKUP(AM$3&amp;"  "&amp;$N35,$A$3:$I$109,2,0)),"",VLOOKUP(AM$3&amp;"  "&amp;$N35,$A$3:$I$109,2,0))</f>
        <v/>
      </c>
      <c r="AN35" s="26" t="str">
        <f>+IF(ISNA(VLOOKUP(AN$3&amp;"  "&amp;$N35,$A$3:$I$109,2,0)),"",VLOOKUP(AN$3&amp;"  "&amp;$N35,$A$3:$I$109,2,0))</f>
        <v/>
      </c>
    </row>
    <row r="36" spans="1:40" x14ac:dyDescent="0.3">
      <c r="A36">
        <v>16</v>
      </c>
      <c r="B36" s="2" t="s">
        <v>1673</v>
      </c>
      <c r="C36" s="48">
        <v>77</v>
      </c>
      <c r="D36" t="s">
        <v>134</v>
      </c>
      <c r="E36" t="s">
        <v>868</v>
      </c>
      <c r="F36" t="s">
        <v>615</v>
      </c>
      <c r="G36" t="s">
        <v>1401</v>
      </c>
      <c r="H36" s="1" t="str">
        <f>+VLOOKUP($C40,MasterData!$B$4:$I$1003,5,"false")</f>
        <v>U13</v>
      </c>
      <c r="I36" s="3" t="str">
        <f>+VLOOKUP($C40,MasterData!$B$4:$I$1003,6,"false")</f>
        <v>B</v>
      </c>
      <c r="J36" s="22" t="e">
        <f>TEXT(SUMPRODUCT(--(G40=$G$8:$G$597),--(#REF!&gt;$B$54:$B$597))+1,0)</f>
        <v>#REF!</v>
      </c>
      <c r="K36" s="1" t="e">
        <f>+G40&amp;"  "&amp;J36</f>
        <v>#REF!</v>
      </c>
      <c r="L36" s="1"/>
      <c r="O36" s="26" t="str">
        <f>+IF(ISNA(VLOOKUP(O$3&amp;"  "&amp;$N36,$A$3:$I$109,2,0)),"",VLOOKUP(O$3&amp;"  "&amp;$N36,$A$3:$I$109,2,0))</f>
        <v/>
      </c>
      <c r="P36" s="26" t="str">
        <f>+IF(ISNA(VLOOKUP(P$3&amp;"  "&amp;$N36,$A$3:$I$109,2,0)),"",VLOOKUP(P$3&amp;"  "&amp;$N36,$A$3:$I$109,2,0))</f>
        <v/>
      </c>
      <c r="Q36" s="26" t="str">
        <f>+IF(ISNA(VLOOKUP(Q$3&amp;"  "&amp;$N36,$A$3:$I$109,2,0)),"",VLOOKUP(Q$3&amp;"  "&amp;$N36,$A$3:$I$109,2,0))</f>
        <v/>
      </c>
      <c r="R36" s="26" t="str">
        <f>+IF(ISNA(VLOOKUP(R$3&amp;"  "&amp;$N36,$A$3:$I$109,2,0)),"",VLOOKUP(R$3&amp;"  "&amp;$N36,$A$3:$I$109,2,0))</f>
        <v/>
      </c>
      <c r="S36" s="26" t="str">
        <f>+IF(ISNA(VLOOKUP(S$3&amp;"  "&amp;$N36,$A$3:$I$109,2,0)),"",VLOOKUP(S$3&amp;"  "&amp;$N36,$A$3:$I$109,2,0))</f>
        <v/>
      </c>
      <c r="T36" s="26" t="str">
        <f>+IF(ISNA(VLOOKUP(T$3&amp;"  "&amp;$N36,$A$3:$I$109,2,0)),"",VLOOKUP(T$3&amp;"  "&amp;$N36,$A$3:$I$109,2,0))</f>
        <v/>
      </c>
      <c r="U36" s="26" t="str">
        <f>+IF(ISNA(VLOOKUP(U$3&amp;"  "&amp;$N36,$A$3:$I$109,2,0)),"",VLOOKUP(U$3&amp;"  "&amp;$N36,$A$3:$I$109,2,0))</f>
        <v/>
      </c>
      <c r="V36" s="26" t="str">
        <f>+IF(ISNA(VLOOKUP(V$3&amp;"  "&amp;$N36,$A$3:$I$109,2,0)),"",VLOOKUP(V$3&amp;"  "&amp;$N36,$A$3:$I$109,2,0))</f>
        <v/>
      </c>
      <c r="W36" s="26" t="str">
        <f>+IF(ISNA(VLOOKUP(W$3&amp;"  "&amp;$N36,$A$3:$I$109,2,0)),"",VLOOKUP(W$3&amp;"  "&amp;$N36,$A$3:$I$109,2,0))</f>
        <v/>
      </c>
      <c r="X36" s="26" t="str">
        <f>+IF(ISNA(VLOOKUP(X$3&amp;"  "&amp;$N36,$A$3:$I$109,2,0)),"",VLOOKUP(X$3&amp;"  "&amp;$N36,$A$3:$I$109,2,0))</f>
        <v/>
      </c>
      <c r="Y36" s="26" t="str">
        <f>+IF(ISNA(VLOOKUP(Y$3&amp;"  "&amp;$N36,$A$3:$I$109,2,0)),"",VLOOKUP(Y$3&amp;"  "&amp;$N36,$A$3:$I$109,2,0))</f>
        <v/>
      </c>
      <c r="Z36" s="26" t="str">
        <f>+IF(ISNA(VLOOKUP(Z$3&amp;"  "&amp;$N36,$A$3:$I$109,2,0)),"",VLOOKUP(Z$3&amp;"  "&amp;$N36,$A$3:$I$109,2,0))</f>
        <v/>
      </c>
      <c r="AA36" s="26" t="str">
        <f>+IF(ISNA(VLOOKUP(AA$3&amp;"  "&amp;$N36,$A$3:$I$109,2,0)),"",VLOOKUP(AA$3&amp;"  "&amp;$N36,$A$3:$I$109,2,0))</f>
        <v/>
      </c>
      <c r="AB36" s="26" t="str">
        <f>+IF(ISNA(VLOOKUP(AB$3&amp;"  "&amp;$N36,$A$3:$I$109,2,0)),"",VLOOKUP(AB$3&amp;"  "&amp;$N36,$A$3:$I$109,2,0))</f>
        <v/>
      </c>
      <c r="AC36" s="26" t="str">
        <f>+IF(ISNA(VLOOKUP(AC$3&amp;"  "&amp;$N36,$A$3:$I$109,2,0)),"",VLOOKUP(AC$3&amp;"  "&amp;$N36,$A$3:$I$109,2,0))</f>
        <v/>
      </c>
      <c r="AD36" s="26" t="str">
        <f>+IF(ISNA(VLOOKUP(AD$3&amp;"  "&amp;$N36,$A$3:$I$109,2,0)),"",VLOOKUP(AD$3&amp;"  "&amp;$N36,$A$3:$I$109,2,0))</f>
        <v/>
      </c>
      <c r="AE36" s="26" t="str">
        <f>+IF(ISNA(VLOOKUP(AE$3&amp;"  "&amp;$N36,$A$3:$I$109,2,0)),"",VLOOKUP(AE$3&amp;"  "&amp;$N36,$A$3:$I$109,2,0))</f>
        <v/>
      </c>
      <c r="AF36" s="26" t="str">
        <f>+IF(ISNA(VLOOKUP(AF$3&amp;"  "&amp;$N36,$A$3:$I$109,2,0)),"",VLOOKUP(AF$3&amp;"  "&amp;$N36,$A$3:$I$109,2,0))</f>
        <v/>
      </c>
      <c r="AG36" s="26" t="str">
        <f>+IF(ISNA(VLOOKUP(AG$3&amp;"  "&amp;$N36,$A$3:$I$109,2,0)),"",VLOOKUP(AG$3&amp;"  "&amp;$N36,$A$3:$I$109,2,0))</f>
        <v/>
      </c>
      <c r="AH36" s="26" t="str">
        <f>+IF(ISNA(VLOOKUP(AH$3&amp;"  "&amp;$N36,$A$3:$I$109,2,0)),"",VLOOKUP(AH$3&amp;"  "&amp;$N36,$A$3:$I$109,2,0))</f>
        <v/>
      </c>
      <c r="AI36" s="26" t="str">
        <f>+IF(ISNA(VLOOKUP(AI$3&amp;"  "&amp;$N36,$A$3:$I$109,2,0)),"",VLOOKUP(AI$3&amp;"  "&amp;$N36,$A$3:$I$109,2,0))</f>
        <v/>
      </c>
      <c r="AJ36" s="26" t="str">
        <f>+IF(ISNA(VLOOKUP(AJ$3&amp;"  "&amp;$N36,$A$3:$I$109,2,0)),"",VLOOKUP(AJ$3&amp;"  "&amp;$N36,$A$3:$I$109,2,0))</f>
        <v/>
      </c>
      <c r="AK36" s="26" t="str">
        <f>+IF(ISNA(VLOOKUP(AK$3&amp;"  "&amp;$N36,$A$3:$I$109,2,0)),"",VLOOKUP(AK$3&amp;"  "&amp;$N36,$A$3:$I$109,2,0))</f>
        <v/>
      </c>
      <c r="AL36" s="26" t="str">
        <f>+IF(ISNA(VLOOKUP(AL$3&amp;"  "&amp;$N36,$A$3:$I$109,2,0)),"",VLOOKUP(AL$3&amp;"  "&amp;$N36,$A$3:$I$109,2,0))</f>
        <v/>
      </c>
      <c r="AM36" s="26" t="str">
        <f>+IF(ISNA(VLOOKUP(AM$3&amp;"  "&amp;$N36,$A$3:$I$109,2,0)),"",VLOOKUP(AM$3&amp;"  "&amp;$N36,$A$3:$I$109,2,0))</f>
        <v/>
      </c>
      <c r="AN36" s="26" t="str">
        <f>+IF(ISNA(VLOOKUP(AN$3&amp;"  "&amp;$N36,$A$3:$I$109,2,0)),"",VLOOKUP(AN$3&amp;"  "&amp;$N36,$A$3:$I$109,2,0))</f>
        <v/>
      </c>
    </row>
    <row r="37" spans="1:40" x14ac:dyDescent="0.3">
      <c r="A37">
        <v>23</v>
      </c>
      <c r="B37" s="2" t="s">
        <v>1605</v>
      </c>
      <c r="C37" s="48">
        <v>75</v>
      </c>
      <c r="D37" t="s">
        <v>394</v>
      </c>
      <c r="E37" t="s">
        <v>1489</v>
      </c>
      <c r="F37" t="s">
        <v>615</v>
      </c>
      <c r="G37" t="s">
        <v>1401</v>
      </c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3">IF(P33="",1000,SUM(P31:P33))</f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  <c r="AK37" s="27">
        <f t="shared" si="3"/>
        <v>1000</v>
      </c>
      <c r="AL37" s="27">
        <f t="shared" si="3"/>
        <v>1000</v>
      </c>
      <c r="AM37" s="27">
        <f t="shared" si="3"/>
        <v>1000</v>
      </c>
      <c r="AN37" s="27">
        <f t="shared" si="3"/>
        <v>1000</v>
      </c>
    </row>
    <row r="38" spans="1:40" x14ac:dyDescent="0.3">
      <c r="A38">
        <v>29</v>
      </c>
      <c r="B38" s="2" t="s">
        <v>1674</v>
      </c>
      <c r="C38" s="48">
        <v>74</v>
      </c>
      <c r="D38" t="s">
        <v>372</v>
      </c>
      <c r="E38" t="s">
        <v>1488</v>
      </c>
      <c r="F38" t="s">
        <v>615</v>
      </c>
      <c r="G38" t="s">
        <v>1401</v>
      </c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12</v>
      </c>
      <c r="P38" s="28">
        <f>RANK(P37,($O$10:$AN$10,$O$19:$AN$19,$O$28:$AN$28, $O$37:$AN$37),1)</f>
        <v>12</v>
      </c>
      <c r="Q38" s="28">
        <f>RANK(Q37,($O$10:$AN$10,$O$19:$AN$19,$O$28:$AN$28, $O$37:$AN$37),1)</f>
        <v>12</v>
      </c>
      <c r="R38" s="28">
        <f>RANK(R37,($O$10:$AN$10,$O$19:$AN$19,$O$28:$AN$28, $O$37:$AN$37),1)</f>
        <v>12</v>
      </c>
      <c r="S38" s="28">
        <f>RANK(S37,($O$10:$AN$10,$O$19:$AN$19,$O$28:$AN$28, $O$37:$AN$37),1)</f>
        <v>12</v>
      </c>
      <c r="T38" s="28">
        <f>RANK(T37,($O$10:$AN$10,$O$19:$AN$19,$O$28:$AN$28, $O$37:$AN$37),1)</f>
        <v>12</v>
      </c>
      <c r="U38" s="28">
        <f>RANK(U37,($O$10:$AN$10,$O$19:$AN$19,$O$28:$AN$28, $O$37:$AN$37),1)</f>
        <v>12</v>
      </c>
      <c r="V38" s="28">
        <f>RANK(V37,($O$10:$AN$10,$O$19:$AN$19,$O$28:$AN$28, $O$37:$AN$37),1)</f>
        <v>12</v>
      </c>
      <c r="W38" s="28">
        <f>RANK(W37,($O$10:$AN$10,$O$19:$AN$19,$O$28:$AN$28, $O$37:$AN$37),1)</f>
        <v>12</v>
      </c>
      <c r="X38" s="28">
        <f>RANK(X37,($O$10:$AN$10,$O$19:$AN$19,$O$28:$AN$28, $O$37:$AN$37),1)</f>
        <v>12</v>
      </c>
      <c r="Y38" s="28">
        <f>RANK(Y37,($O$10:$AN$10,$O$19:$AN$19,$O$28:$AN$28, $O$37:$AN$37),1)</f>
        <v>12</v>
      </c>
      <c r="Z38" s="28">
        <f>RANK(Z37,($O$10:$AN$10,$O$19:$AN$19,$O$28:$AN$28, $O$37:$AN$37),1)</f>
        <v>12</v>
      </c>
      <c r="AA38" s="28">
        <f>RANK(AA37,($O$10:$AN$10,$O$19:$AN$19,$O$28:$AN$28, $O$37:$AN$37),1)</f>
        <v>12</v>
      </c>
      <c r="AB38" s="28">
        <f>RANK(AB37,($O$10:$AN$10,$O$19:$AN$19,$O$28:$AN$28, $O$37:$AN$37),1)</f>
        <v>12</v>
      </c>
      <c r="AC38" s="28">
        <f>RANK(AC37,($O$10:$AN$10,$O$19:$AN$19,$O$28:$AN$28, $O$37:$AN$37),1)</f>
        <v>12</v>
      </c>
      <c r="AD38" s="28">
        <f>RANK(AD37,($O$10:$AN$10,$O$19:$AN$19,$O$28:$AN$28, $O$37:$AN$37),1)</f>
        <v>12</v>
      </c>
      <c r="AE38" s="28">
        <f>RANK(AE37,($O$10:$AN$10,$O$19:$AN$19,$O$28:$AN$28, $O$37:$AN$37),1)</f>
        <v>12</v>
      </c>
      <c r="AF38" s="28">
        <f>RANK(AF37,($O$10:$AN$10,$O$19:$AN$19,$O$28:$AN$28, $O$37:$AN$37),1)</f>
        <v>12</v>
      </c>
      <c r="AG38" s="28">
        <f>RANK(AG37,($O$10:$AN$10,$O$19:$AN$19,$O$28:$AN$28, $O$37:$AN$37),1)</f>
        <v>12</v>
      </c>
      <c r="AH38" s="28">
        <f>RANK(AH37,($O$10:$AN$10,$O$19:$AN$19,$O$28:$AN$28, $O$37:$AN$37),1)</f>
        <v>12</v>
      </c>
      <c r="AI38" s="28">
        <f>RANK(AI37,($O$10:$AN$10,$O$19:$AN$19,$O$28:$AN$28, $O$37:$AN$37),1)</f>
        <v>12</v>
      </c>
      <c r="AJ38" s="28">
        <f>RANK(AJ37,($O$10:$AN$10,$O$19:$AN$19,$O$28:$AN$28, $O$37:$AN$37),1)</f>
        <v>12</v>
      </c>
      <c r="AK38" s="28">
        <f>RANK(AK37,($O$10:$AN$10,$O$19:$AN$19,$O$28:$AN$28, $O$37:$AN$37),1)</f>
        <v>12</v>
      </c>
      <c r="AL38" s="28">
        <f>RANK(AL37,($O$10:$AN$10,$O$19:$AN$19,$O$28:$AN$28, $O$37:$AN$37),1)</f>
        <v>12</v>
      </c>
      <c r="AM38" s="28">
        <f>RANK(AM37,($O$10:$AN$10,$O$19:$AN$19,$O$28:$AN$28, $O$37:$AN$37),1)</f>
        <v>12</v>
      </c>
      <c r="AN38" s="28">
        <f>RANK(AN37,($O$10:$AN$10,$O$19:$AN$19,$O$28:$AN$28, $O$37:$AN$37),1)</f>
        <v>12</v>
      </c>
    </row>
    <row r="39" spans="1:40" x14ac:dyDescent="0.3">
      <c r="A39">
        <v>20</v>
      </c>
      <c r="B39" s="2" t="s">
        <v>1349</v>
      </c>
      <c r="C39" s="48">
        <v>79</v>
      </c>
      <c r="D39" t="s">
        <v>675</v>
      </c>
      <c r="E39" t="s">
        <v>511</v>
      </c>
      <c r="F39" t="s">
        <v>623</v>
      </c>
      <c r="G39" t="s">
        <v>1401</v>
      </c>
      <c r="H39" s="1"/>
      <c r="I39" s="3"/>
      <c r="J39" s="22"/>
      <c r="K39" s="1"/>
      <c r="L39" s="1"/>
    </row>
    <row r="40" spans="1:40" x14ac:dyDescent="0.3">
      <c r="A40">
        <v>10</v>
      </c>
      <c r="B40" s="2" t="s">
        <v>1675</v>
      </c>
      <c r="C40" s="48">
        <v>80</v>
      </c>
      <c r="D40" t="s">
        <v>1492</v>
      </c>
      <c r="E40" t="s">
        <v>1493</v>
      </c>
      <c r="F40" t="s">
        <v>580</v>
      </c>
      <c r="G40" t="s">
        <v>1401</v>
      </c>
      <c r="H40" s="1"/>
      <c r="I40" s="3"/>
      <c r="J40" s="22"/>
      <c r="K40" s="1"/>
      <c r="L40" s="1"/>
    </row>
    <row r="41" spans="1:40" x14ac:dyDescent="0.3">
      <c r="A41">
        <v>34</v>
      </c>
      <c r="B41" s="2" t="s">
        <v>1676</v>
      </c>
      <c r="C41" s="48">
        <v>82</v>
      </c>
      <c r="D41" t="s">
        <v>414</v>
      </c>
      <c r="E41" t="s">
        <v>415</v>
      </c>
      <c r="F41" t="s">
        <v>580</v>
      </c>
      <c r="G41" t="s">
        <v>1401</v>
      </c>
      <c r="H41" s="1"/>
      <c r="I41" s="3"/>
      <c r="J41" s="22"/>
      <c r="K41" s="1"/>
      <c r="L41" s="1"/>
    </row>
    <row r="42" spans="1:40" x14ac:dyDescent="0.3">
      <c r="A42">
        <v>49</v>
      </c>
      <c r="B42" s="2" t="s">
        <v>1677</v>
      </c>
      <c r="C42" s="48">
        <v>81</v>
      </c>
      <c r="D42" t="s">
        <v>394</v>
      </c>
      <c r="E42" t="s">
        <v>868</v>
      </c>
      <c r="F42" t="s">
        <v>580</v>
      </c>
      <c r="G42" t="s">
        <v>1401</v>
      </c>
      <c r="H42" s="1"/>
      <c r="I42" s="3"/>
      <c r="J42" s="22"/>
      <c r="K42" s="1"/>
      <c r="L42" s="1"/>
    </row>
    <row r="43" spans="1:40" x14ac:dyDescent="0.3">
      <c r="A43">
        <v>44</v>
      </c>
      <c r="B43" s="2" t="s">
        <v>1678</v>
      </c>
      <c r="C43" s="48">
        <v>83</v>
      </c>
      <c r="D43" t="s">
        <v>181</v>
      </c>
      <c r="E43" t="s">
        <v>1494</v>
      </c>
      <c r="F43" t="s">
        <v>1495</v>
      </c>
      <c r="G43" t="s">
        <v>1401</v>
      </c>
      <c r="H43" s="1"/>
      <c r="I43" s="3"/>
      <c r="J43" s="22"/>
      <c r="K43" s="1"/>
      <c r="L43" s="1"/>
    </row>
    <row r="44" spans="1:40" x14ac:dyDescent="0.3">
      <c r="A44">
        <v>9</v>
      </c>
      <c r="B44" s="2" t="s">
        <v>1679</v>
      </c>
      <c r="C44" s="48">
        <v>84</v>
      </c>
      <c r="D44" t="s">
        <v>384</v>
      </c>
      <c r="E44" t="s">
        <v>1496</v>
      </c>
      <c r="F44" t="s">
        <v>445</v>
      </c>
      <c r="G44" t="s">
        <v>1401</v>
      </c>
      <c r="H44" s="1"/>
      <c r="I44" s="3"/>
      <c r="J44" s="22"/>
      <c r="K44" s="1"/>
      <c r="L44" s="1"/>
    </row>
    <row r="45" spans="1:40" x14ac:dyDescent="0.3">
      <c r="A45">
        <v>18</v>
      </c>
      <c r="B45" s="2" t="s">
        <v>1587</v>
      </c>
      <c r="C45" s="48">
        <v>86</v>
      </c>
      <c r="D45" t="s">
        <v>1483</v>
      </c>
      <c r="E45" t="s">
        <v>1498</v>
      </c>
      <c r="F45" t="s">
        <v>445</v>
      </c>
      <c r="G45" t="s">
        <v>1401</v>
      </c>
      <c r="H45" s="1"/>
      <c r="I45" s="3"/>
      <c r="J45" s="22"/>
      <c r="K45" s="1"/>
      <c r="L45" s="1"/>
    </row>
    <row r="46" spans="1:40" x14ac:dyDescent="0.3">
      <c r="A46">
        <v>40</v>
      </c>
      <c r="B46" s="2" t="s">
        <v>1680</v>
      </c>
      <c r="C46" s="48">
        <v>126</v>
      </c>
      <c r="D46" t="s">
        <v>394</v>
      </c>
      <c r="E46" t="s">
        <v>1527</v>
      </c>
      <c r="F46" t="s">
        <v>445</v>
      </c>
      <c r="G46" t="s">
        <v>1503</v>
      </c>
      <c r="H46" s="1"/>
      <c r="I46" s="3"/>
      <c r="J46" s="22"/>
      <c r="K46" s="1"/>
      <c r="L46" s="1"/>
    </row>
    <row r="47" spans="1:40" x14ac:dyDescent="0.3">
      <c r="A47">
        <v>47</v>
      </c>
      <c r="B47" s="2" t="s">
        <v>1634</v>
      </c>
      <c r="C47" s="48">
        <v>85</v>
      </c>
      <c r="D47" t="s">
        <v>16</v>
      </c>
      <c r="E47" t="s">
        <v>1497</v>
      </c>
      <c r="F47" t="s">
        <v>445</v>
      </c>
      <c r="G47" t="s">
        <v>1401</v>
      </c>
      <c r="H47" s="1"/>
      <c r="I47" s="3"/>
      <c r="J47" s="22"/>
      <c r="K47" s="1"/>
      <c r="L47" s="1"/>
    </row>
    <row r="48" spans="1:40" x14ac:dyDescent="0.3">
      <c r="A48">
        <v>11</v>
      </c>
      <c r="B48" s="2" t="s">
        <v>1681</v>
      </c>
      <c r="C48" s="48">
        <v>87</v>
      </c>
      <c r="D48" t="s">
        <v>598</v>
      </c>
      <c r="E48" t="s">
        <v>1499</v>
      </c>
      <c r="F48" t="s">
        <v>638</v>
      </c>
      <c r="G48" t="s">
        <v>1401</v>
      </c>
      <c r="H48" s="1"/>
      <c r="I48" s="3"/>
      <c r="J48" s="22"/>
      <c r="K48" s="1"/>
      <c r="L48" s="1"/>
    </row>
    <row r="49" spans="1:12" x14ac:dyDescent="0.3">
      <c r="A49">
        <v>22</v>
      </c>
      <c r="B49" s="2" t="s">
        <v>1351</v>
      </c>
      <c r="C49" s="48">
        <v>88</v>
      </c>
      <c r="D49" t="s">
        <v>1500</v>
      </c>
      <c r="E49" t="s">
        <v>1449</v>
      </c>
      <c r="F49" t="s">
        <v>638</v>
      </c>
      <c r="G49" t="s">
        <v>1401</v>
      </c>
      <c r="H49" s="1"/>
      <c r="I49" s="3"/>
      <c r="J49" s="22"/>
      <c r="K49" s="1"/>
      <c r="L49" s="1"/>
    </row>
    <row r="50" spans="1:12" x14ac:dyDescent="0.3">
      <c r="A50">
        <v>41</v>
      </c>
      <c r="B50" s="2" t="s">
        <v>1682</v>
      </c>
      <c r="C50" s="48">
        <v>89</v>
      </c>
      <c r="D50" t="s">
        <v>16</v>
      </c>
      <c r="E50" t="s">
        <v>1501</v>
      </c>
      <c r="F50" t="s">
        <v>638</v>
      </c>
      <c r="G50" t="s">
        <v>1401</v>
      </c>
      <c r="H50" s="1"/>
      <c r="I50" s="3"/>
      <c r="J50" s="22"/>
      <c r="K50" s="1"/>
      <c r="L50" s="1"/>
    </row>
    <row r="51" spans="1:12" x14ac:dyDescent="0.3">
      <c r="A51">
        <v>3</v>
      </c>
      <c r="B51" s="2" t="s">
        <v>1683</v>
      </c>
      <c r="C51" s="48">
        <v>92</v>
      </c>
      <c r="D51" t="s">
        <v>852</v>
      </c>
      <c r="E51" t="s">
        <v>1502</v>
      </c>
      <c r="F51" t="s">
        <v>647</v>
      </c>
      <c r="G51" t="s">
        <v>1401</v>
      </c>
      <c r="H51" s="1"/>
      <c r="I51" s="3"/>
      <c r="J51" s="22"/>
      <c r="K51" s="1"/>
      <c r="L51" s="1"/>
    </row>
    <row r="52" spans="1:12" x14ac:dyDescent="0.3">
      <c r="A52">
        <v>7</v>
      </c>
      <c r="B52" s="2" t="s">
        <v>1132</v>
      </c>
      <c r="C52" s="48">
        <v>91</v>
      </c>
      <c r="D52" t="s">
        <v>3</v>
      </c>
      <c r="E52" t="s">
        <v>743</v>
      </c>
      <c r="F52" t="s">
        <v>647</v>
      </c>
      <c r="G52" t="s">
        <v>1401</v>
      </c>
      <c r="H52" s="1"/>
      <c r="I52" s="3"/>
      <c r="J52" s="22"/>
      <c r="K52" s="1"/>
      <c r="L52" s="1"/>
    </row>
    <row r="53" spans="1:12" x14ac:dyDescent="0.3">
      <c r="A53">
        <v>37</v>
      </c>
      <c r="B53" s="2" t="s">
        <v>1620</v>
      </c>
      <c r="C53" s="48">
        <v>90</v>
      </c>
      <c r="D53" t="s">
        <v>117</v>
      </c>
      <c r="E53" t="s">
        <v>761</v>
      </c>
      <c r="F53" t="s">
        <v>647</v>
      </c>
      <c r="G53" t="s">
        <v>1401</v>
      </c>
      <c r="H53" s="1"/>
      <c r="I53" s="3"/>
      <c r="J53" s="22"/>
      <c r="K53" s="1"/>
      <c r="L53" s="1"/>
    </row>
    <row r="54" spans="1:12" x14ac:dyDescent="0.3">
      <c r="H54" s="1"/>
      <c r="I54" s="3"/>
      <c r="J54" s="22"/>
      <c r="K54" s="1"/>
      <c r="L54" s="1"/>
    </row>
    <row r="55" spans="1:12" x14ac:dyDescent="0.3">
      <c r="H55" s="1"/>
      <c r="I55" s="3"/>
      <c r="J55" s="22"/>
      <c r="K55" s="1"/>
      <c r="L55" s="1"/>
    </row>
    <row r="56" spans="1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1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1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1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1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1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1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1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1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4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4"/>
        <v>4</v>
      </c>
      <c r="C111" s="3">
        <v>186</v>
      </c>
      <c r="D111" t="s">
        <v>1047</v>
      </c>
    </row>
    <row r="112" spans="2:15" x14ac:dyDescent="0.3">
      <c r="B112" s="3">
        <f t="shared" si="4"/>
        <v>5</v>
      </c>
      <c r="C112" s="3">
        <v>172</v>
      </c>
      <c r="D112" t="s">
        <v>1099</v>
      </c>
    </row>
    <row r="113" spans="2:4" x14ac:dyDescent="0.3">
      <c r="B113" s="3">
        <f t="shared" si="4"/>
        <v>6</v>
      </c>
      <c r="C113" s="3">
        <v>177</v>
      </c>
      <c r="D113" t="s">
        <v>1100</v>
      </c>
    </row>
    <row r="114" spans="2:4" x14ac:dyDescent="0.3">
      <c r="B114" s="3">
        <f t="shared" si="4"/>
        <v>7</v>
      </c>
      <c r="C114" s="3">
        <v>163</v>
      </c>
      <c r="D114" t="s">
        <v>1051</v>
      </c>
    </row>
    <row r="115" spans="2:4" x14ac:dyDescent="0.3">
      <c r="B115" s="3">
        <f t="shared" si="4"/>
        <v>8</v>
      </c>
      <c r="C115" s="3">
        <v>170</v>
      </c>
      <c r="D115" t="s">
        <v>1101</v>
      </c>
    </row>
    <row r="116" spans="2:4" x14ac:dyDescent="0.3">
      <c r="B116" s="3">
        <f t="shared" si="4"/>
        <v>9</v>
      </c>
      <c r="C116" s="3">
        <v>187</v>
      </c>
      <c r="D116" t="s">
        <v>1102</v>
      </c>
    </row>
    <row r="117" spans="2:4" x14ac:dyDescent="0.3">
      <c r="B117" s="3">
        <f t="shared" si="4"/>
        <v>10</v>
      </c>
      <c r="C117" s="3">
        <v>164</v>
      </c>
      <c r="D117" t="s">
        <v>1103</v>
      </c>
    </row>
    <row r="118" spans="2:4" x14ac:dyDescent="0.3">
      <c r="B118" s="3">
        <f t="shared" si="4"/>
        <v>11</v>
      </c>
      <c r="C118" s="3">
        <v>181</v>
      </c>
      <c r="D118" t="s">
        <v>1104</v>
      </c>
    </row>
    <row r="119" spans="2:4" x14ac:dyDescent="0.3">
      <c r="B119" s="3">
        <f t="shared" si="4"/>
        <v>12</v>
      </c>
      <c r="C119" s="3">
        <v>191</v>
      </c>
      <c r="D119" t="s">
        <v>1055</v>
      </c>
    </row>
    <row r="120" spans="2:4" x14ac:dyDescent="0.3">
      <c r="B120" s="3">
        <f t="shared" si="4"/>
        <v>13</v>
      </c>
      <c r="C120" s="3">
        <v>178</v>
      </c>
      <c r="D120" t="s">
        <v>1105</v>
      </c>
    </row>
    <row r="121" spans="2:4" x14ac:dyDescent="0.3">
      <c r="B121" s="3">
        <f t="shared" si="4"/>
        <v>14</v>
      </c>
      <c r="C121" s="3">
        <v>196</v>
      </c>
      <c r="D121" t="s">
        <v>1106</v>
      </c>
    </row>
    <row r="122" spans="2:4" x14ac:dyDescent="0.3">
      <c r="B122" s="3">
        <f t="shared" si="4"/>
        <v>15</v>
      </c>
      <c r="C122" s="3">
        <v>167</v>
      </c>
      <c r="D122" t="s">
        <v>1107</v>
      </c>
    </row>
    <row r="123" spans="2:4" x14ac:dyDescent="0.3">
      <c r="B123" s="3">
        <f t="shared" si="4"/>
        <v>16</v>
      </c>
      <c r="C123" s="3">
        <v>182</v>
      </c>
      <c r="D123" t="s">
        <v>1108</v>
      </c>
    </row>
    <row r="124" spans="2:4" x14ac:dyDescent="0.3">
      <c r="B124" s="3">
        <f t="shared" si="4"/>
        <v>17</v>
      </c>
      <c r="C124" s="3">
        <v>168</v>
      </c>
      <c r="D124" t="s">
        <v>1109</v>
      </c>
    </row>
    <row r="125" spans="2:4" x14ac:dyDescent="0.3">
      <c r="B125" s="3">
        <f t="shared" si="4"/>
        <v>18</v>
      </c>
      <c r="C125" s="3">
        <v>171</v>
      </c>
      <c r="D125" t="s">
        <v>1110</v>
      </c>
    </row>
    <row r="126" spans="2:4" x14ac:dyDescent="0.3">
      <c r="B126" s="3">
        <f t="shared" si="4"/>
        <v>19</v>
      </c>
      <c r="C126" s="3">
        <v>197</v>
      </c>
      <c r="D126" t="s">
        <v>1111</v>
      </c>
    </row>
    <row r="127" spans="2:4" x14ac:dyDescent="0.3">
      <c r="B127" s="3">
        <f t="shared" si="4"/>
        <v>20</v>
      </c>
      <c r="C127" s="3">
        <v>193</v>
      </c>
      <c r="D127" t="s">
        <v>1112</v>
      </c>
    </row>
    <row r="128" spans="2:4" x14ac:dyDescent="0.3">
      <c r="B128" s="3">
        <f t="shared" si="4"/>
        <v>21</v>
      </c>
      <c r="C128" s="3">
        <v>165</v>
      </c>
      <c r="D128" t="s">
        <v>1113</v>
      </c>
    </row>
    <row r="129" spans="2:4" x14ac:dyDescent="0.3">
      <c r="B129" s="3">
        <f t="shared" si="4"/>
        <v>22</v>
      </c>
      <c r="C129" s="3">
        <v>185</v>
      </c>
      <c r="D129" t="s">
        <v>1058</v>
      </c>
    </row>
    <row r="130" spans="2:4" x14ac:dyDescent="0.3">
      <c r="B130" s="3">
        <f t="shared" si="4"/>
        <v>23</v>
      </c>
      <c r="C130" s="3">
        <v>195</v>
      </c>
      <c r="D130" t="s">
        <v>1021</v>
      </c>
    </row>
    <row r="131" spans="2:4" x14ac:dyDescent="0.3">
      <c r="B131" s="3">
        <f t="shared" si="4"/>
        <v>24</v>
      </c>
      <c r="C131" s="3">
        <v>184</v>
      </c>
      <c r="D131" t="s">
        <v>1114</v>
      </c>
    </row>
    <row r="132" spans="2:4" x14ac:dyDescent="0.3">
      <c r="B132" s="3">
        <f t="shared" si="4"/>
        <v>25</v>
      </c>
      <c r="C132" s="3">
        <v>200</v>
      </c>
      <c r="D132" t="s">
        <v>1068</v>
      </c>
    </row>
    <row r="133" spans="2:4" x14ac:dyDescent="0.3">
      <c r="B133" s="3">
        <f t="shared" si="4"/>
        <v>26</v>
      </c>
      <c r="C133" s="3">
        <v>190</v>
      </c>
      <c r="D133" t="s">
        <v>1069</v>
      </c>
    </row>
    <row r="134" spans="2:4" x14ac:dyDescent="0.3">
      <c r="B134" s="3">
        <f t="shared" si="4"/>
        <v>27</v>
      </c>
      <c r="C134" s="3">
        <v>189</v>
      </c>
      <c r="D134" t="s">
        <v>1069</v>
      </c>
    </row>
    <row r="135" spans="2:4" x14ac:dyDescent="0.3">
      <c r="B135" s="3">
        <f t="shared" si="4"/>
        <v>28</v>
      </c>
      <c r="C135" s="3">
        <v>194</v>
      </c>
      <c r="D135" t="s">
        <v>1115</v>
      </c>
    </row>
    <row r="136" spans="2:4" x14ac:dyDescent="0.3">
      <c r="B136" s="3">
        <f t="shared" si="4"/>
        <v>29</v>
      </c>
      <c r="C136" s="3">
        <v>174</v>
      </c>
      <c r="D136" t="s">
        <v>1116</v>
      </c>
    </row>
    <row r="137" spans="2:4" x14ac:dyDescent="0.3">
      <c r="B137" s="3">
        <f t="shared" si="4"/>
        <v>30</v>
      </c>
      <c r="C137" s="3">
        <v>198</v>
      </c>
      <c r="D137" t="s">
        <v>1117</v>
      </c>
    </row>
    <row r="138" spans="2:4" x14ac:dyDescent="0.3">
      <c r="B138" s="3">
        <f t="shared" si="4"/>
        <v>31</v>
      </c>
      <c r="C138" s="3">
        <v>173</v>
      </c>
      <c r="D138" t="s">
        <v>1118</v>
      </c>
    </row>
    <row r="139" spans="2:4" x14ac:dyDescent="0.3">
      <c r="B139" s="3">
        <f t="shared" si="4"/>
        <v>32</v>
      </c>
      <c r="C139" s="3">
        <v>188</v>
      </c>
      <c r="D139" t="s">
        <v>1087</v>
      </c>
    </row>
    <row r="140" spans="2:4" x14ac:dyDescent="0.3">
      <c r="B140" s="3">
        <f t="shared" si="4"/>
        <v>33</v>
      </c>
      <c r="C140" s="3">
        <v>183</v>
      </c>
      <c r="D140" t="s">
        <v>1119</v>
      </c>
    </row>
    <row r="141" spans="2:4" x14ac:dyDescent="0.3">
      <c r="B141" s="3">
        <f t="shared" si="4"/>
        <v>34</v>
      </c>
    </row>
    <row r="142" spans="2:4" x14ac:dyDescent="0.3">
      <c r="B142" s="3">
        <f t="shared" si="4"/>
        <v>35</v>
      </c>
    </row>
    <row r="143" spans="2:4" x14ac:dyDescent="0.3">
      <c r="B143" s="3">
        <f t="shared" si="4"/>
        <v>36</v>
      </c>
    </row>
    <row r="144" spans="2:4" x14ac:dyDescent="0.3">
      <c r="B144" s="3">
        <f t="shared" si="4"/>
        <v>37</v>
      </c>
    </row>
    <row r="145" spans="2:2" x14ac:dyDescent="0.3">
      <c r="B145" s="3">
        <f t="shared" si="4"/>
        <v>38</v>
      </c>
    </row>
    <row r="146" spans="2:2" x14ac:dyDescent="0.3">
      <c r="B146" s="3">
        <f t="shared" si="4"/>
        <v>39</v>
      </c>
    </row>
    <row r="147" spans="2:2" x14ac:dyDescent="0.3">
      <c r="B147" s="3">
        <f t="shared" si="4"/>
        <v>40</v>
      </c>
    </row>
    <row r="148" spans="2:2" x14ac:dyDescent="0.3">
      <c r="B148" s="3">
        <f t="shared" si="4"/>
        <v>41</v>
      </c>
    </row>
    <row r="149" spans="2:2" x14ac:dyDescent="0.3">
      <c r="B149" s="3">
        <f t="shared" si="4"/>
        <v>42</v>
      </c>
    </row>
    <row r="150" spans="2:2" x14ac:dyDescent="0.3">
      <c r="B150" s="3">
        <f t="shared" si="4"/>
        <v>43</v>
      </c>
    </row>
    <row r="151" spans="2:2" x14ac:dyDescent="0.3">
      <c r="B151" s="3">
        <f t="shared" si="4"/>
        <v>44</v>
      </c>
    </row>
    <row r="152" spans="2:2" x14ac:dyDescent="0.3">
      <c r="B152" s="3">
        <f t="shared" si="4"/>
        <v>45</v>
      </c>
    </row>
    <row r="153" spans="2:2" x14ac:dyDescent="0.3">
      <c r="B153" s="3">
        <f t="shared" si="4"/>
        <v>46</v>
      </c>
    </row>
    <row r="154" spans="2:2" x14ac:dyDescent="0.3">
      <c r="B154" s="3">
        <f t="shared" si="4"/>
        <v>47</v>
      </c>
    </row>
    <row r="155" spans="2:2" x14ac:dyDescent="0.3">
      <c r="B155" s="3">
        <f t="shared" si="4"/>
        <v>48</v>
      </c>
    </row>
    <row r="156" spans="2:2" x14ac:dyDescent="0.3">
      <c r="B156" s="3">
        <f t="shared" si="4"/>
        <v>49</v>
      </c>
    </row>
    <row r="157" spans="2:2" x14ac:dyDescent="0.3">
      <c r="B157" s="3">
        <f t="shared" si="4"/>
        <v>50</v>
      </c>
    </row>
    <row r="158" spans="2:2" x14ac:dyDescent="0.3">
      <c r="B158" s="3">
        <f t="shared" si="4"/>
        <v>51</v>
      </c>
    </row>
    <row r="159" spans="2:2" x14ac:dyDescent="0.3">
      <c r="B159" s="3">
        <f t="shared" si="4"/>
        <v>52</v>
      </c>
    </row>
    <row r="160" spans="2:2" x14ac:dyDescent="0.3">
      <c r="B160" s="3">
        <f t="shared" si="4"/>
        <v>53</v>
      </c>
    </row>
    <row r="161" spans="2:2" x14ac:dyDescent="0.3">
      <c r="B161" s="3">
        <f t="shared" si="4"/>
        <v>54</v>
      </c>
    </row>
    <row r="162" spans="2:2" x14ac:dyDescent="0.3">
      <c r="B162" s="3">
        <f t="shared" si="4"/>
        <v>55</v>
      </c>
    </row>
    <row r="163" spans="2:2" x14ac:dyDescent="0.3">
      <c r="B163" s="3">
        <f t="shared" si="4"/>
        <v>56</v>
      </c>
    </row>
    <row r="164" spans="2:2" x14ac:dyDescent="0.3">
      <c r="B164" s="3">
        <f t="shared" si="4"/>
        <v>57</v>
      </c>
    </row>
    <row r="165" spans="2:2" x14ac:dyDescent="0.3">
      <c r="B165" s="3">
        <f t="shared" si="4"/>
        <v>58</v>
      </c>
    </row>
    <row r="166" spans="2:2" x14ac:dyDescent="0.3">
      <c r="B166" s="3">
        <f t="shared" si="4"/>
        <v>59</v>
      </c>
    </row>
    <row r="167" spans="2:2" x14ac:dyDescent="0.3">
      <c r="B167" s="3">
        <f t="shared" si="4"/>
        <v>60</v>
      </c>
    </row>
    <row r="168" spans="2:2" x14ac:dyDescent="0.3">
      <c r="B168" s="3">
        <f t="shared" si="4"/>
        <v>61</v>
      </c>
    </row>
    <row r="169" spans="2:2" x14ac:dyDescent="0.3">
      <c r="B169" s="3">
        <f t="shared" si="4"/>
        <v>62</v>
      </c>
    </row>
    <row r="170" spans="2:2" x14ac:dyDescent="0.3">
      <c r="B170" s="3">
        <f t="shared" si="4"/>
        <v>63</v>
      </c>
    </row>
    <row r="171" spans="2:2" x14ac:dyDescent="0.3">
      <c r="B171" s="3">
        <f t="shared" si="4"/>
        <v>64</v>
      </c>
    </row>
    <row r="172" spans="2:2" x14ac:dyDescent="0.3">
      <c r="B172" s="3">
        <f t="shared" si="4"/>
        <v>65</v>
      </c>
    </row>
    <row r="173" spans="2:2" x14ac:dyDescent="0.3">
      <c r="B173" s="3">
        <f t="shared" si="4"/>
        <v>66</v>
      </c>
    </row>
    <row r="174" spans="2:2" x14ac:dyDescent="0.3">
      <c r="B174" s="3">
        <f t="shared" ref="B174:B207" si="5">+B173+1</f>
        <v>67</v>
      </c>
    </row>
    <row r="175" spans="2:2" x14ac:dyDescent="0.3">
      <c r="B175" s="3">
        <f t="shared" si="5"/>
        <v>68</v>
      </c>
    </row>
    <row r="176" spans="2:2" x14ac:dyDescent="0.3">
      <c r="B176" s="3">
        <f t="shared" si="5"/>
        <v>69</v>
      </c>
    </row>
    <row r="177" spans="2:2" x14ac:dyDescent="0.3">
      <c r="B177" s="3">
        <f t="shared" si="5"/>
        <v>70</v>
      </c>
    </row>
    <row r="178" spans="2:2" x14ac:dyDescent="0.3">
      <c r="B178" s="3">
        <f t="shared" si="5"/>
        <v>71</v>
      </c>
    </row>
    <row r="179" spans="2:2" x14ac:dyDescent="0.3">
      <c r="B179" s="3">
        <f t="shared" si="5"/>
        <v>72</v>
      </c>
    </row>
    <row r="180" spans="2:2" x14ac:dyDescent="0.3">
      <c r="B180" s="3">
        <f t="shared" si="5"/>
        <v>73</v>
      </c>
    </row>
    <row r="181" spans="2:2" x14ac:dyDescent="0.3">
      <c r="B181" s="3">
        <f t="shared" si="5"/>
        <v>74</v>
      </c>
    </row>
    <row r="182" spans="2:2" x14ac:dyDescent="0.3">
      <c r="B182" s="3">
        <f t="shared" si="5"/>
        <v>75</v>
      </c>
    </row>
    <row r="183" spans="2:2" x14ac:dyDescent="0.3">
      <c r="B183" s="3">
        <f t="shared" si="5"/>
        <v>76</v>
      </c>
    </row>
    <row r="184" spans="2:2" x14ac:dyDescent="0.3">
      <c r="B184" s="3">
        <f t="shared" si="5"/>
        <v>77</v>
      </c>
    </row>
    <row r="185" spans="2:2" x14ac:dyDescent="0.3">
      <c r="B185" s="3">
        <f t="shared" si="5"/>
        <v>78</v>
      </c>
    </row>
    <row r="186" spans="2:2" x14ac:dyDescent="0.3">
      <c r="B186" s="3">
        <f t="shared" si="5"/>
        <v>79</v>
      </c>
    </row>
    <row r="187" spans="2:2" x14ac:dyDescent="0.3">
      <c r="B187" s="3">
        <f t="shared" si="5"/>
        <v>80</v>
      </c>
    </row>
    <row r="188" spans="2:2" x14ac:dyDescent="0.3">
      <c r="B188" s="3">
        <f t="shared" si="5"/>
        <v>81</v>
      </c>
    </row>
    <row r="189" spans="2:2" x14ac:dyDescent="0.3">
      <c r="B189" s="3">
        <f t="shared" si="5"/>
        <v>82</v>
      </c>
    </row>
    <row r="190" spans="2:2" x14ac:dyDescent="0.3">
      <c r="B190" s="3">
        <f t="shared" si="5"/>
        <v>83</v>
      </c>
    </row>
    <row r="191" spans="2:2" x14ac:dyDescent="0.3">
      <c r="B191" s="3">
        <f t="shared" si="5"/>
        <v>84</v>
      </c>
    </row>
    <row r="192" spans="2:2" x14ac:dyDescent="0.3">
      <c r="B192" s="3">
        <f t="shared" si="5"/>
        <v>85</v>
      </c>
    </row>
    <row r="193" spans="2:2" x14ac:dyDescent="0.3">
      <c r="B193" s="3">
        <f t="shared" si="5"/>
        <v>86</v>
      </c>
    </row>
    <row r="194" spans="2:2" x14ac:dyDescent="0.3">
      <c r="B194" s="3">
        <f t="shared" si="5"/>
        <v>87</v>
      </c>
    </row>
    <row r="195" spans="2:2" x14ac:dyDescent="0.3">
      <c r="B195" s="3">
        <f t="shared" si="5"/>
        <v>88</v>
      </c>
    </row>
    <row r="196" spans="2:2" x14ac:dyDescent="0.3">
      <c r="B196" s="3">
        <f t="shared" si="5"/>
        <v>89</v>
      </c>
    </row>
    <row r="197" spans="2:2" x14ac:dyDescent="0.3">
      <c r="B197" s="3">
        <f t="shared" si="5"/>
        <v>90</v>
      </c>
    </row>
    <row r="198" spans="2:2" x14ac:dyDescent="0.3">
      <c r="B198" s="3">
        <f t="shared" si="5"/>
        <v>91</v>
      </c>
    </row>
    <row r="199" spans="2:2" x14ac:dyDescent="0.3">
      <c r="B199" s="3">
        <f t="shared" si="5"/>
        <v>92</v>
      </c>
    </row>
    <row r="200" spans="2:2" x14ac:dyDescent="0.3">
      <c r="B200" s="3">
        <f t="shared" si="5"/>
        <v>93</v>
      </c>
    </row>
    <row r="201" spans="2:2" x14ac:dyDescent="0.3">
      <c r="B201" s="3">
        <f t="shared" si="5"/>
        <v>94</v>
      </c>
    </row>
    <row r="202" spans="2:2" x14ac:dyDescent="0.3">
      <c r="B202" s="3">
        <f t="shared" si="5"/>
        <v>95</v>
      </c>
    </row>
    <row r="203" spans="2:2" x14ac:dyDescent="0.3">
      <c r="B203" s="3">
        <f t="shared" si="5"/>
        <v>96</v>
      </c>
    </row>
    <row r="204" spans="2:2" x14ac:dyDescent="0.3">
      <c r="B204" s="3">
        <f t="shared" si="5"/>
        <v>97</v>
      </c>
    </row>
    <row r="205" spans="2:2" x14ac:dyDescent="0.3">
      <c r="B205" s="3">
        <f t="shared" si="5"/>
        <v>98</v>
      </c>
    </row>
    <row r="206" spans="2:2" x14ac:dyDescent="0.3">
      <c r="B206" s="3">
        <f t="shared" si="5"/>
        <v>99</v>
      </c>
    </row>
    <row r="207" spans="2:2" x14ac:dyDescent="0.3">
      <c r="B207" s="3">
        <f t="shared" si="5"/>
        <v>100</v>
      </c>
    </row>
  </sheetData>
  <sortState xmlns:xlrd2="http://schemas.microsoft.com/office/spreadsheetml/2017/richdata2" ref="A6:G55">
    <sortCondition ref="F6:F55"/>
  </sortState>
  <mergeCells count="2">
    <mergeCell ref="B1:G1"/>
    <mergeCell ref="B2:G2"/>
  </mergeCells>
  <conditionalFormatting sqref="O11:AN11 O20:AN20 O29:AN29 O38:AN38">
    <cfRule type="cellIs" dxfId="13" priority="1" operator="lessThanOrEqual">
      <formula>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N132"/>
  <sheetViews>
    <sheetView workbookViewId="0">
      <pane ySplit="4" topLeftCell="A5" activePane="bottomLeft" state="frozen"/>
      <selection activeCell="P14" sqref="P14"/>
      <selection pane="bottomLeft" activeCell="B3" sqref="B1:B1048576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O1" s="34" t="s">
        <v>556</v>
      </c>
    </row>
    <row r="2" spans="1:40" x14ac:dyDescent="0.3">
      <c r="B2" s="60" t="s">
        <v>1403</v>
      </c>
      <c r="C2" s="60"/>
      <c r="D2" s="60"/>
      <c r="E2" s="60"/>
      <c r="F2" s="60"/>
      <c r="G2" s="60"/>
      <c r="H2" s="60"/>
      <c r="I2" s="60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10" t="s">
        <v>1392</v>
      </c>
      <c r="H3" s="10"/>
      <c r="I3" s="10"/>
      <c r="L3" s="11" t="s">
        <v>1583</v>
      </c>
      <c r="O3" s="34"/>
    </row>
    <row r="4" spans="1:40" x14ac:dyDescent="0.3">
      <c r="H4" s="1"/>
      <c r="I4" s="3"/>
      <c r="J4" s="22"/>
      <c r="K4" s="1"/>
      <c r="L4" s="1"/>
      <c r="N4" t="s">
        <v>1401</v>
      </c>
      <c r="O4" s="11" t="s">
        <v>1393</v>
      </c>
      <c r="P4" s="11" t="s">
        <v>1393</v>
      </c>
      <c r="Q4" s="11" t="s">
        <v>1393</v>
      </c>
      <c r="R4" s="11"/>
      <c r="S4" s="11"/>
      <c r="T4" s="11"/>
      <c r="U4" s="11"/>
      <c r="V4" s="11"/>
      <c r="W4" s="11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25"/>
      <c r="AJ4" s="25"/>
      <c r="AK4" s="25"/>
      <c r="AL4" s="25"/>
      <c r="AM4" s="25"/>
      <c r="AN4" s="25"/>
    </row>
    <row r="5" spans="1:40" x14ac:dyDescent="0.3">
      <c r="A5">
        <v>1</v>
      </c>
      <c r="B5" s="2" t="s">
        <v>1671</v>
      </c>
      <c r="C5" s="48">
        <v>78</v>
      </c>
      <c r="D5" t="s">
        <v>16</v>
      </c>
      <c r="E5" t="s">
        <v>708</v>
      </c>
      <c r="F5" t="s">
        <v>615</v>
      </c>
      <c r="G5" t="s">
        <v>1401</v>
      </c>
      <c r="H5" s="1"/>
      <c r="I5" s="3"/>
      <c r="J5" s="22"/>
      <c r="K5" s="1"/>
      <c r="L5" s="1">
        <v>1</v>
      </c>
      <c r="N5">
        <v>1</v>
      </c>
      <c r="O5" s="26"/>
      <c r="P5" s="26"/>
      <c r="Q5" s="26"/>
      <c r="R5" s="26" t="str">
        <f>+IF(ISNA(VLOOKUP(R$4&amp;"  "&amp;$N5,$A$4:$I$111,2,0)),"",VLOOKUP(R$4&amp;"  "&amp;$N5,$A$4:$I$111,2,0))</f>
        <v/>
      </c>
      <c r="S5" s="26" t="str">
        <f>+IF(ISNA(VLOOKUP(S$4&amp;"  "&amp;$N5,$A$4:$I$111,2,0)),"",VLOOKUP(S$4&amp;"  "&amp;$N5,$A$4:$I$111,2,0))</f>
        <v/>
      </c>
      <c r="T5" s="26" t="str">
        <f>+IF(ISNA(VLOOKUP(T$4&amp;"  "&amp;$N5,$A$4:$I$111,2,0)),"",VLOOKUP(T$4&amp;"  "&amp;$N5,$A$4:$I$111,2,0))</f>
        <v/>
      </c>
      <c r="U5" s="26" t="str">
        <f>+IF(ISNA(VLOOKUP(U$4&amp;"  "&amp;$N5,$A$4:$I$111,2,0)),"",VLOOKUP(U$4&amp;"  "&amp;$N5,$A$4:$I$111,2,0))</f>
        <v/>
      </c>
      <c r="V5" s="26" t="str">
        <f>+IF(ISNA(VLOOKUP(V$4&amp;"  "&amp;$N5,$A$4:$I$111,2,0)),"",VLOOKUP(V$4&amp;"  "&amp;$N5,$A$4:$I$111,2,0))</f>
        <v/>
      </c>
      <c r="W5" s="26" t="str">
        <f>+IF(ISNA(VLOOKUP(W$4&amp;"  "&amp;$N5,$A$4:$I$111,2,0)),"",VLOOKUP(W$4&amp;"  "&amp;$N5,$A$4:$I$111,2,0))</f>
        <v/>
      </c>
      <c r="X5" s="26" t="str">
        <f>+IF(ISNA(VLOOKUP(X$4&amp;"  "&amp;$N5,$A$4:$I$111,2,0)),"",VLOOKUP(X$4&amp;"  "&amp;$N5,$A$4:$I$111,2,0))</f>
        <v/>
      </c>
      <c r="Y5" s="26" t="str">
        <f>+IF(ISNA(VLOOKUP(Y$4&amp;"  "&amp;$N5,$A$4:$I$111,2,0)),"",VLOOKUP(Y$4&amp;"  "&amp;$N5,$A$4:$I$111,2,0))</f>
        <v/>
      </c>
      <c r="Z5" s="26" t="str">
        <f>+IF(ISNA(VLOOKUP(Z$4&amp;"  "&amp;$N5,$A$4:$I$111,2,0)),"",VLOOKUP(Z$4&amp;"  "&amp;$N5,$A$4:$I$111,2,0))</f>
        <v/>
      </c>
      <c r="AA5" s="26" t="str">
        <f>+IF(ISNA(VLOOKUP(AA$4&amp;"  "&amp;$N5,$A$4:$I$111,2,0)),"",VLOOKUP(AA$4&amp;"  "&amp;$N5,$A$4:$I$111,2,0))</f>
        <v/>
      </c>
      <c r="AB5" s="26" t="str">
        <f>+IF(ISNA(VLOOKUP(AB$4&amp;"  "&amp;$N5,$A$4:$I$111,2,0)),"",VLOOKUP(AB$4&amp;"  "&amp;$N5,$A$4:$I$111,2,0))</f>
        <v/>
      </c>
      <c r="AC5" s="26" t="str">
        <f>+IF(ISNA(VLOOKUP(AC$4&amp;"  "&amp;$N5,$A$4:$I$111,2,0)),"",VLOOKUP(AC$4&amp;"  "&amp;$N5,$A$4:$I$111,2,0))</f>
        <v/>
      </c>
      <c r="AD5" s="26" t="str">
        <f>+IF(ISNA(VLOOKUP(AD$4&amp;"  "&amp;$N5,$A$4:$I$111,2,0)),"",VLOOKUP(AD$4&amp;"  "&amp;$N5,$A$4:$I$111,2,0))</f>
        <v/>
      </c>
      <c r="AE5" s="26" t="str">
        <f>+IF(ISNA(VLOOKUP(AE$4&amp;"  "&amp;$N5,$A$4:$I$111,2,0)),"",VLOOKUP(AE$4&amp;"  "&amp;$N5,$A$4:$I$111,2,0))</f>
        <v/>
      </c>
      <c r="AF5" s="26" t="str">
        <f>+IF(ISNA(VLOOKUP(AF$4&amp;"  "&amp;$N5,$A$4:$I$111,2,0)),"",VLOOKUP(AF$4&amp;"  "&amp;$N5,$A$4:$I$111,2,0))</f>
        <v/>
      </c>
      <c r="AG5" s="26" t="str">
        <f>+IF(ISNA(VLOOKUP(AG$4&amp;"  "&amp;$N5,$A$4:$I$111,2,0)),"",VLOOKUP(AG$4&amp;"  "&amp;$N5,$A$4:$I$111,2,0))</f>
        <v/>
      </c>
      <c r="AH5" s="26" t="str">
        <f>+IF(ISNA(VLOOKUP(AH$4&amp;"  "&amp;$N5,$A$4:$I$111,2,0)),"",VLOOKUP(AH$4&amp;"  "&amp;$N5,$A$4:$I$111,2,0))</f>
        <v/>
      </c>
      <c r="AI5" s="26" t="str">
        <f>+IF(ISNA(VLOOKUP(AI$4&amp;"  "&amp;$N5,$A$4:$I$111,2,0)),"",VLOOKUP(AI$4&amp;"  "&amp;$N5,$A$4:$I$111,2,0))</f>
        <v/>
      </c>
      <c r="AJ5" s="26" t="str">
        <f>+IF(ISNA(VLOOKUP(AJ$4&amp;"  "&amp;$N5,$A$4:$I$111,2,0)),"",VLOOKUP(AJ$4&amp;"  "&amp;$N5,$A$4:$I$111,2,0))</f>
        <v/>
      </c>
      <c r="AK5" s="26" t="str">
        <f>+IF(ISNA(VLOOKUP(AK$4&amp;"  "&amp;$N5,$A$4:$I$111,2,0)),"",VLOOKUP(AK$4&amp;"  "&amp;$N5,$A$4:$I$111,2,0))</f>
        <v/>
      </c>
      <c r="AL5" s="26" t="str">
        <f>+IF(ISNA(VLOOKUP(AL$4&amp;"  "&amp;$N5,$A$4:$I$111,2,0)),"",VLOOKUP(AL$4&amp;"  "&amp;$N5,$A$4:$I$111,2,0))</f>
        <v/>
      </c>
      <c r="AM5" s="26" t="str">
        <f>+IF(ISNA(VLOOKUP(AM$4&amp;"  "&amp;$N5,$A$4:$I$111,2,0)),"",VLOOKUP(AM$4&amp;"  "&amp;$N5,$A$4:$I$111,2,0))</f>
        <v/>
      </c>
      <c r="AN5" s="26" t="str">
        <f>+IF(ISNA(VLOOKUP(AN$4&amp;"  "&amp;$N5,$A$4:$I$111,2,0)),"",VLOOKUP(AN$4&amp;"  "&amp;$N5,$A$4:$I$111,2,0))</f>
        <v/>
      </c>
    </row>
    <row r="6" spans="1:40" x14ac:dyDescent="0.3">
      <c r="A6">
        <v>2</v>
      </c>
      <c r="B6" s="2" t="s">
        <v>1672</v>
      </c>
      <c r="C6" s="48">
        <v>76</v>
      </c>
      <c r="D6" t="s">
        <v>1490</v>
      </c>
      <c r="E6" t="s">
        <v>1491</v>
      </c>
      <c r="F6" t="s">
        <v>615</v>
      </c>
      <c r="G6" t="s">
        <v>1401</v>
      </c>
      <c r="H6" s="1"/>
      <c r="I6" s="3"/>
      <c r="J6" s="22"/>
      <c r="K6" s="1"/>
      <c r="L6" s="1">
        <v>2</v>
      </c>
      <c r="N6">
        <v>2</v>
      </c>
      <c r="O6" s="26"/>
      <c r="P6" s="26"/>
      <c r="Q6" s="26"/>
      <c r="R6" s="26" t="str">
        <f>+IF(ISNA(VLOOKUP(R$4&amp;"  "&amp;$N6,$A$4:$I$111,2,0)),"",VLOOKUP(R$4&amp;"  "&amp;$N6,$A$4:$I$111,2,0))</f>
        <v/>
      </c>
      <c r="S6" s="26" t="str">
        <f>+IF(ISNA(VLOOKUP(S$4&amp;"  "&amp;$N6,$A$4:$I$111,2,0)),"",VLOOKUP(S$4&amp;"  "&amp;$N6,$A$4:$I$111,2,0))</f>
        <v/>
      </c>
      <c r="T6" s="26" t="str">
        <f>+IF(ISNA(VLOOKUP(T$4&amp;"  "&amp;$N6,$A$4:$I$111,2,0)),"",VLOOKUP(T$4&amp;"  "&amp;$N6,$A$4:$I$111,2,0))</f>
        <v/>
      </c>
      <c r="U6" s="26" t="str">
        <f>+IF(ISNA(VLOOKUP(U$4&amp;"  "&amp;$N6,$A$4:$I$111,2,0)),"",VLOOKUP(U$4&amp;"  "&amp;$N6,$A$4:$I$111,2,0))</f>
        <v/>
      </c>
      <c r="V6" s="26" t="str">
        <f>+IF(ISNA(VLOOKUP(V$4&amp;"  "&amp;$N6,$A$4:$I$111,2,0)),"",VLOOKUP(V$4&amp;"  "&amp;$N6,$A$4:$I$111,2,0))</f>
        <v/>
      </c>
      <c r="W6" s="26" t="str">
        <f>+IF(ISNA(VLOOKUP(W$4&amp;"  "&amp;$N6,$A$4:$I$111,2,0)),"",VLOOKUP(W$4&amp;"  "&amp;$N6,$A$4:$I$111,2,0))</f>
        <v/>
      </c>
      <c r="X6" s="26" t="str">
        <f>+IF(ISNA(VLOOKUP(X$4&amp;"  "&amp;$N6,$A$4:$I$111,2,0)),"",VLOOKUP(X$4&amp;"  "&amp;$N6,$A$4:$I$111,2,0))</f>
        <v/>
      </c>
      <c r="Y6" s="26" t="str">
        <f>+IF(ISNA(VLOOKUP(Y$4&amp;"  "&amp;$N6,$A$4:$I$111,2,0)),"",VLOOKUP(Y$4&amp;"  "&amp;$N6,$A$4:$I$111,2,0))</f>
        <v/>
      </c>
      <c r="Z6" s="26" t="str">
        <f>+IF(ISNA(VLOOKUP(Z$4&amp;"  "&amp;$N6,$A$4:$I$111,2,0)),"",VLOOKUP(Z$4&amp;"  "&amp;$N6,$A$4:$I$111,2,0))</f>
        <v/>
      </c>
      <c r="AA6" s="26" t="str">
        <f>+IF(ISNA(VLOOKUP(AA$4&amp;"  "&amp;$N6,$A$4:$I$111,2,0)),"",VLOOKUP(AA$4&amp;"  "&amp;$N6,$A$4:$I$111,2,0))</f>
        <v/>
      </c>
      <c r="AB6" s="26" t="str">
        <f>+IF(ISNA(VLOOKUP(AB$4&amp;"  "&amp;$N6,$A$4:$I$111,2,0)),"",VLOOKUP(AB$4&amp;"  "&amp;$N6,$A$4:$I$111,2,0))</f>
        <v/>
      </c>
      <c r="AC6" s="26" t="str">
        <f>+IF(ISNA(VLOOKUP(AC$4&amp;"  "&amp;$N6,$A$4:$I$111,2,0)),"",VLOOKUP(AC$4&amp;"  "&amp;$N6,$A$4:$I$111,2,0))</f>
        <v/>
      </c>
      <c r="AD6" s="26" t="str">
        <f>+IF(ISNA(VLOOKUP(AD$4&amp;"  "&amp;$N6,$A$4:$I$111,2,0)),"",VLOOKUP(AD$4&amp;"  "&amp;$N6,$A$4:$I$111,2,0))</f>
        <v/>
      </c>
      <c r="AE6" s="26" t="str">
        <f>+IF(ISNA(VLOOKUP(AE$4&amp;"  "&amp;$N6,$A$4:$I$111,2,0)),"",VLOOKUP(AE$4&amp;"  "&amp;$N6,$A$4:$I$111,2,0))</f>
        <v/>
      </c>
      <c r="AF6" s="26" t="str">
        <f>+IF(ISNA(VLOOKUP(AF$4&amp;"  "&amp;$N6,$A$4:$I$111,2,0)),"",VLOOKUP(AF$4&amp;"  "&amp;$N6,$A$4:$I$111,2,0))</f>
        <v/>
      </c>
      <c r="AG6" s="26" t="str">
        <f>+IF(ISNA(VLOOKUP(AG$4&amp;"  "&amp;$N6,$A$4:$I$111,2,0)),"",VLOOKUP(AG$4&amp;"  "&amp;$N6,$A$4:$I$111,2,0))</f>
        <v/>
      </c>
      <c r="AH6" s="26" t="str">
        <f>+IF(ISNA(VLOOKUP(AH$4&amp;"  "&amp;$N6,$A$4:$I$111,2,0)),"",VLOOKUP(AH$4&amp;"  "&amp;$N6,$A$4:$I$111,2,0))</f>
        <v/>
      </c>
      <c r="AI6" s="26" t="str">
        <f>+IF(ISNA(VLOOKUP(AI$4&amp;"  "&amp;$N6,$A$4:$I$111,2,0)),"",VLOOKUP(AI$4&amp;"  "&amp;$N6,$A$4:$I$111,2,0))</f>
        <v/>
      </c>
      <c r="AJ6" s="26" t="str">
        <f>+IF(ISNA(VLOOKUP(AJ$4&amp;"  "&amp;$N6,$A$4:$I$111,2,0)),"",VLOOKUP(AJ$4&amp;"  "&amp;$N6,$A$4:$I$111,2,0))</f>
        <v/>
      </c>
      <c r="AK6" s="26" t="str">
        <f>+IF(ISNA(VLOOKUP(AK$4&amp;"  "&amp;$N6,$A$4:$I$111,2,0)),"",VLOOKUP(AK$4&amp;"  "&amp;$N6,$A$4:$I$111,2,0))</f>
        <v/>
      </c>
      <c r="AL6" s="26" t="str">
        <f>+IF(ISNA(VLOOKUP(AL$4&amp;"  "&amp;$N6,$A$4:$I$111,2,0)),"",VLOOKUP(AL$4&amp;"  "&amp;$N6,$A$4:$I$111,2,0))</f>
        <v/>
      </c>
      <c r="AM6" s="26" t="str">
        <f>+IF(ISNA(VLOOKUP(AM$4&amp;"  "&amp;$N6,$A$4:$I$111,2,0)),"",VLOOKUP(AM$4&amp;"  "&amp;$N6,$A$4:$I$111,2,0))</f>
        <v/>
      </c>
      <c r="AN6" s="26" t="str">
        <f>+IF(ISNA(VLOOKUP(AN$4&amp;"  "&amp;$N6,$A$4:$I$111,2,0)),"",VLOOKUP(AN$4&amp;"  "&amp;$N6,$A$4:$I$111,2,0))</f>
        <v/>
      </c>
    </row>
    <row r="7" spans="1:40" x14ac:dyDescent="0.3">
      <c r="A7">
        <v>3</v>
      </c>
      <c r="B7" s="2" t="s">
        <v>1683</v>
      </c>
      <c r="C7" s="48">
        <v>92</v>
      </c>
      <c r="D7" t="s">
        <v>852</v>
      </c>
      <c r="E7" t="s">
        <v>1502</v>
      </c>
      <c r="F7" t="s">
        <v>647</v>
      </c>
      <c r="G7" t="s">
        <v>1401</v>
      </c>
      <c r="H7" s="1"/>
      <c r="I7" s="3"/>
      <c r="J7" s="22"/>
      <c r="K7" s="1"/>
      <c r="L7" s="1">
        <v>3</v>
      </c>
      <c r="N7">
        <v>3</v>
      </c>
      <c r="O7" s="26"/>
      <c r="P7" s="26"/>
      <c r="Q7" s="26"/>
      <c r="R7" s="26" t="str">
        <f>+IF(ISNA(VLOOKUP(R$4&amp;"  "&amp;$N7,$A$4:$I$111,2,0)),"",VLOOKUP(R$4&amp;"  "&amp;$N7,$A$4:$I$111,2,0))</f>
        <v/>
      </c>
      <c r="S7" s="26" t="str">
        <f>+IF(ISNA(VLOOKUP(S$4&amp;"  "&amp;$N7,$A$4:$I$111,2,0)),"",VLOOKUP(S$4&amp;"  "&amp;$N7,$A$4:$I$111,2,0))</f>
        <v/>
      </c>
      <c r="T7" s="26" t="str">
        <f>+IF(ISNA(VLOOKUP(T$4&amp;"  "&amp;$N7,$A$4:$I$111,2,0)),"",VLOOKUP(T$4&amp;"  "&amp;$N7,$A$4:$I$111,2,0))</f>
        <v/>
      </c>
      <c r="U7" s="26" t="str">
        <f>+IF(ISNA(VLOOKUP(U$4&amp;"  "&amp;$N7,$A$4:$I$111,2,0)),"",VLOOKUP(U$4&amp;"  "&amp;$N7,$A$4:$I$111,2,0))</f>
        <v/>
      </c>
      <c r="V7" s="26" t="str">
        <f>+IF(ISNA(VLOOKUP(V$4&amp;"  "&amp;$N7,$A$4:$I$111,2,0)),"",VLOOKUP(V$4&amp;"  "&amp;$N7,$A$4:$I$111,2,0))</f>
        <v/>
      </c>
      <c r="W7" s="26" t="str">
        <f>+IF(ISNA(VLOOKUP(W$4&amp;"  "&amp;$N7,$A$4:$I$111,2,0)),"",VLOOKUP(W$4&amp;"  "&amp;$N7,$A$4:$I$111,2,0))</f>
        <v/>
      </c>
      <c r="X7" s="26" t="str">
        <f>+IF(ISNA(VLOOKUP(X$4&amp;"  "&amp;$N7,$A$4:$I$111,2,0)),"",VLOOKUP(X$4&amp;"  "&amp;$N7,$A$4:$I$111,2,0))</f>
        <v/>
      </c>
      <c r="Y7" s="26" t="str">
        <f>+IF(ISNA(VLOOKUP(Y$4&amp;"  "&amp;$N7,$A$4:$I$111,2,0)),"",VLOOKUP(Y$4&amp;"  "&amp;$N7,$A$4:$I$111,2,0))</f>
        <v/>
      </c>
      <c r="Z7" s="26" t="str">
        <f>+IF(ISNA(VLOOKUP(Z$4&amp;"  "&amp;$N7,$A$4:$I$111,2,0)),"",VLOOKUP(Z$4&amp;"  "&amp;$N7,$A$4:$I$111,2,0))</f>
        <v/>
      </c>
      <c r="AA7" s="26" t="str">
        <f>+IF(ISNA(VLOOKUP(AA$4&amp;"  "&amp;$N7,$A$4:$I$111,2,0)),"",VLOOKUP(AA$4&amp;"  "&amp;$N7,$A$4:$I$111,2,0))</f>
        <v/>
      </c>
      <c r="AB7" s="26" t="str">
        <f>+IF(ISNA(VLOOKUP(AB$4&amp;"  "&amp;$N7,$A$4:$I$111,2,0)),"",VLOOKUP(AB$4&amp;"  "&amp;$N7,$A$4:$I$111,2,0))</f>
        <v/>
      </c>
      <c r="AC7" s="26" t="str">
        <f>+IF(ISNA(VLOOKUP(AC$4&amp;"  "&amp;$N7,$A$4:$I$111,2,0)),"",VLOOKUP(AC$4&amp;"  "&amp;$N7,$A$4:$I$111,2,0))</f>
        <v/>
      </c>
      <c r="AD7" s="26" t="str">
        <f>+IF(ISNA(VLOOKUP(AD$4&amp;"  "&amp;$N7,$A$4:$I$111,2,0)),"",VLOOKUP(AD$4&amp;"  "&amp;$N7,$A$4:$I$111,2,0))</f>
        <v/>
      </c>
      <c r="AE7" s="26" t="str">
        <f>+IF(ISNA(VLOOKUP(AE$4&amp;"  "&amp;$N7,$A$4:$I$111,2,0)),"",VLOOKUP(AE$4&amp;"  "&amp;$N7,$A$4:$I$111,2,0))</f>
        <v/>
      </c>
      <c r="AF7" s="26" t="str">
        <f>+IF(ISNA(VLOOKUP(AF$4&amp;"  "&amp;$N7,$A$4:$I$111,2,0)),"",VLOOKUP(AF$4&amp;"  "&amp;$N7,$A$4:$I$111,2,0))</f>
        <v/>
      </c>
      <c r="AG7" s="26" t="str">
        <f>+IF(ISNA(VLOOKUP(AG$4&amp;"  "&amp;$N7,$A$4:$I$111,2,0)),"",VLOOKUP(AG$4&amp;"  "&amp;$N7,$A$4:$I$111,2,0))</f>
        <v/>
      </c>
      <c r="AH7" s="26" t="str">
        <f>+IF(ISNA(VLOOKUP(AH$4&amp;"  "&amp;$N7,$A$4:$I$111,2,0)),"",VLOOKUP(AH$4&amp;"  "&amp;$N7,$A$4:$I$111,2,0))</f>
        <v/>
      </c>
      <c r="AI7" s="26" t="str">
        <f>+IF(ISNA(VLOOKUP(AI$4&amp;"  "&amp;$N7,$A$4:$I$111,2,0)),"",VLOOKUP(AI$4&amp;"  "&amp;$N7,$A$4:$I$111,2,0))</f>
        <v/>
      </c>
      <c r="AJ7" s="26" t="str">
        <f>+IF(ISNA(VLOOKUP(AJ$4&amp;"  "&amp;$N7,$A$4:$I$111,2,0)),"",VLOOKUP(AJ$4&amp;"  "&amp;$N7,$A$4:$I$111,2,0))</f>
        <v/>
      </c>
      <c r="AK7" s="26" t="str">
        <f>+IF(ISNA(VLOOKUP(AK$4&amp;"  "&amp;$N7,$A$4:$I$111,2,0)),"",VLOOKUP(AK$4&amp;"  "&amp;$N7,$A$4:$I$111,2,0))</f>
        <v/>
      </c>
      <c r="AL7" s="26" t="str">
        <f>+IF(ISNA(VLOOKUP(AL$4&amp;"  "&amp;$N7,$A$4:$I$111,2,0)),"",VLOOKUP(AL$4&amp;"  "&amp;$N7,$A$4:$I$111,2,0))</f>
        <v/>
      </c>
      <c r="AM7" s="26" t="str">
        <f>+IF(ISNA(VLOOKUP(AM$4&amp;"  "&amp;$N7,$A$4:$I$111,2,0)),"",VLOOKUP(AM$4&amp;"  "&amp;$N7,$A$4:$I$111,2,0))</f>
        <v/>
      </c>
      <c r="AN7" s="26" t="str">
        <f>+IF(ISNA(VLOOKUP(AN$4&amp;"  "&amp;$N7,$A$4:$I$111,2,0)),"",VLOOKUP(AN$4&amp;"  "&amp;$N7,$A$4:$I$111,2,0))</f>
        <v/>
      </c>
    </row>
    <row r="8" spans="1:40" x14ac:dyDescent="0.3">
      <c r="A8">
        <v>4</v>
      </c>
      <c r="B8" s="2" t="s">
        <v>1684</v>
      </c>
      <c r="C8" s="48">
        <v>124</v>
      </c>
      <c r="D8" t="s">
        <v>78</v>
      </c>
      <c r="E8" t="s">
        <v>1526</v>
      </c>
      <c r="F8" t="s">
        <v>580</v>
      </c>
      <c r="G8" t="s">
        <v>1503</v>
      </c>
      <c r="H8" s="1"/>
      <c r="I8" s="3"/>
      <c r="J8" s="22"/>
      <c r="K8" s="1"/>
      <c r="L8" s="1">
        <v>1</v>
      </c>
      <c r="O8" s="26"/>
      <c r="P8" s="26"/>
      <c r="Q8" s="26"/>
      <c r="R8" s="26" t="str">
        <f>+IF(ISNA(VLOOKUP(R$4&amp;"  "&amp;$N8,$A$4:$I$111,2,0)),"",VLOOKUP(R$4&amp;"  "&amp;$N8,$A$4:$I$111,2,0))</f>
        <v/>
      </c>
      <c r="S8" s="26" t="str">
        <f>+IF(ISNA(VLOOKUP(S$4&amp;"  "&amp;$N8,$A$4:$I$111,2,0)),"",VLOOKUP(S$4&amp;"  "&amp;$N8,$A$4:$I$111,2,0))</f>
        <v/>
      </c>
      <c r="T8" s="26" t="str">
        <f>+IF(ISNA(VLOOKUP(T$4&amp;"  "&amp;$N8,$A$4:$I$111,2,0)),"",VLOOKUP(T$4&amp;"  "&amp;$N8,$A$4:$I$111,2,0))</f>
        <v/>
      </c>
      <c r="U8" s="26" t="str">
        <f>+IF(ISNA(VLOOKUP(U$4&amp;"  "&amp;$N8,$A$4:$I$111,2,0)),"",VLOOKUP(U$4&amp;"  "&amp;$N8,$A$4:$I$111,2,0))</f>
        <v/>
      </c>
      <c r="V8" s="26" t="str">
        <f>+IF(ISNA(VLOOKUP(V$4&amp;"  "&amp;$N8,$A$4:$I$111,2,0)),"",VLOOKUP(V$4&amp;"  "&amp;$N8,$A$4:$I$111,2,0))</f>
        <v/>
      </c>
      <c r="W8" s="26" t="str">
        <f>+IF(ISNA(VLOOKUP(W$4&amp;"  "&amp;$N8,$A$4:$I$111,2,0)),"",VLOOKUP(W$4&amp;"  "&amp;$N8,$A$4:$I$111,2,0))</f>
        <v/>
      </c>
      <c r="X8" s="26" t="str">
        <f>+IF(ISNA(VLOOKUP(X$4&amp;"  "&amp;$N8,$A$4:$I$111,2,0)),"",VLOOKUP(X$4&amp;"  "&amp;$N8,$A$4:$I$111,2,0))</f>
        <v/>
      </c>
      <c r="Y8" s="26" t="str">
        <f>+IF(ISNA(VLOOKUP(Y$4&amp;"  "&amp;$N8,$A$4:$I$111,2,0)),"",VLOOKUP(Y$4&amp;"  "&amp;$N8,$A$4:$I$111,2,0))</f>
        <v/>
      </c>
      <c r="Z8" s="26" t="str">
        <f>+IF(ISNA(VLOOKUP(Z$4&amp;"  "&amp;$N8,$A$4:$I$111,2,0)),"",VLOOKUP(Z$4&amp;"  "&amp;$N8,$A$4:$I$111,2,0))</f>
        <v/>
      </c>
      <c r="AA8" s="26" t="str">
        <f>+IF(ISNA(VLOOKUP(AA$4&amp;"  "&amp;$N8,$A$4:$I$111,2,0)),"",VLOOKUP(AA$4&amp;"  "&amp;$N8,$A$4:$I$111,2,0))</f>
        <v/>
      </c>
      <c r="AB8" s="26" t="str">
        <f>+IF(ISNA(VLOOKUP(AB$4&amp;"  "&amp;$N8,$A$4:$I$111,2,0)),"",VLOOKUP(AB$4&amp;"  "&amp;$N8,$A$4:$I$111,2,0))</f>
        <v/>
      </c>
      <c r="AC8" s="26" t="str">
        <f>+IF(ISNA(VLOOKUP(AC$4&amp;"  "&amp;$N8,$A$4:$I$111,2,0)),"",VLOOKUP(AC$4&amp;"  "&amp;$N8,$A$4:$I$111,2,0))</f>
        <v/>
      </c>
      <c r="AD8" s="26" t="str">
        <f>+IF(ISNA(VLOOKUP(AD$4&amp;"  "&amp;$N8,$A$4:$I$111,2,0)),"",VLOOKUP(AD$4&amp;"  "&amp;$N8,$A$4:$I$111,2,0))</f>
        <v/>
      </c>
      <c r="AE8" s="26" t="str">
        <f>+IF(ISNA(VLOOKUP(AE$4&amp;"  "&amp;$N8,$A$4:$I$111,2,0)),"",VLOOKUP(AE$4&amp;"  "&amp;$N8,$A$4:$I$111,2,0))</f>
        <v/>
      </c>
      <c r="AF8" s="26" t="str">
        <f>+IF(ISNA(VLOOKUP(AF$4&amp;"  "&amp;$N8,$A$4:$I$111,2,0)),"",VLOOKUP(AF$4&amp;"  "&amp;$N8,$A$4:$I$111,2,0))</f>
        <v/>
      </c>
      <c r="AG8" s="26" t="str">
        <f>+IF(ISNA(VLOOKUP(AG$4&amp;"  "&amp;$N8,$A$4:$I$111,2,0)),"",VLOOKUP(AG$4&amp;"  "&amp;$N8,$A$4:$I$111,2,0))</f>
        <v/>
      </c>
      <c r="AH8" s="26" t="str">
        <f>+IF(ISNA(VLOOKUP(AH$4&amp;"  "&amp;$N8,$A$4:$I$111,2,0)),"",VLOOKUP(AH$4&amp;"  "&amp;$N8,$A$4:$I$111,2,0))</f>
        <v/>
      </c>
      <c r="AI8" s="26" t="str">
        <f>+IF(ISNA(VLOOKUP(AI$4&amp;"  "&amp;$N8,$A$4:$I$111,2,0)),"",VLOOKUP(AI$4&amp;"  "&amp;$N8,$A$4:$I$111,2,0))</f>
        <v/>
      </c>
      <c r="AJ8" s="26" t="str">
        <f>+IF(ISNA(VLOOKUP(AJ$4&amp;"  "&amp;$N8,$A$4:$I$111,2,0)),"",VLOOKUP(AJ$4&amp;"  "&amp;$N8,$A$4:$I$111,2,0))</f>
        <v/>
      </c>
      <c r="AK8" s="26" t="str">
        <f>+IF(ISNA(VLOOKUP(AK$4&amp;"  "&amp;$N8,$A$4:$I$111,2,0)),"",VLOOKUP(AK$4&amp;"  "&amp;$N8,$A$4:$I$111,2,0))</f>
        <v/>
      </c>
      <c r="AL8" s="26" t="str">
        <f>+IF(ISNA(VLOOKUP(AL$4&amp;"  "&amp;$N8,$A$4:$I$111,2,0)),"",VLOOKUP(AL$4&amp;"  "&amp;$N8,$A$4:$I$111,2,0))</f>
        <v/>
      </c>
      <c r="AM8" s="26" t="str">
        <f>+IF(ISNA(VLOOKUP(AM$4&amp;"  "&amp;$N8,$A$4:$I$111,2,0)),"",VLOOKUP(AM$4&amp;"  "&amp;$N8,$A$4:$I$111,2,0))</f>
        <v/>
      </c>
      <c r="AN8" s="26" t="str">
        <f>+IF(ISNA(VLOOKUP(AN$4&amp;"  "&amp;$N8,$A$4:$I$111,2,0)),"",VLOOKUP(AN$4&amp;"  "&amp;$N8,$A$4:$I$111,2,0))</f>
        <v/>
      </c>
    </row>
    <row r="9" spans="1:40" x14ac:dyDescent="0.3">
      <c r="A9">
        <v>5</v>
      </c>
      <c r="B9" s="2" t="s">
        <v>1685</v>
      </c>
      <c r="C9" s="48">
        <v>101</v>
      </c>
      <c r="D9" t="s">
        <v>1513</v>
      </c>
      <c r="E9" t="s">
        <v>1421</v>
      </c>
      <c r="F9" t="s">
        <v>582</v>
      </c>
      <c r="G9" t="s">
        <v>1503</v>
      </c>
      <c r="H9" s="1"/>
      <c r="I9" s="3"/>
      <c r="J9" s="22"/>
      <c r="K9" s="1"/>
      <c r="L9" s="1">
        <v>2</v>
      </c>
      <c r="O9" s="26" t="str">
        <f>+IF(ISNA(VLOOKUP(O$4&amp;"  "&amp;$N9,$A$4:$I$111,2,0)),"",VLOOKUP(O$4&amp;"  "&amp;$N9,$A$4:$I$111,2,0))</f>
        <v/>
      </c>
      <c r="P9" s="26" t="str">
        <f>+IF(ISNA(VLOOKUP(P$4&amp;"  "&amp;$N9,$A$4:$I$111,2,0)),"",VLOOKUP(P$4&amp;"  "&amp;$N9,$A$4:$I$111,2,0))</f>
        <v/>
      </c>
      <c r="Q9" s="26" t="str">
        <f>+IF(ISNA(VLOOKUP(Q$4&amp;"  "&amp;$N9,$A$4:$I$111,2,0)),"",VLOOKUP(Q$4&amp;"  "&amp;$N9,$A$4:$I$111,2,0))</f>
        <v/>
      </c>
      <c r="R9" s="26" t="str">
        <f>+IF(ISNA(VLOOKUP(R$4&amp;"  "&amp;$N9,$A$4:$I$111,2,0)),"",VLOOKUP(R$4&amp;"  "&amp;$N9,$A$4:$I$111,2,0))</f>
        <v/>
      </c>
      <c r="S9" s="26" t="str">
        <f>+IF(ISNA(VLOOKUP(S$4&amp;"  "&amp;$N9,$A$4:$I$111,2,0)),"",VLOOKUP(S$4&amp;"  "&amp;$N9,$A$4:$I$111,2,0))</f>
        <v/>
      </c>
      <c r="T9" s="26" t="str">
        <f>+IF(ISNA(VLOOKUP(T$4&amp;"  "&amp;$N9,$A$4:$I$111,2,0)),"",VLOOKUP(T$4&amp;"  "&amp;$N9,$A$4:$I$111,2,0))</f>
        <v/>
      </c>
      <c r="U9" s="26" t="str">
        <f>+IF(ISNA(VLOOKUP(U$4&amp;"  "&amp;$N9,$A$4:$I$111,2,0)),"",VLOOKUP(U$4&amp;"  "&amp;$N9,$A$4:$I$111,2,0))</f>
        <v/>
      </c>
      <c r="V9" s="26" t="str">
        <f>+IF(ISNA(VLOOKUP(V$4&amp;"  "&amp;$N9,$A$4:$I$111,2,0)),"",VLOOKUP(V$4&amp;"  "&amp;$N9,$A$4:$I$111,2,0))</f>
        <v/>
      </c>
      <c r="W9" s="26" t="str">
        <f>+IF(ISNA(VLOOKUP(W$4&amp;"  "&amp;$N9,$A$4:$I$111,2,0)),"",VLOOKUP(W$4&amp;"  "&amp;$N9,$A$4:$I$111,2,0))</f>
        <v/>
      </c>
      <c r="X9" s="26" t="str">
        <f>+IF(ISNA(VLOOKUP(X$4&amp;"  "&amp;$N9,$A$4:$I$111,2,0)),"",VLOOKUP(X$4&amp;"  "&amp;$N9,$A$4:$I$111,2,0))</f>
        <v/>
      </c>
      <c r="Y9" s="26" t="str">
        <f>+IF(ISNA(VLOOKUP(Y$4&amp;"  "&amp;$N9,$A$4:$I$111,2,0)),"",VLOOKUP(Y$4&amp;"  "&amp;$N9,$A$4:$I$111,2,0))</f>
        <v/>
      </c>
      <c r="Z9" s="26" t="str">
        <f>+IF(ISNA(VLOOKUP(Z$4&amp;"  "&amp;$N9,$A$4:$I$111,2,0)),"",VLOOKUP(Z$4&amp;"  "&amp;$N9,$A$4:$I$111,2,0))</f>
        <v/>
      </c>
      <c r="AA9" s="26" t="str">
        <f>+IF(ISNA(VLOOKUP(AA$4&amp;"  "&amp;$N9,$A$4:$I$111,2,0)),"",VLOOKUP(AA$4&amp;"  "&amp;$N9,$A$4:$I$111,2,0))</f>
        <v/>
      </c>
      <c r="AB9" s="26" t="str">
        <f>+IF(ISNA(VLOOKUP(AB$4&amp;"  "&amp;$N9,$A$4:$I$111,2,0)),"",VLOOKUP(AB$4&amp;"  "&amp;$N9,$A$4:$I$111,2,0))</f>
        <v/>
      </c>
      <c r="AC9" s="26" t="str">
        <f>+IF(ISNA(VLOOKUP(AC$4&amp;"  "&amp;$N9,$A$4:$I$111,2,0)),"",VLOOKUP(AC$4&amp;"  "&amp;$N9,$A$4:$I$111,2,0))</f>
        <v/>
      </c>
      <c r="AD9" s="26" t="str">
        <f>+IF(ISNA(VLOOKUP(AD$4&amp;"  "&amp;$N9,$A$4:$I$111,2,0)),"",VLOOKUP(AD$4&amp;"  "&amp;$N9,$A$4:$I$111,2,0))</f>
        <v/>
      </c>
      <c r="AE9" s="26" t="str">
        <f>+IF(ISNA(VLOOKUP(AE$4&amp;"  "&amp;$N9,$A$4:$I$111,2,0)),"",VLOOKUP(AE$4&amp;"  "&amp;$N9,$A$4:$I$111,2,0))</f>
        <v/>
      </c>
      <c r="AF9" s="26" t="str">
        <f>+IF(ISNA(VLOOKUP(AF$4&amp;"  "&amp;$N9,$A$4:$I$111,2,0)),"",VLOOKUP(AF$4&amp;"  "&amp;$N9,$A$4:$I$111,2,0))</f>
        <v/>
      </c>
      <c r="AG9" s="26" t="str">
        <f>+IF(ISNA(VLOOKUP(AG$4&amp;"  "&amp;$N9,$A$4:$I$111,2,0)),"",VLOOKUP(AG$4&amp;"  "&amp;$N9,$A$4:$I$111,2,0))</f>
        <v/>
      </c>
      <c r="AH9" s="26" t="str">
        <f>+IF(ISNA(VLOOKUP(AH$4&amp;"  "&amp;$N9,$A$4:$I$111,2,0)),"",VLOOKUP(AH$4&amp;"  "&amp;$N9,$A$4:$I$111,2,0))</f>
        <v/>
      </c>
      <c r="AI9" s="26" t="str">
        <f>+IF(ISNA(VLOOKUP(AI$4&amp;"  "&amp;$N9,$A$4:$I$111,2,0)),"",VLOOKUP(AI$4&amp;"  "&amp;$N9,$A$4:$I$111,2,0))</f>
        <v/>
      </c>
      <c r="AJ9" s="26" t="str">
        <f>+IF(ISNA(VLOOKUP(AJ$4&amp;"  "&amp;$N9,$A$4:$I$111,2,0)),"",VLOOKUP(AJ$4&amp;"  "&amp;$N9,$A$4:$I$111,2,0))</f>
        <v/>
      </c>
      <c r="AK9" s="26" t="str">
        <f>+IF(ISNA(VLOOKUP(AK$4&amp;"  "&amp;$N9,$A$4:$I$111,2,0)),"",VLOOKUP(AK$4&amp;"  "&amp;$N9,$A$4:$I$111,2,0))</f>
        <v/>
      </c>
      <c r="AL9" s="26" t="str">
        <f>+IF(ISNA(VLOOKUP(AL$4&amp;"  "&amp;$N9,$A$4:$I$111,2,0)),"",VLOOKUP(AL$4&amp;"  "&amp;$N9,$A$4:$I$111,2,0))</f>
        <v/>
      </c>
      <c r="AM9" s="26" t="str">
        <f>+IF(ISNA(VLOOKUP(AM$4&amp;"  "&amp;$N9,$A$4:$I$111,2,0)),"",VLOOKUP(AM$4&amp;"  "&amp;$N9,$A$4:$I$111,2,0))</f>
        <v/>
      </c>
      <c r="AN9" s="26" t="str">
        <f>+IF(ISNA(VLOOKUP(AN$4&amp;"  "&amp;$N9,$A$4:$I$111,2,0)),"",VLOOKUP(AN$4&amp;"  "&amp;$N9,$A$4:$I$111,2,0))</f>
        <v/>
      </c>
    </row>
    <row r="10" spans="1:40" x14ac:dyDescent="0.3">
      <c r="A10">
        <v>6</v>
      </c>
      <c r="B10" s="2" t="s">
        <v>1654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/>
      <c r="I10" s="3"/>
      <c r="J10" s="22"/>
      <c r="K10" s="1"/>
      <c r="L10" s="1">
        <v>4</v>
      </c>
      <c r="O10" s="26" t="str">
        <f>+IF(ISNA(VLOOKUP(O$4&amp;"  "&amp;$N10,$A$4:$I$111,2,0)),"",VLOOKUP(O$4&amp;"  "&amp;$N10,$A$4:$I$111,2,0))</f>
        <v/>
      </c>
      <c r="P10" s="26" t="str">
        <f>+IF(ISNA(VLOOKUP(P$4&amp;"  "&amp;$N10,$A$4:$I$111,2,0)),"",VLOOKUP(P$4&amp;"  "&amp;$N10,$A$4:$I$111,2,0))</f>
        <v/>
      </c>
      <c r="Q10" s="26" t="str">
        <f>+IF(ISNA(VLOOKUP(Q$4&amp;"  "&amp;$N10,$A$4:$I$111,2,0)),"",VLOOKUP(Q$4&amp;"  "&amp;$N10,$A$4:$I$111,2,0))</f>
        <v/>
      </c>
      <c r="R10" s="26" t="str">
        <f>+IF(ISNA(VLOOKUP(R$4&amp;"  "&amp;$N10,$A$4:$I$111,2,0)),"",VLOOKUP(R$4&amp;"  "&amp;$N10,$A$4:$I$111,2,0))</f>
        <v/>
      </c>
      <c r="S10" s="26" t="str">
        <f>+IF(ISNA(VLOOKUP(S$4&amp;"  "&amp;$N10,$A$4:$I$111,2,0)),"",VLOOKUP(S$4&amp;"  "&amp;$N10,$A$4:$I$111,2,0))</f>
        <v/>
      </c>
      <c r="T10" s="26" t="str">
        <f>+IF(ISNA(VLOOKUP(T$4&amp;"  "&amp;$N10,$A$4:$I$111,2,0)),"",VLOOKUP(T$4&amp;"  "&amp;$N10,$A$4:$I$111,2,0))</f>
        <v/>
      </c>
      <c r="U10" s="26" t="str">
        <f>+IF(ISNA(VLOOKUP(U$4&amp;"  "&amp;$N10,$A$4:$I$111,2,0)),"",VLOOKUP(U$4&amp;"  "&amp;$N10,$A$4:$I$111,2,0))</f>
        <v/>
      </c>
      <c r="V10" s="26" t="str">
        <f>+IF(ISNA(VLOOKUP(V$4&amp;"  "&amp;$N10,$A$4:$I$111,2,0)),"",VLOOKUP(V$4&amp;"  "&amp;$N10,$A$4:$I$111,2,0))</f>
        <v/>
      </c>
      <c r="W10" s="26" t="str">
        <f>+IF(ISNA(VLOOKUP(W$4&amp;"  "&amp;$N10,$A$4:$I$111,2,0)),"",VLOOKUP(W$4&amp;"  "&amp;$N10,$A$4:$I$111,2,0))</f>
        <v/>
      </c>
      <c r="X10" s="26" t="str">
        <f>+IF(ISNA(VLOOKUP(X$4&amp;"  "&amp;$N10,$A$4:$I$111,2,0)),"",VLOOKUP(X$4&amp;"  "&amp;$N10,$A$4:$I$111,2,0))</f>
        <v/>
      </c>
      <c r="Y10" s="26" t="str">
        <f>+IF(ISNA(VLOOKUP(Y$4&amp;"  "&amp;$N10,$A$4:$I$111,2,0)),"",VLOOKUP(Y$4&amp;"  "&amp;$N10,$A$4:$I$111,2,0))</f>
        <v/>
      </c>
      <c r="Z10" s="26" t="str">
        <f>+IF(ISNA(VLOOKUP(Z$4&amp;"  "&amp;$N10,$A$4:$I$111,2,0)),"",VLOOKUP(Z$4&amp;"  "&amp;$N10,$A$4:$I$111,2,0))</f>
        <v/>
      </c>
      <c r="AA10" s="26" t="str">
        <f>+IF(ISNA(VLOOKUP(AA$4&amp;"  "&amp;$N10,$A$4:$I$111,2,0)),"",VLOOKUP(AA$4&amp;"  "&amp;$N10,$A$4:$I$111,2,0))</f>
        <v/>
      </c>
      <c r="AB10" s="26" t="str">
        <f>+IF(ISNA(VLOOKUP(AB$4&amp;"  "&amp;$N10,$A$4:$I$111,2,0)),"",VLOOKUP(AB$4&amp;"  "&amp;$N10,$A$4:$I$111,2,0))</f>
        <v/>
      </c>
      <c r="AC10" s="26" t="str">
        <f>+IF(ISNA(VLOOKUP(AC$4&amp;"  "&amp;$N10,$A$4:$I$111,2,0)),"",VLOOKUP(AC$4&amp;"  "&amp;$N10,$A$4:$I$111,2,0))</f>
        <v/>
      </c>
      <c r="AD10" s="26" t="str">
        <f>+IF(ISNA(VLOOKUP(AD$4&amp;"  "&amp;$N10,$A$4:$I$111,2,0)),"",VLOOKUP(AD$4&amp;"  "&amp;$N10,$A$4:$I$111,2,0))</f>
        <v/>
      </c>
      <c r="AE10" s="26" t="str">
        <f>+IF(ISNA(VLOOKUP(AE$4&amp;"  "&amp;$N10,$A$4:$I$111,2,0)),"",VLOOKUP(AE$4&amp;"  "&amp;$N10,$A$4:$I$111,2,0))</f>
        <v/>
      </c>
      <c r="AF10" s="26" t="str">
        <f>+IF(ISNA(VLOOKUP(AF$4&amp;"  "&amp;$N10,$A$4:$I$111,2,0)),"",VLOOKUP(AF$4&amp;"  "&amp;$N10,$A$4:$I$111,2,0))</f>
        <v/>
      </c>
      <c r="AG10" s="26" t="str">
        <f>+IF(ISNA(VLOOKUP(AG$4&amp;"  "&amp;$N10,$A$4:$I$111,2,0)),"",VLOOKUP(AG$4&amp;"  "&amp;$N10,$A$4:$I$111,2,0))</f>
        <v/>
      </c>
      <c r="AH10" s="26" t="str">
        <f>+IF(ISNA(VLOOKUP(AH$4&amp;"  "&amp;$N10,$A$4:$I$111,2,0)),"",VLOOKUP(AH$4&amp;"  "&amp;$N10,$A$4:$I$111,2,0))</f>
        <v/>
      </c>
      <c r="AI10" s="26" t="str">
        <f>+IF(ISNA(VLOOKUP(AI$4&amp;"  "&amp;$N10,$A$4:$I$111,2,0)),"",VLOOKUP(AI$4&amp;"  "&amp;$N10,$A$4:$I$111,2,0))</f>
        <v/>
      </c>
      <c r="AJ10" s="26" t="str">
        <f>+IF(ISNA(VLOOKUP(AJ$4&amp;"  "&amp;$N10,$A$4:$I$111,2,0)),"",VLOOKUP(AJ$4&amp;"  "&amp;$N10,$A$4:$I$111,2,0))</f>
        <v/>
      </c>
      <c r="AK10" s="26" t="str">
        <f>+IF(ISNA(VLOOKUP(AK$4&amp;"  "&amp;$N10,$A$4:$I$111,2,0)),"",VLOOKUP(AK$4&amp;"  "&amp;$N10,$A$4:$I$111,2,0))</f>
        <v/>
      </c>
      <c r="AL10" s="26" t="str">
        <f>+IF(ISNA(VLOOKUP(AL$4&amp;"  "&amp;$N10,$A$4:$I$111,2,0)),"",VLOOKUP(AL$4&amp;"  "&amp;$N10,$A$4:$I$111,2,0))</f>
        <v/>
      </c>
      <c r="AM10" s="26" t="str">
        <f>+IF(ISNA(VLOOKUP(AM$4&amp;"  "&amp;$N10,$A$4:$I$111,2,0)),"",VLOOKUP(AM$4&amp;"  "&amp;$N10,$A$4:$I$111,2,0))</f>
        <v/>
      </c>
      <c r="AN10" s="26" t="str">
        <f>+IF(ISNA(VLOOKUP(AN$4&amp;"  "&amp;$N10,$A$4:$I$111,2,0)),"",VLOOKUP(AN$4&amp;"  "&amp;$N10,$A$4:$I$111,2,0))</f>
        <v/>
      </c>
    </row>
    <row r="11" spans="1:40" x14ac:dyDescent="0.3">
      <c r="A11">
        <v>7</v>
      </c>
      <c r="B11" s="2" t="s">
        <v>1132</v>
      </c>
      <c r="C11" s="48">
        <v>91</v>
      </c>
      <c r="D11" t="s">
        <v>3</v>
      </c>
      <c r="E11" t="s">
        <v>743</v>
      </c>
      <c r="F11" t="s">
        <v>647</v>
      </c>
      <c r="G11" t="s">
        <v>1401</v>
      </c>
      <c r="H11" s="1"/>
      <c r="I11" s="3"/>
      <c r="J11" s="22"/>
      <c r="K11" s="1"/>
      <c r="L11" s="1">
        <v>5</v>
      </c>
      <c r="N11" s="11" t="s">
        <v>365</v>
      </c>
      <c r="O11" s="27">
        <f>IF(O7="",1000,SUM(O5:O7))</f>
        <v>1000</v>
      </c>
      <c r="P11" s="27">
        <f t="shared" ref="P11:AN11" si="0">IF(P7="",1000,SUM(P5:P7))</f>
        <v>1000</v>
      </c>
      <c r="Q11" s="27">
        <f t="shared" si="0"/>
        <v>1000</v>
      </c>
      <c r="R11" s="27">
        <f t="shared" si="0"/>
        <v>1000</v>
      </c>
      <c r="S11" s="27">
        <f t="shared" si="0"/>
        <v>1000</v>
      </c>
      <c r="T11" s="27">
        <f t="shared" si="0"/>
        <v>1000</v>
      </c>
      <c r="U11" s="27">
        <f t="shared" si="0"/>
        <v>1000</v>
      </c>
      <c r="V11" s="27">
        <f t="shared" si="0"/>
        <v>1000</v>
      </c>
      <c r="W11" s="27">
        <f t="shared" si="0"/>
        <v>1000</v>
      </c>
      <c r="X11" s="27">
        <f t="shared" si="0"/>
        <v>1000</v>
      </c>
      <c r="Y11" s="27">
        <f t="shared" si="0"/>
        <v>1000</v>
      </c>
      <c r="Z11" s="27">
        <f t="shared" si="0"/>
        <v>1000</v>
      </c>
      <c r="AA11" s="27">
        <f t="shared" si="0"/>
        <v>1000</v>
      </c>
      <c r="AB11" s="27">
        <f t="shared" si="0"/>
        <v>1000</v>
      </c>
      <c r="AC11" s="27">
        <f t="shared" si="0"/>
        <v>1000</v>
      </c>
      <c r="AD11" s="27">
        <f t="shared" si="0"/>
        <v>1000</v>
      </c>
      <c r="AE11" s="27">
        <f t="shared" si="0"/>
        <v>1000</v>
      </c>
      <c r="AF11" s="27">
        <f t="shared" si="0"/>
        <v>1000</v>
      </c>
      <c r="AG11" s="27">
        <f t="shared" si="0"/>
        <v>1000</v>
      </c>
      <c r="AH11" s="27">
        <f t="shared" si="0"/>
        <v>1000</v>
      </c>
      <c r="AI11" s="27">
        <f t="shared" si="0"/>
        <v>1000</v>
      </c>
      <c r="AJ11" s="27">
        <f t="shared" si="0"/>
        <v>1000</v>
      </c>
      <c r="AK11" s="27">
        <f t="shared" si="0"/>
        <v>1000</v>
      </c>
      <c r="AL11" s="27">
        <f t="shared" si="0"/>
        <v>1000</v>
      </c>
      <c r="AM11" s="27">
        <f t="shared" si="0"/>
        <v>1000</v>
      </c>
      <c r="AN11" s="27">
        <f t="shared" si="0"/>
        <v>1000</v>
      </c>
    </row>
    <row r="12" spans="1:40" x14ac:dyDescent="0.3">
      <c r="A12">
        <v>8</v>
      </c>
      <c r="B12" s="2" t="s">
        <v>1663</v>
      </c>
      <c r="C12" s="48">
        <v>67</v>
      </c>
      <c r="D12" t="s">
        <v>9</v>
      </c>
      <c r="E12" t="s">
        <v>140</v>
      </c>
      <c r="F12" t="s">
        <v>587</v>
      </c>
      <c r="G12" t="s">
        <v>1401</v>
      </c>
      <c r="H12" s="1"/>
      <c r="I12" s="3"/>
      <c r="J12" s="22"/>
      <c r="K12" s="1"/>
      <c r="L12" s="1">
        <v>6</v>
      </c>
      <c r="N12" s="11" t="s">
        <v>155</v>
      </c>
      <c r="O12" s="28">
        <f>RANK(O11,($O$11:$AN$11,$O$20:$AN$20,$O$29:$AN$29, $O$38:$AN$38),1)</f>
        <v>1</v>
      </c>
      <c r="P12" s="28">
        <f>RANK(P11,($O$11:$AN$11,$O$20:$AN$20,$O$29:$AN$29, $O$38:$AN$38),1)</f>
        <v>1</v>
      </c>
      <c r="Q12" s="28">
        <f>RANK(Q11,($O$11:$AN$11,$O$20:$AN$20,$O$29:$AN$29, $O$38:$AN$38),1)</f>
        <v>1</v>
      </c>
      <c r="R12" s="28">
        <f>RANK(R11,($O$11:$AN$11,$O$20:$AN$20,$O$29:$AN$29, $O$38:$AN$38),1)</f>
        <v>1</v>
      </c>
      <c r="S12" s="28">
        <f>RANK(S11,($O$11:$AN$11,$O$20:$AN$20,$O$29:$AN$29, $O$38:$AN$38),1)</f>
        <v>1</v>
      </c>
      <c r="T12" s="28">
        <f>RANK(T11,($O$11:$AN$11,$O$20:$AN$20,$O$29:$AN$29, $O$38:$AN$38),1)</f>
        <v>1</v>
      </c>
      <c r="U12" s="28">
        <f>RANK(U11,($O$11:$AN$11,$O$20:$AN$20,$O$29:$AN$29, $O$38:$AN$38),1)</f>
        <v>1</v>
      </c>
      <c r="V12" s="28">
        <f>RANK(V11,($O$11:$AN$11,$O$20:$AN$20,$O$29:$AN$29, $O$38:$AN$38),1)</f>
        <v>1</v>
      </c>
      <c r="W12" s="28">
        <f>RANK(W11,($O$11:$AN$11,$O$20:$AN$20,$O$29:$AN$29, $O$38:$AN$38),1)</f>
        <v>1</v>
      </c>
      <c r="X12" s="28">
        <f>RANK(X11,($O$11:$AN$11,$O$20:$AN$20,$O$29:$AN$29, $O$38:$AN$38),1)</f>
        <v>1</v>
      </c>
      <c r="Y12" s="28">
        <f>RANK(Y11,($O$11:$AN$11,$O$20:$AN$20,$O$29:$AN$29, $O$38:$AN$38),1)</f>
        <v>1</v>
      </c>
      <c r="Z12" s="28">
        <f>RANK(Z11,($O$11:$AN$11,$O$20:$AN$20,$O$29:$AN$29, $O$38:$AN$38),1)</f>
        <v>1</v>
      </c>
      <c r="AA12" s="28">
        <f>RANK(AA11,($O$11:$AN$11,$O$20:$AN$20,$O$29:$AN$29, $O$38:$AN$38),1)</f>
        <v>1</v>
      </c>
      <c r="AB12" s="28">
        <f>RANK(AB11,($O$11:$AN$11,$O$20:$AN$20,$O$29:$AN$29, $O$38:$AN$38),1)</f>
        <v>1</v>
      </c>
      <c r="AC12" s="28">
        <f>RANK(AC11,($O$11:$AN$11,$O$20:$AN$20,$O$29:$AN$29, $O$38:$AN$38),1)</f>
        <v>1</v>
      </c>
      <c r="AD12" s="28">
        <f>RANK(AD11,($O$11:$AN$11,$O$20:$AN$20,$O$29:$AN$29, $O$38:$AN$38),1)</f>
        <v>1</v>
      </c>
      <c r="AE12" s="28">
        <f>RANK(AE11,($O$11:$AN$11,$O$20:$AN$20,$O$29:$AN$29, $O$38:$AN$38),1)</f>
        <v>1</v>
      </c>
      <c r="AF12" s="28">
        <f>RANK(AF11,($O$11:$AN$11,$O$20:$AN$20,$O$29:$AN$29, $O$38:$AN$38),1)</f>
        <v>1</v>
      </c>
      <c r="AG12" s="28">
        <f>RANK(AG11,($O$11:$AN$11,$O$20:$AN$20,$O$29:$AN$29, $O$38:$AN$38),1)</f>
        <v>1</v>
      </c>
      <c r="AH12" s="28">
        <f>RANK(AH11,($O$11:$AN$11,$O$20:$AN$20,$O$29:$AN$29, $O$38:$AN$38),1)</f>
        <v>1</v>
      </c>
      <c r="AI12" s="28">
        <f>RANK(AI11,($O$11:$AN$11,$O$20:$AN$20,$O$29:$AN$29, $O$38:$AN$38),1)</f>
        <v>1</v>
      </c>
      <c r="AJ12" s="28">
        <f>RANK(AJ11,($O$11:$AN$11,$O$20:$AN$20,$O$29:$AN$29, $O$38:$AN$38),1)</f>
        <v>1</v>
      </c>
      <c r="AK12" s="28">
        <f>RANK(AK11,($O$11:$AN$11,$O$20:$AN$20,$O$29:$AN$29, $O$38:$AN$38),1)</f>
        <v>1</v>
      </c>
      <c r="AL12" s="28">
        <f>RANK(AL11,($O$11:$AN$11,$O$20:$AN$20,$O$29:$AN$29, $O$38:$AN$38),1)</f>
        <v>1</v>
      </c>
      <c r="AM12" s="28">
        <f>RANK(AM11,($O$11:$AN$11,$O$20:$AN$20,$O$29:$AN$29, $O$38:$AN$38),1)</f>
        <v>1</v>
      </c>
      <c r="AN12" s="28">
        <f>RANK(AN11,($O$11:$AN$11,$O$20:$AN$20,$O$29:$AN$29, $O$38:$AN$38),1)</f>
        <v>1</v>
      </c>
    </row>
    <row r="13" spans="1:40" x14ac:dyDescent="0.3">
      <c r="A13">
        <v>9</v>
      </c>
      <c r="B13" s="2" t="s">
        <v>1679</v>
      </c>
      <c r="C13" s="48">
        <v>84</v>
      </c>
      <c r="D13" t="s">
        <v>384</v>
      </c>
      <c r="E13" t="s">
        <v>1496</v>
      </c>
      <c r="F13" t="s">
        <v>445</v>
      </c>
      <c r="G13" t="s">
        <v>1401</v>
      </c>
      <c r="H13" s="1"/>
      <c r="I13" s="3"/>
      <c r="J13" s="22"/>
      <c r="K13" s="1"/>
      <c r="L13" s="1">
        <v>7</v>
      </c>
    </row>
    <row r="14" spans="1:40" x14ac:dyDescent="0.3">
      <c r="A14">
        <v>10</v>
      </c>
      <c r="B14" s="2" t="s">
        <v>1675</v>
      </c>
      <c r="C14" s="48">
        <v>80</v>
      </c>
      <c r="D14" t="s">
        <v>1492</v>
      </c>
      <c r="E14" t="s">
        <v>1493</v>
      </c>
      <c r="F14" t="s">
        <v>580</v>
      </c>
      <c r="G14" t="s">
        <v>1401</v>
      </c>
      <c r="H14" s="1"/>
      <c r="I14" s="3"/>
      <c r="J14" s="22"/>
      <c r="K14" s="1"/>
      <c r="L14" s="1">
        <v>8</v>
      </c>
      <c r="N14">
        <v>4</v>
      </c>
      <c r="O14" s="26" t="str">
        <f>+IF(ISNA(VLOOKUP(O$4&amp;"  "&amp;$N14,$A$4:$I$111,2,0)),"",VLOOKUP(O$4&amp;"  "&amp;$N14,$A$4:$I$111,2,0))</f>
        <v/>
      </c>
      <c r="P14" s="26" t="str">
        <f>+IF(ISNA(VLOOKUP(P$4&amp;"  "&amp;$N14,$A$4:$I$111,2,0)),"",VLOOKUP(P$4&amp;"  "&amp;$N14,$A$4:$I$111,2,0))</f>
        <v/>
      </c>
      <c r="Q14" s="26" t="str">
        <f>+IF(ISNA(VLOOKUP(Q$4&amp;"  "&amp;$N14,$A$4:$I$111,2,0)),"",VLOOKUP(Q$4&amp;"  "&amp;$N14,$A$4:$I$111,2,0))</f>
        <v/>
      </c>
      <c r="R14" s="26" t="str">
        <f>+IF(ISNA(VLOOKUP(R$4&amp;"  "&amp;$N14,$A$4:$I$111,2,0)),"",VLOOKUP(R$4&amp;"  "&amp;$N14,$A$4:$I$111,2,0))</f>
        <v/>
      </c>
      <c r="S14" s="26" t="str">
        <f>+IF(ISNA(VLOOKUP(S$4&amp;"  "&amp;$N14,$A$4:$I$111,2,0)),"",VLOOKUP(S$4&amp;"  "&amp;$N14,$A$4:$I$111,2,0))</f>
        <v/>
      </c>
      <c r="T14" s="26" t="str">
        <f>+IF(ISNA(VLOOKUP(T$4&amp;"  "&amp;$N14,$A$4:$I$111,2,0)),"",VLOOKUP(T$4&amp;"  "&amp;$N14,$A$4:$I$111,2,0))</f>
        <v/>
      </c>
      <c r="U14" s="26" t="str">
        <f>+IF(ISNA(VLOOKUP(U$4&amp;"  "&amp;$N14,$A$4:$I$111,2,0)),"",VLOOKUP(U$4&amp;"  "&amp;$N14,$A$4:$I$111,2,0))</f>
        <v/>
      </c>
      <c r="V14" s="26" t="str">
        <f>+IF(ISNA(VLOOKUP(V$4&amp;"  "&amp;$N14,$A$4:$I$111,2,0)),"",VLOOKUP(V$4&amp;"  "&amp;$N14,$A$4:$I$111,2,0))</f>
        <v/>
      </c>
      <c r="W14" s="26" t="str">
        <f>+IF(ISNA(VLOOKUP(W$4&amp;"  "&amp;$N14,$A$4:$I$111,2,0)),"",VLOOKUP(W$4&amp;"  "&amp;$N14,$A$4:$I$111,2,0))</f>
        <v/>
      </c>
      <c r="X14" s="26" t="str">
        <f>+IF(ISNA(VLOOKUP(X$4&amp;"  "&amp;$N14,$A$4:$I$111,2,0)),"",VLOOKUP(X$4&amp;"  "&amp;$N14,$A$4:$I$111,2,0))</f>
        <v/>
      </c>
      <c r="Y14" s="26" t="str">
        <f>+IF(ISNA(VLOOKUP(Y$4&amp;"  "&amp;$N14,$A$4:$I$111,2,0)),"",VLOOKUP(Y$4&amp;"  "&amp;$N14,$A$4:$I$111,2,0))</f>
        <v/>
      </c>
      <c r="Z14" s="26" t="str">
        <f>+IF(ISNA(VLOOKUP(Z$4&amp;"  "&amp;$N14,$A$4:$I$111,2,0)),"",VLOOKUP(Z$4&amp;"  "&amp;$N14,$A$4:$I$111,2,0))</f>
        <v/>
      </c>
      <c r="AA14" s="26" t="str">
        <f>+IF(ISNA(VLOOKUP(AA$4&amp;"  "&amp;$N14,$A$4:$I$111,2,0)),"",VLOOKUP(AA$4&amp;"  "&amp;$N14,$A$4:$I$111,2,0))</f>
        <v/>
      </c>
      <c r="AB14" s="26" t="str">
        <f>+IF(ISNA(VLOOKUP(AB$4&amp;"  "&amp;$N14,$A$4:$I$111,2,0)),"",VLOOKUP(AB$4&amp;"  "&amp;$N14,$A$4:$I$111,2,0))</f>
        <v/>
      </c>
      <c r="AC14" s="26" t="str">
        <f>+IF(ISNA(VLOOKUP(AC$4&amp;"  "&amp;$N14,$A$4:$I$111,2,0)),"",VLOOKUP(AC$4&amp;"  "&amp;$N14,$A$4:$I$111,2,0))</f>
        <v/>
      </c>
      <c r="AD14" s="26" t="str">
        <f>+IF(ISNA(VLOOKUP(AD$4&amp;"  "&amp;$N14,$A$4:$I$111,2,0)),"",VLOOKUP(AD$4&amp;"  "&amp;$N14,$A$4:$I$111,2,0))</f>
        <v/>
      </c>
      <c r="AE14" s="26" t="str">
        <f>+IF(ISNA(VLOOKUP(AE$4&amp;"  "&amp;$N14,$A$4:$I$111,2,0)),"",VLOOKUP(AE$4&amp;"  "&amp;$N14,$A$4:$I$111,2,0))</f>
        <v/>
      </c>
      <c r="AF14" s="26" t="str">
        <f>+IF(ISNA(VLOOKUP(AF$4&amp;"  "&amp;$N14,$A$4:$I$111,2,0)),"",VLOOKUP(AF$4&amp;"  "&amp;$N14,$A$4:$I$111,2,0))</f>
        <v/>
      </c>
      <c r="AG14" s="26" t="str">
        <f>+IF(ISNA(VLOOKUP(AG$4&amp;"  "&amp;$N14,$A$4:$I$111,2,0)),"",VLOOKUP(AG$4&amp;"  "&amp;$N14,$A$4:$I$111,2,0))</f>
        <v/>
      </c>
      <c r="AH14" s="26" t="str">
        <f>+IF(ISNA(VLOOKUP(AH$4&amp;"  "&amp;$N14,$A$4:$I$111,2,0)),"",VLOOKUP(AH$4&amp;"  "&amp;$N14,$A$4:$I$111,2,0))</f>
        <v/>
      </c>
      <c r="AI14" s="26" t="str">
        <f>+IF(ISNA(VLOOKUP(AI$4&amp;"  "&amp;$N14,$A$4:$I$111,2,0)),"",VLOOKUP(AI$4&amp;"  "&amp;$N14,$A$4:$I$111,2,0))</f>
        <v/>
      </c>
      <c r="AJ14" s="26" t="str">
        <f>+IF(ISNA(VLOOKUP(AJ$4&amp;"  "&amp;$N14,$A$4:$I$111,2,0)),"",VLOOKUP(AJ$4&amp;"  "&amp;$N14,$A$4:$I$111,2,0))</f>
        <v/>
      </c>
      <c r="AK14" s="26" t="str">
        <f>+IF(ISNA(VLOOKUP(AK$4&amp;"  "&amp;$N14,$A$4:$I$111,2,0)),"",VLOOKUP(AK$4&amp;"  "&amp;$N14,$A$4:$I$111,2,0))</f>
        <v/>
      </c>
      <c r="AL14" s="26" t="str">
        <f>+IF(ISNA(VLOOKUP(AL$4&amp;"  "&amp;$N14,$A$4:$I$111,2,0)),"",VLOOKUP(AL$4&amp;"  "&amp;$N14,$A$4:$I$111,2,0))</f>
        <v/>
      </c>
      <c r="AM14" s="26" t="str">
        <f>+IF(ISNA(VLOOKUP(AM$4&amp;"  "&amp;$N14,$A$4:$I$111,2,0)),"",VLOOKUP(AM$4&amp;"  "&amp;$N14,$A$4:$I$111,2,0))</f>
        <v/>
      </c>
      <c r="AN14" s="26" t="str">
        <f>+IF(ISNA(VLOOKUP(AN$4&amp;"  "&amp;$N14,$A$4:$I$111,2,0)),"",VLOOKUP(AN$4&amp;"  "&amp;$N14,$A$4:$I$111,2,0))</f>
        <v/>
      </c>
    </row>
    <row r="15" spans="1:40" x14ac:dyDescent="0.3">
      <c r="A15">
        <v>11</v>
      </c>
      <c r="B15" s="2" t="s">
        <v>1686</v>
      </c>
      <c r="C15" s="48">
        <v>97</v>
      </c>
      <c r="D15" t="s">
        <v>402</v>
      </c>
      <c r="E15" t="s">
        <v>1507</v>
      </c>
      <c r="F15" t="s">
        <v>581</v>
      </c>
      <c r="G15" t="s">
        <v>1503</v>
      </c>
      <c r="H15" s="1"/>
      <c r="I15" s="3"/>
      <c r="J15" s="22"/>
      <c r="K15" s="1"/>
      <c r="L15" s="1">
        <v>3</v>
      </c>
      <c r="N15">
        <v>5</v>
      </c>
      <c r="O15" s="26" t="str">
        <f>+IF(ISNA(VLOOKUP(O$4&amp;"  "&amp;$N15,$A$4:$I$111,2,0)),"",VLOOKUP(O$4&amp;"  "&amp;$N15,$A$4:$I$111,2,0))</f>
        <v/>
      </c>
      <c r="P15" s="26" t="str">
        <f>+IF(ISNA(VLOOKUP(P$4&amp;"  "&amp;$N15,$A$4:$I$111,2,0)),"",VLOOKUP(P$4&amp;"  "&amp;$N15,$A$4:$I$111,2,0))</f>
        <v/>
      </c>
      <c r="Q15" s="26" t="str">
        <f>+IF(ISNA(VLOOKUP(Q$4&amp;"  "&amp;$N15,$A$4:$I$111,2,0)),"",VLOOKUP(Q$4&amp;"  "&amp;$N15,$A$4:$I$111,2,0))</f>
        <v/>
      </c>
      <c r="R15" s="26" t="str">
        <f>+IF(ISNA(VLOOKUP(R$4&amp;"  "&amp;$N15,$A$4:$I$111,2,0)),"",VLOOKUP(R$4&amp;"  "&amp;$N15,$A$4:$I$111,2,0))</f>
        <v/>
      </c>
      <c r="S15" s="26" t="str">
        <f>+IF(ISNA(VLOOKUP(S$4&amp;"  "&amp;$N15,$A$4:$I$111,2,0)),"",VLOOKUP(S$4&amp;"  "&amp;$N15,$A$4:$I$111,2,0))</f>
        <v/>
      </c>
      <c r="T15" s="26" t="str">
        <f>+IF(ISNA(VLOOKUP(T$4&amp;"  "&amp;$N15,$A$4:$I$111,2,0)),"",VLOOKUP(T$4&amp;"  "&amp;$N15,$A$4:$I$111,2,0))</f>
        <v/>
      </c>
      <c r="U15" s="26" t="str">
        <f>+IF(ISNA(VLOOKUP(U$4&amp;"  "&amp;$N15,$A$4:$I$111,2,0)),"",VLOOKUP(U$4&amp;"  "&amp;$N15,$A$4:$I$111,2,0))</f>
        <v/>
      </c>
      <c r="V15" s="26" t="str">
        <f>+IF(ISNA(VLOOKUP(V$4&amp;"  "&amp;$N15,$A$4:$I$111,2,0)),"",VLOOKUP(V$4&amp;"  "&amp;$N15,$A$4:$I$111,2,0))</f>
        <v/>
      </c>
      <c r="W15" s="26" t="str">
        <f>+IF(ISNA(VLOOKUP(W$4&amp;"  "&amp;$N15,$A$4:$I$111,2,0)),"",VLOOKUP(W$4&amp;"  "&amp;$N15,$A$4:$I$111,2,0))</f>
        <v/>
      </c>
      <c r="X15" s="26" t="str">
        <f>+IF(ISNA(VLOOKUP(X$4&amp;"  "&amp;$N15,$A$4:$I$111,2,0)),"",VLOOKUP(X$4&amp;"  "&amp;$N15,$A$4:$I$111,2,0))</f>
        <v/>
      </c>
      <c r="Y15" s="26" t="str">
        <f>+IF(ISNA(VLOOKUP(Y$4&amp;"  "&amp;$N15,$A$4:$I$111,2,0)),"",VLOOKUP(Y$4&amp;"  "&amp;$N15,$A$4:$I$111,2,0))</f>
        <v/>
      </c>
      <c r="Z15" s="26" t="str">
        <f>+IF(ISNA(VLOOKUP(Z$4&amp;"  "&amp;$N15,$A$4:$I$111,2,0)),"",VLOOKUP(Z$4&amp;"  "&amp;$N15,$A$4:$I$111,2,0))</f>
        <v/>
      </c>
      <c r="AA15" s="26" t="str">
        <f>+IF(ISNA(VLOOKUP(AA$4&amp;"  "&amp;$N15,$A$4:$I$111,2,0)),"",VLOOKUP(AA$4&amp;"  "&amp;$N15,$A$4:$I$111,2,0))</f>
        <v/>
      </c>
      <c r="AB15" s="26" t="str">
        <f>+IF(ISNA(VLOOKUP(AB$4&amp;"  "&amp;$N15,$A$4:$I$111,2,0)),"",VLOOKUP(AB$4&amp;"  "&amp;$N15,$A$4:$I$111,2,0))</f>
        <v/>
      </c>
      <c r="AC15" s="26" t="str">
        <f>+IF(ISNA(VLOOKUP(AC$4&amp;"  "&amp;$N15,$A$4:$I$111,2,0)),"",VLOOKUP(AC$4&amp;"  "&amp;$N15,$A$4:$I$111,2,0))</f>
        <v/>
      </c>
      <c r="AD15" s="26" t="str">
        <f>+IF(ISNA(VLOOKUP(AD$4&amp;"  "&amp;$N15,$A$4:$I$111,2,0)),"",VLOOKUP(AD$4&amp;"  "&amp;$N15,$A$4:$I$111,2,0))</f>
        <v/>
      </c>
      <c r="AE15" s="26" t="str">
        <f>+IF(ISNA(VLOOKUP(AE$4&amp;"  "&amp;$N15,$A$4:$I$111,2,0)),"",VLOOKUP(AE$4&amp;"  "&amp;$N15,$A$4:$I$111,2,0))</f>
        <v/>
      </c>
      <c r="AF15" s="26" t="str">
        <f>+IF(ISNA(VLOOKUP(AF$4&amp;"  "&amp;$N15,$A$4:$I$111,2,0)),"",VLOOKUP(AF$4&amp;"  "&amp;$N15,$A$4:$I$111,2,0))</f>
        <v/>
      </c>
      <c r="AG15" s="26" t="str">
        <f>+IF(ISNA(VLOOKUP(AG$4&amp;"  "&amp;$N15,$A$4:$I$111,2,0)),"",VLOOKUP(AG$4&amp;"  "&amp;$N15,$A$4:$I$111,2,0))</f>
        <v/>
      </c>
      <c r="AH15" s="26" t="str">
        <f>+IF(ISNA(VLOOKUP(AH$4&amp;"  "&amp;$N15,$A$4:$I$111,2,0)),"",VLOOKUP(AH$4&amp;"  "&amp;$N15,$A$4:$I$111,2,0))</f>
        <v/>
      </c>
      <c r="AI15" s="26" t="str">
        <f>+IF(ISNA(VLOOKUP(AI$4&amp;"  "&amp;$N15,$A$4:$I$111,2,0)),"",VLOOKUP(AI$4&amp;"  "&amp;$N15,$A$4:$I$111,2,0))</f>
        <v/>
      </c>
      <c r="AJ15" s="26" t="str">
        <f>+IF(ISNA(VLOOKUP(AJ$4&amp;"  "&amp;$N15,$A$4:$I$111,2,0)),"",VLOOKUP(AJ$4&amp;"  "&amp;$N15,$A$4:$I$111,2,0))</f>
        <v/>
      </c>
      <c r="AK15" s="26" t="str">
        <f>+IF(ISNA(VLOOKUP(AK$4&amp;"  "&amp;$N15,$A$4:$I$111,2,0)),"",VLOOKUP(AK$4&amp;"  "&amp;$N15,$A$4:$I$111,2,0))</f>
        <v/>
      </c>
      <c r="AL15" s="26" t="str">
        <f>+IF(ISNA(VLOOKUP(AL$4&amp;"  "&amp;$N15,$A$4:$I$111,2,0)),"",VLOOKUP(AL$4&amp;"  "&amp;$N15,$A$4:$I$111,2,0))</f>
        <v/>
      </c>
      <c r="AM15" s="26" t="str">
        <f>+IF(ISNA(VLOOKUP(AM$4&amp;"  "&amp;$N15,$A$4:$I$111,2,0)),"",VLOOKUP(AM$4&amp;"  "&amp;$N15,$A$4:$I$111,2,0))</f>
        <v/>
      </c>
      <c r="AN15" s="26" t="str">
        <f>+IF(ISNA(VLOOKUP(AN$4&amp;"  "&amp;$N15,$A$4:$I$111,2,0)),"",VLOOKUP(AN$4&amp;"  "&amp;$N15,$A$4:$I$111,2,0))</f>
        <v/>
      </c>
    </row>
    <row r="16" spans="1:40" x14ac:dyDescent="0.3">
      <c r="A16">
        <v>12</v>
      </c>
      <c r="B16" s="2" t="s">
        <v>1687</v>
      </c>
      <c r="C16" s="48">
        <v>113</v>
      </c>
      <c r="D16" t="s">
        <v>101</v>
      </c>
      <c r="E16" t="s">
        <v>179</v>
      </c>
      <c r="F16" t="s">
        <v>613</v>
      </c>
      <c r="G16" t="s">
        <v>1503</v>
      </c>
      <c r="H16" s="1"/>
      <c r="I16" s="3"/>
      <c r="J16" s="22"/>
      <c r="K16" s="1"/>
      <c r="L16" s="1">
        <v>4</v>
      </c>
      <c r="N16">
        <v>6</v>
      </c>
      <c r="O16" s="26" t="str">
        <f>+IF(ISNA(VLOOKUP(O$4&amp;"  "&amp;$N16,$A$4:$I$111,2,0)),"",VLOOKUP(O$4&amp;"  "&amp;$N16,$A$4:$I$111,2,0))</f>
        <v/>
      </c>
      <c r="P16" s="26" t="str">
        <f>+IF(ISNA(VLOOKUP(P$4&amp;"  "&amp;$N16,$A$4:$I$111,2,0)),"",VLOOKUP(P$4&amp;"  "&amp;$N16,$A$4:$I$111,2,0))</f>
        <v/>
      </c>
      <c r="Q16" s="26" t="str">
        <f>+IF(ISNA(VLOOKUP(Q$4&amp;"  "&amp;$N16,$A$4:$I$111,2,0)),"",VLOOKUP(Q$4&amp;"  "&amp;$N16,$A$4:$I$111,2,0))</f>
        <v/>
      </c>
      <c r="R16" s="26" t="str">
        <f>+IF(ISNA(VLOOKUP(R$4&amp;"  "&amp;$N16,$A$4:$I$111,2,0)),"",VLOOKUP(R$4&amp;"  "&amp;$N16,$A$4:$I$111,2,0))</f>
        <v/>
      </c>
      <c r="S16" s="26" t="str">
        <f>+IF(ISNA(VLOOKUP(S$4&amp;"  "&amp;$N16,$A$4:$I$111,2,0)),"",VLOOKUP(S$4&amp;"  "&amp;$N16,$A$4:$I$111,2,0))</f>
        <v/>
      </c>
      <c r="T16" s="26" t="str">
        <f>+IF(ISNA(VLOOKUP(T$4&amp;"  "&amp;$N16,$A$4:$I$111,2,0)),"",VLOOKUP(T$4&amp;"  "&amp;$N16,$A$4:$I$111,2,0))</f>
        <v/>
      </c>
      <c r="U16" s="26" t="str">
        <f>+IF(ISNA(VLOOKUP(U$4&amp;"  "&amp;$N16,$A$4:$I$111,2,0)),"",VLOOKUP(U$4&amp;"  "&amp;$N16,$A$4:$I$111,2,0))</f>
        <v/>
      </c>
      <c r="V16" s="26" t="str">
        <f>+IF(ISNA(VLOOKUP(V$4&amp;"  "&amp;$N16,$A$4:$I$111,2,0)),"",VLOOKUP(V$4&amp;"  "&amp;$N16,$A$4:$I$111,2,0))</f>
        <v/>
      </c>
      <c r="W16" s="26" t="str">
        <f>+IF(ISNA(VLOOKUP(W$4&amp;"  "&amp;$N16,$A$4:$I$111,2,0)),"",VLOOKUP(W$4&amp;"  "&amp;$N16,$A$4:$I$111,2,0))</f>
        <v/>
      </c>
      <c r="X16" s="26" t="str">
        <f>+IF(ISNA(VLOOKUP(X$4&amp;"  "&amp;$N16,$A$4:$I$111,2,0)),"",VLOOKUP(X$4&amp;"  "&amp;$N16,$A$4:$I$111,2,0))</f>
        <v/>
      </c>
      <c r="Y16" s="26" t="str">
        <f>+IF(ISNA(VLOOKUP(Y$4&amp;"  "&amp;$N16,$A$4:$I$111,2,0)),"",VLOOKUP(Y$4&amp;"  "&amp;$N16,$A$4:$I$111,2,0))</f>
        <v/>
      </c>
      <c r="Z16" s="26" t="str">
        <f>+IF(ISNA(VLOOKUP(Z$4&amp;"  "&amp;$N16,$A$4:$I$111,2,0)),"",VLOOKUP(Z$4&amp;"  "&amp;$N16,$A$4:$I$111,2,0))</f>
        <v/>
      </c>
      <c r="AA16" s="26" t="str">
        <f>+IF(ISNA(VLOOKUP(AA$4&amp;"  "&amp;$N16,$A$4:$I$111,2,0)),"",VLOOKUP(AA$4&amp;"  "&amp;$N16,$A$4:$I$111,2,0))</f>
        <v/>
      </c>
      <c r="AB16" s="26" t="str">
        <f>+IF(ISNA(VLOOKUP(AB$4&amp;"  "&amp;$N16,$A$4:$I$111,2,0)),"",VLOOKUP(AB$4&amp;"  "&amp;$N16,$A$4:$I$111,2,0))</f>
        <v/>
      </c>
      <c r="AC16" s="26" t="str">
        <f>+IF(ISNA(VLOOKUP(AC$4&amp;"  "&amp;$N16,$A$4:$I$111,2,0)),"",VLOOKUP(AC$4&amp;"  "&amp;$N16,$A$4:$I$111,2,0))</f>
        <v/>
      </c>
      <c r="AD16" s="26" t="str">
        <f>+IF(ISNA(VLOOKUP(AD$4&amp;"  "&amp;$N16,$A$4:$I$111,2,0)),"",VLOOKUP(AD$4&amp;"  "&amp;$N16,$A$4:$I$111,2,0))</f>
        <v/>
      </c>
      <c r="AE16" s="26" t="str">
        <f>+IF(ISNA(VLOOKUP(AE$4&amp;"  "&amp;$N16,$A$4:$I$111,2,0)),"",VLOOKUP(AE$4&amp;"  "&amp;$N16,$A$4:$I$111,2,0))</f>
        <v/>
      </c>
      <c r="AF16" s="26" t="str">
        <f>+IF(ISNA(VLOOKUP(AF$4&amp;"  "&amp;$N16,$A$4:$I$111,2,0)),"",VLOOKUP(AF$4&amp;"  "&amp;$N16,$A$4:$I$111,2,0))</f>
        <v/>
      </c>
      <c r="AG16" s="26" t="str">
        <f>+IF(ISNA(VLOOKUP(AG$4&amp;"  "&amp;$N16,$A$4:$I$111,2,0)),"",VLOOKUP(AG$4&amp;"  "&amp;$N16,$A$4:$I$111,2,0))</f>
        <v/>
      </c>
      <c r="AH16" s="26" t="str">
        <f>+IF(ISNA(VLOOKUP(AH$4&amp;"  "&amp;$N16,$A$4:$I$111,2,0)),"",VLOOKUP(AH$4&amp;"  "&amp;$N16,$A$4:$I$111,2,0))</f>
        <v/>
      </c>
      <c r="AI16" s="26" t="str">
        <f>+IF(ISNA(VLOOKUP(AI$4&amp;"  "&amp;$N16,$A$4:$I$111,2,0)),"",VLOOKUP(AI$4&amp;"  "&amp;$N16,$A$4:$I$111,2,0))</f>
        <v/>
      </c>
      <c r="AJ16" s="26" t="str">
        <f>+IF(ISNA(VLOOKUP(AJ$4&amp;"  "&amp;$N16,$A$4:$I$111,2,0)),"",VLOOKUP(AJ$4&amp;"  "&amp;$N16,$A$4:$I$111,2,0))</f>
        <v/>
      </c>
      <c r="AK16" s="26" t="str">
        <f>+IF(ISNA(VLOOKUP(AK$4&amp;"  "&amp;$N16,$A$4:$I$111,2,0)),"",VLOOKUP(AK$4&amp;"  "&amp;$N16,$A$4:$I$111,2,0))</f>
        <v/>
      </c>
      <c r="AL16" s="26" t="str">
        <f>+IF(ISNA(VLOOKUP(AL$4&amp;"  "&amp;$N16,$A$4:$I$111,2,0)),"",VLOOKUP(AL$4&amp;"  "&amp;$N16,$A$4:$I$111,2,0))</f>
        <v/>
      </c>
      <c r="AM16" s="26" t="str">
        <f>+IF(ISNA(VLOOKUP(AM$4&amp;"  "&amp;$N16,$A$4:$I$111,2,0)),"",VLOOKUP(AM$4&amp;"  "&amp;$N16,$A$4:$I$111,2,0))</f>
        <v/>
      </c>
      <c r="AN16" s="26" t="str">
        <f>+IF(ISNA(VLOOKUP(AN$4&amp;"  "&amp;$N16,$A$4:$I$111,2,0)),"",VLOOKUP(AN$4&amp;"  "&amp;$N16,$A$4:$I$111,2,0))</f>
        <v/>
      </c>
    </row>
    <row r="17" spans="1:40" x14ac:dyDescent="0.3">
      <c r="A17">
        <v>13</v>
      </c>
      <c r="B17" s="2" t="s">
        <v>1688</v>
      </c>
      <c r="C17" s="48">
        <v>95</v>
      </c>
      <c r="D17" t="s">
        <v>1483</v>
      </c>
      <c r="E17" t="s">
        <v>1505</v>
      </c>
      <c r="F17" t="s">
        <v>581</v>
      </c>
      <c r="G17" t="s">
        <v>1503</v>
      </c>
      <c r="H17" s="1"/>
      <c r="I17" s="3"/>
      <c r="J17" s="22"/>
      <c r="K17" s="1"/>
      <c r="L17" s="1">
        <v>5</v>
      </c>
      <c r="O17" s="26" t="str">
        <f>+IF(ISNA(VLOOKUP(O$4&amp;"  "&amp;$N17,$A$4:$I$111,2,0)),"",VLOOKUP(O$4&amp;"  "&amp;$N17,$A$4:$I$111,2,0))</f>
        <v/>
      </c>
      <c r="P17" s="26" t="str">
        <f>+IF(ISNA(VLOOKUP(P$4&amp;"  "&amp;$N17,$A$4:$I$111,2,0)),"",VLOOKUP(P$4&amp;"  "&amp;$N17,$A$4:$I$111,2,0))</f>
        <v/>
      </c>
      <c r="Q17" s="26" t="str">
        <f>+IF(ISNA(VLOOKUP(Q$4&amp;"  "&amp;$N17,$A$4:$I$111,2,0)),"",VLOOKUP(Q$4&amp;"  "&amp;$N17,$A$4:$I$111,2,0))</f>
        <v/>
      </c>
      <c r="R17" s="26" t="str">
        <f>+IF(ISNA(VLOOKUP(R$4&amp;"  "&amp;$N17,$A$4:$I$111,2,0)),"",VLOOKUP(R$4&amp;"  "&amp;$N17,$A$4:$I$111,2,0))</f>
        <v/>
      </c>
      <c r="S17" s="26" t="str">
        <f>+IF(ISNA(VLOOKUP(S$4&amp;"  "&amp;$N17,$A$4:$I$111,2,0)),"",VLOOKUP(S$4&amp;"  "&amp;$N17,$A$4:$I$111,2,0))</f>
        <v/>
      </c>
      <c r="T17" s="26" t="str">
        <f>+IF(ISNA(VLOOKUP(T$4&amp;"  "&amp;$N17,$A$4:$I$111,2,0)),"",VLOOKUP(T$4&amp;"  "&amp;$N17,$A$4:$I$111,2,0))</f>
        <v/>
      </c>
      <c r="U17" s="26" t="str">
        <f>+IF(ISNA(VLOOKUP(U$4&amp;"  "&amp;$N17,$A$4:$I$111,2,0)),"",VLOOKUP(U$4&amp;"  "&amp;$N17,$A$4:$I$111,2,0))</f>
        <v/>
      </c>
      <c r="V17" s="26" t="str">
        <f>+IF(ISNA(VLOOKUP(V$4&amp;"  "&amp;$N17,$A$4:$I$111,2,0)),"",VLOOKUP(V$4&amp;"  "&amp;$N17,$A$4:$I$111,2,0))</f>
        <v/>
      </c>
      <c r="W17" s="26" t="str">
        <f>+IF(ISNA(VLOOKUP(W$4&amp;"  "&amp;$N17,$A$4:$I$111,2,0)),"",VLOOKUP(W$4&amp;"  "&amp;$N17,$A$4:$I$111,2,0))</f>
        <v/>
      </c>
      <c r="X17" s="26" t="str">
        <f>+IF(ISNA(VLOOKUP(X$4&amp;"  "&amp;$N17,$A$4:$I$111,2,0)),"",VLOOKUP(X$4&amp;"  "&amp;$N17,$A$4:$I$111,2,0))</f>
        <v/>
      </c>
      <c r="Y17" s="26" t="str">
        <f>+IF(ISNA(VLOOKUP(Y$4&amp;"  "&amp;$N17,$A$4:$I$111,2,0)),"",VLOOKUP(Y$4&amp;"  "&amp;$N17,$A$4:$I$111,2,0))</f>
        <v/>
      </c>
      <c r="Z17" s="26" t="str">
        <f>+IF(ISNA(VLOOKUP(Z$4&amp;"  "&amp;$N17,$A$4:$I$111,2,0)),"",VLOOKUP(Z$4&amp;"  "&amp;$N17,$A$4:$I$111,2,0))</f>
        <v/>
      </c>
      <c r="AA17" s="26" t="str">
        <f>+IF(ISNA(VLOOKUP(AA$4&amp;"  "&amp;$N17,$A$4:$I$111,2,0)),"",VLOOKUP(AA$4&amp;"  "&amp;$N17,$A$4:$I$111,2,0))</f>
        <v/>
      </c>
      <c r="AB17" s="26" t="str">
        <f>+IF(ISNA(VLOOKUP(AB$4&amp;"  "&amp;$N17,$A$4:$I$111,2,0)),"",VLOOKUP(AB$4&amp;"  "&amp;$N17,$A$4:$I$111,2,0))</f>
        <v/>
      </c>
      <c r="AC17" s="26" t="str">
        <f>+IF(ISNA(VLOOKUP(AC$4&amp;"  "&amp;$N17,$A$4:$I$111,2,0)),"",VLOOKUP(AC$4&amp;"  "&amp;$N17,$A$4:$I$111,2,0))</f>
        <v/>
      </c>
      <c r="AD17" s="26" t="str">
        <f>+IF(ISNA(VLOOKUP(AD$4&amp;"  "&amp;$N17,$A$4:$I$111,2,0)),"",VLOOKUP(AD$4&amp;"  "&amp;$N17,$A$4:$I$111,2,0))</f>
        <v/>
      </c>
      <c r="AE17" s="26" t="str">
        <f>+IF(ISNA(VLOOKUP(AE$4&amp;"  "&amp;$N17,$A$4:$I$111,2,0)),"",VLOOKUP(AE$4&amp;"  "&amp;$N17,$A$4:$I$111,2,0))</f>
        <v/>
      </c>
      <c r="AF17" s="26" t="str">
        <f>+IF(ISNA(VLOOKUP(AF$4&amp;"  "&amp;$N17,$A$4:$I$111,2,0)),"",VLOOKUP(AF$4&amp;"  "&amp;$N17,$A$4:$I$111,2,0))</f>
        <v/>
      </c>
      <c r="AG17" s="26" t="str">
        <f>+IF(ISNA(VLOOKUP(AG$4&amp;"  "&amp;$N17,$A$4:$I$111,2,0)),"",VLOOKUP(AG$4&amp;"  "&amp;$N17,$A$4:$I$111,2,0))</f>
        <v/>
      </c>
      <c r="AH17" s="26" t="str">
        <f>+IF(ISNA(VLOOKUP(AH$4&amp;"  "&amp;$N17,$A$4:$I$111,2,0)),"",VLOOKUP(AH$4&amp;"  "&amp;$N17,$A$4:$I$111,2,0))</f>
        <v/>
      </c>
      <c r="AI17" s="26" t="str">
        <f>+IF(ISNA(VLOOKUP(AI$4&amp;"  "&amp;$N17,$A$4:$I$111,2,0)),"",VLOOKUP(AI$4&amp;"  "&amp;$N17,$A$4:$I$111,2,0))</f>
        <v/>
      </c>
      <c r="AJ17" s="26" t="str">
        <f>+IF(ISNA(VLOOKUP(AJ$4&amp;"  "&amp;$N17,$A$4:$I$111,2,0)),"",VLOOKUP(AJ$4&amp;"  "&amp;$N17,$A$4:$I$111,2,0))</f>
        <v/>
      </c>
      <c r="AK17" s="26" t="str">
        <f>+IF(ISNA(VLOOKUP(AK$4&amp;"  "&amp;$N17,$A$4:$I$111,2,0)),"",VLOOKUP(AK$4&amp;"  "&amp;$N17,$A$4:$I$111,2,0))</f>
        <v/>
      </c>
      <c r="AL17" s="26" t="str">
        <f>+IF(ISNA(VLOOKUP(AL$4&amp;"  "&amp;$N17,$A$4:$I$111,2,0)),"",VLOOKUP(AL$4&amp;"  "&amp;$N17,$A$4:$I$111,2,0))</f>
        <v/>
      </c>
      <c r="AM17" s="26" t="str">
        <f>+IF(ISNA(VLOOKUP(AM$4&amp;"  "&amp;$N17,$A$4:$I$111,2,0)),"",VLOOKUP(AM$4&amp;"  "&amp;$N17,$A$4:$I$111,2,0))</f>
        <v/>
      </c>
      <c r="AN17" s="26" t="str">
        <f>+IF(ISNA(VLOOKUP(AN$4&amp;"  "&amp;$N17,$A$4:$I$111,2,0)),"",VLOOKUP(AN$4&amp;"  "&amp;$N17,$A$4:$I$111,2,0))</f>
        <v/>
      </c>
    </row>
    <row r="18" spans="1:40" x14ac:dyDescent="0.3">
      <c r="A18">
        <v>14</v>
      </c>
      <c r="B18" s="2" t="s">
        <v>1689</v>
      </c>
      <c r="C18" s="48">
        <v>127</v>
      </c>
      <c r="D18" t="s">
        <v>135</v>
      </c>
      <c r="E18" t="s">
        <v>1528</v>
      </c>
      <c r="F18" t="s">
        <v>1529</v>
      </c>
      <c r="G18" t="s">
        <v>1503</v>
      </c>
      <c r="H18" s="1"/>
      <c r="I18" s="3"/>
      <c r="J18" s="22"/>
      <c r="K18" s="1"/>
      <c r="L18" s="1">
        <v>6</v>
      </c>
      <c r="O18" s="26" t="str">
        <f>+IF(ISNA(VLOOKUP(O$4&amp;"  "&amp;$N18,$A$4:$I$111,2,0)),"",VLOOKUP(O$4&amp;"  "&amp;$N18,$A$4:$I$111,2,0))</f>
        <v/>
      </c>
      <c r="P18" s="26" t="str">
        <f>+IF(ISNA(VLOOKUP(P$4&amp;"  "&amp;$N18,$A$4:$I$111,2,0)),"",VLOOKUP(P$4&amp;"  "&amp;$N18,$A$4:$I$111,2,0))</f>
        <v/>
      </c>
      <c r="Q18" s="26" t="str">
        <f>+IF(ISNA(VLOOKUP(Q$4&amp;"  "&amp;$N18,$A$4:$I$111,2,0)),"",VLOOKUP(Q$4&amp;"  "&amp;$N18,$A$4:$I$111,2,0))</f>
        <v/>
      </c>
      <c r="R18" s="26" t="str">
        <f>+IF(ISNA(VLOOKUP(R$4&amp;"  "&amp;$N18,$A$4:$I$111,2,0)),"",VLOOKUP(R$4&amp;"  "&amp;$N18,$A$4:$I$111,2,0))</f>
        <v/>
      </c>
      <c r="S18" s="26" t="str">
        <f>+IF(ISNA(VLOOKUP(S$4&amp;"  "&amp;$N18,$A$4:$I$111,2,0)),"",VLOOKUP(S$4&amp;"  "&amp;$N18,$A$4:$I$111,2,0))</f>
        <v/>
      </c>
      <c r="T18" s="26" t="str">
        <f>+IF(ISNA(VLOOKUP(T$4&amp;"  "&amp;$N18,$A$4:$I$111,2,0)),"",VLOOKUP(T$4&amp;"  "&amp;$N18,$A$4:$I$111,2,0))</f>
        <v/>
      </c>
      <c r="U18" s="26" t="str">
        <f>+IF(ISNA(VLOOKUP(U$4&amp;"  "&amp;$N18,$A$4:$I$111,2,0)),"",VLOOKUP(U$4&amp;"  "&amp;$N18,$A$4:$I$111,2,0))</f>
        <v/>
      </c>
      <c r="V18" s="26" t="str">
        <f>+IF(ISNA(VLOOKUP(V$4&amp;"  "&amp;$N18,$A$4:$I$111,2,0)),"",VLOOKUP(V$4&amp;"  "&amp;$N18,$A$4:$I$111,2,0))</f>
        <v/>
      </c>
      <c r="W18" s="26" t="str">
        <f>+IF(ISNA(VLOOKUP(W$4&amp;"  "&amp;$N18,$A$4:$I$111,2,0)),"",VLOOKUP(W$4&amp;"  "&amp;$N18,$A$4:$I$111,2,0))</f>
        <v/>
      </c>
      <c r="X18" s="26" t="str">
        <f>+IF(ISNA(VLOOKUP(X$4&amp;"  "&amp;$N18,$A$4:$I$111,2,0)),"",VLOOKUP(X$4&amp;"  "&amp;$N18,$A$4:$I$111,2,0))</f>
        <v/>
      </c>
      <c r="Y18" s="26" t="str">
        <f>+IF(ISNA(VLOOKUP(Y$4&amp;"  "&amp;$N18,$A$4:$I$111,2,0)),"",VLOOKUP(Y$4&amp;"  "&amp;$N18,$A$4:$I$111,2,0))</f>
        <v/>
      </c>
      <c r="Z18" s="26" t="str">
        <f>+IF(ISNA(VLOOKUP(Z$4&amp;"  "&amp;$N18,$A$4:$I$111,2,0)),"",VLOOKUP(Z$4&amp;"  "&amp;$N18,$A$4:$I$111,2,0))</f>
        <v/>
      </c>
      <c r="AA18" s="26" t="str">
        <f>+IF(ISNA(VLOOKUP(AA$4&amp;"  "&amp;$N18,$A$4:$I$111,2,0)),"",VLOOKUP(AA$4&amp;"  "&amp;$N18,$A$4:$I$111,2,0))</f>
        <v/>
      </c>
      <c r="AB18" s="26" t="str">
        <f>+IF(ISNA(VLOOKUP(AB$4&amp;"  "&amp;$N18,$A$4:$I$111,2,0)),"",VLOOKUP(AB$4&amp;"  "&amp;$N18,$A$4:$I$111,2,0))</f>
        <v/>
      </c>
      <c r="AC18" s="26" t="str">
        <f>+IF(ISNA(VLOOKUP(AC$4&amp;"  "&amp;$N18,$A$4:$I$111,2,0)),"",VLOOKUP(AC$4&amp;"  "&amp;$N18,$A$4:$I$111,2,0))</f>
        <v/>
      </c>
      <c r="AD18" s="26" t="str">
        <f>+IF(ISNA(VLOOKUP(AD$4&amp;"  "&amp;$N18,$A$4:$I$111,2,0)),"",VLOOKUP(AD$4&amp;"  "&amp;$N18,$A$4:$I$111,2,0))</f>
        <v/>
      </c>
      <c r="AE18" s="26" t="str">
        <f>+IF(ISNA(VLOOKUP(AE$4&amp;"  "&amp;$N18,$A$4:$I$111,2,0)),"",VLOOKUP(AE$4&amp;"  "&amp;$N18,$A$4:$I$111,2,0))</f>
        <v/>
      </c>
      <c r="AF18" s="26" t="str">
        <f>+IF(ISNA(VLOOKUP(AF$4&amp;"  "&amp;$N18,$A$4:$I$111,2,0)),"",VLOOKUP(AF$4&amp;"  "&amp;$N18,$A$4:$I$111,2,0))</f>
        <v/>
      </c>
      <c r="AG18" s="26" t="str">
        <f>+IF(ISNA(VLOOKUP(AG$4&amp;"  "&amp;$N18,$A$4:$I$111,2,0)),"",VLOOKUP(AG$4&amp;"  "&amp;$N18,$A$4:$I$111,2,0))</f>
        <v/>
      </c>
      <c r="AH18" s="26" t="str">
        <f>+IF(ISNA(VLOOKUP(AH$4&amp;"  "&amp;$N18,$A$4:$I$111,2,0)),"",VLOOKUP(AH$4&amp;"  "&amp;$N18,$A$4:$I$111,2,0))</f>
        <v/>
      </c>
      <c r="AI18" s="26" t="str">
        <f>+IF(ISNA(VLOOKUP(AI$4&amp;"  "&amp;$N18,$A$4:$I$111,2,0)),"",VLOOKUP(AI$4&amp;"  "&amp;$N18,$A$4:$I$111,2,0))</f>
        <v/>
      </c>
      <c r="AJ18" s="26" t="str">
        <f>+IF(ISNA(VLOOKUP(AJ$4&amp;"  "&amp;$N18,$A$4:$I$111,2,0)),"",VLOOKUP(AJ$4&amp;"  "&amp;$N18,$A$4:$I$111,2,0))</f>
        <v/>
      </c>
      <c r="AK18" s="26" t="str">
        <f>+IF(ISNA(VLOOKUP(AK$4&amp;"  "&amp;$N18,$A$4:$I$111,2,0)),"",VLOOKUP(AK$4&amp;"  "&amp;$N18,$A$4:$I$111,2,0))</f>
        <v/>
      </c>
      <c r="AL18" s="26" t="str">
        <f>+IF(ISNA(VLOOKUP(AL$4&amp;"  "&amp;$N18,$A$4:$I$111,2,0)),"",VLOOKUP(AL$4&amp;"  "&amp;$N18,$A$4:$I$111,2,0))</f>
        <v/>
      </c>
      <c r="AM18" s="26" t="str">
        <f>+IF(ISNA(VLOOKUP(AM$4&amp;"  "&amp;$N18,$A$4:$I$111,2,0)),"",VLOOKUP(AM$4&amp;"  "&amp;$N18,$A$4:$I$111,2,0))</f>
        <v/>
      </c>
      <c r="AN18" s="26" t="str">
        <f>+IF(ISNA(VLOOKUP(AN$4&amp;"  "&amp;$N18,$A$4:$I$111,2,0)),"",VLOOKUP(AN$4&amp;"  "&amp;$N18,$A$4:$I$111,2,0))</f>
        <v/>
      </c>
    </row>
    <row r="19" spans="1:40" x14ac:dyDescent="0.3">
      <c r="A19">
        <v>15</v>
      </c>
      <c r="B19" s="2" t="s">
        <v>1681</v>
      </c>
      <c r="C19" s="48">
        <v>87</v>
      </c>
      <c r="D19" t="s">
        <v>598</v>
      </c>
      <c r="E19" t="s">
        <v>1499</v>
      </c>
      <c r="F19" t="s">
        <v>638</v>
      </c>
      <c r="G19" t="s">
        <v>1401</v>
      </c>
      <c r="H19" s="1"/>
      <c r="I19" s="3"/>
      <c r="J19" s="22"/>
      <c r="K19" s="1"/>
      <c r="L19" s="1">
        <v>9</v>
      </c>
      <c r="O19" s="26" t="str">
        <f>+IF(ISNA(VLOOKUP(O$4&amp;"  "&amp;$N19,$A$4:$I$111,2,0)),"",VLOOKUP(O$4&amp;"  "&amp;$N19,$A$4:$I$111,2,0))</f>
        <v/>
      </c>
      <c r="P19" s="26" t="str">
        <f>+IF(ISNA(VLOOKUP(P$4&amp;"  "&amp;$N19,$A$4:$I$111,2,0)),"",VLOOKUP(P$4&amp;"  "&amp;$N19,$A$4:$I$111,2,0))</f>
        <v/>
      </c>
      <c r="Q19" s="26" t="str">
        <f>+IF(ISNA(VLOOKUP(Q$4&amp;"  "&amp;$N19,$A$4:$I$111,2,0)),"",VLOOKUP(Q$4&amp;"  "&amp;$N19,$A$4:$I$111,2,0))</f>
        <v/>
      </c>
      <c r="R19" s="26" t="str">
        <f>+IF(ISNA(VLOOKUP(R$4&amp;"  "&amp;$N19,$A$4:$I$111,2,0)),"",VLOOKUP(R$4&amp;"  "&amp;$N19,$A$4:$I$111,2,0))</f>
        <v/>
      </c>
      <c r="S19" s="26" t="str">
        <f>+IF(ISNA(VLOOKUP(S$4&amp;"  "&amp;$N19,$A$4:$I$111,2,0)),"",VLOOKUP(S$4&amp;"  "&amp;$N19,$A$4:$I$111,2,0))</f>
        <v/>
      </c>
      <c r="T19" s="26" t="str">
        <f>+IF(ISNA(VLOOKUP(T$4&amp;"  "&amp;$N19,$A$4:$I$111,2,0)),"",VLOOKUP(T$4&amp;"  "&amp;$N19,$A$4:$I$111,2,0))</f>
        <v/>
      </c>
      <c r="U19" s="26" t="str">
        <f>+IF(ISNA(VLOOKUP(U$4&amp;"  "&amp;$N19,$A$4:$I$111,2,0)),"",VLOOKUP(U$4&amp;"  "&amp;$N19,$A$4:$I$111,2,0))</f>
        <v/>
      </c>
      <c r="V19" s="26" t="str">
        <f>+IF(ISNA(VLOOKUP(V$4&amp;"  "&amp;$N19,$A$4:$I$111,2,0)),"",VLOOKUP(V$4&amp;"  "&amp;$N19,$A$4:$I$111,2,0))</f>
        <v/>
      </c>
      <c r="W19" s="26" t="str">
        <f>+IF(ISNA(VLOOKUP(W$4&amp;"  "&amp;$N19,$A$4:$I$111,2,0)),"",VLOOKUP(W$4&amp;"  "&amp;$N19,$A$4:$I$111,2,0))</f>
        <v/>
      </c>
      <c r="X19" s="26" t="str">
        <f>+IF(ISNA(VLOOKUP(X$4&amp;"  "&amp;$N19,$A$4:$I$111,2,0)),"",VLOOKUP(X$4&amp;"  "&amp;$N19,$A$4:$I$111,2,0))</f>
        <v/>
      </c>
      <c r="Y19" s="26" t="str">
        <f>+IF(ISNA(VLOOKUP(Y$4&amp;"  "&amp;$N19,$A$4:$I$111,2,0)),"",VLOOKUP(Y$4&amp;"  "&amp;$N19,$A$4:$I$111,2,0))</f>
        <v/>
      </c>
      <c r="Z19" s="26" t="str">
        <f>+IF(ISNA(VLOOKUP(Z$4&amp;"  "&amp;$N19,$A$4:$I$111,2,0)),"",VLOOKUP(Z$4&amp;"  "&amp;$N19,$A$4:$I$111,2,0))</f>
        <v/>
      </c>
      <c r="AA19" s="26" t="str">
        <f>+IF(ISNA(VLOOKUP(AA$4&amp;"  "&amp;$N19,$A$4:$I$111,2,0)),"",VLOOKUP(AA$4&amp;"  "&amp;$N19,$A$4:$I$111,2,0))</f>
        <v/>
      </c>
      <c r="AB19" s="26" t="str">
        <f>+IF(ISNA(VLOOKUP(AB$4&amp;"  "&amp;$N19,$A$4:$I$111,2,0)),"",VLOOKUP(AB$4&amp;"  "&amp;$N19,$A$4:$I$111,2,0))</f>
        <v/>
      </c>
      <c r="AC19" s="26" t="str">
        <f>+IF(ISNA(VLOOKUP(AC$4&amp;"  "&amp;$N19,$A$4:$I$111,2,0)),"",VLOOKUP(AC$4&amp;"  "&amp;$N19,$A$4:$I$111,2,0))</f>
        <v/>
      </c>
      <c r="AD19" s="26" t="str">
        <f>+IF(ISNA(VLOOKUP(AD$4&amp;"  "&amp;$N19,$A$4:$I$111,2,0)),"",VLOOKUP(AD$4&amp;"  "&amp;$N19,$A$4:$I$111,2,0))</f>
        <v/>
      </c>
      <c r="AE19" s="26" t="str">
        <f>+IF(ISNA(VLOOKUP(AE$4&amp;"  "&amp;$N19,$A$4:$I$111,2,0)),"",VLOOKUP(AE$4&amp;"  "&amp;$N19,$A$4:$I$111,2,0))</f>
        <v/>
      </c>
      <c r="AF19" s="26" t="str">
        <f>+IF(ISNA(VLOOKUP(AF$4&amp;"  "&amp;$N19,$A$4:$I$111,2,0)),"",VLOOKUP(AF$4&amp;"  "&amp;$N19,$A$4:$I$111,2,0))</f>
        <v/>
      </c>
      <c r="AG19" s="26" t="str">
        <f>+IF(ISNA(VLOOKUP(AG$4&amp;"  "&amp;$N19,$A$4:$I$111,2,0)),"",VLOOKUP(AG$4&amp;"  "&amp;$N19,$A$4:$I$111,2,0))</f>
        <v/>
      </c>
      <c r="AH19" s="26" t="str">
        <f>+IF(ISNA(VLOOKUP(AH$4&amp;"  "&amp;$N19,$A$4:$I$111,2,0)),"",VLOOKUP(AH$4&amp;"  "&amp;$N19,$A$4:$I$111,2,0))</f>
        <v/>
      </c>
      <c r="AI19" s="26" t="str">
        <f>+IF(ISNA(VLOOKUP(AI$4&amp;"  "&amp;$N19,$A$4:$I$111,2,0)),"",VLOOKUP(AI$4&amp;"  "&amp;$N19,$A$4:$I$111,2,0))</f>
        <v/>
      </c>
      <c r="AJ19" s="26" t="str">
        <f>+IF(ISNA(VLOOKUP(AJ$4&amp;"  "&amp;$N19,$A$4:$I$111,2,0)),"",VLOOKUP(AJ$4&amp;"  "&amp;$N19,$A$4:$I$111,2,0))</f>
        <v/>
      </c>
      <c r="AK19" s="26" t="str">
        <f>+IF(ISNA(VLOOKUP(AK$4&amp;"  "&amp;$N19,$A$4:$I$111,2,0)),"",VLOOKUP(AK$4&amp;"  "&amp;$N19,$A$4:$I$111,2,0))</f>
        <v/>
      </c>
      <c r="AL19" s="26" t="str">
        <f>+IF(ISNA(VLOOKUP(AL$4&amp;"  "&amp;$N19,$A$4:$I$111,2,0)),"",VLOOKUP(AL$4&amp;"  "&amp;$N19,$A$4:$I$111,2,0))</f>
        <v/>
      </c>
      <c r="AM19" s="26" t="str">
        <f>+IF(ISNA(VLOOKUP(AM$4&amp;"  "&amp;$N19,$A$4:$I$111,2,0)),"",VLOOKUP(AM$4&amp;"  "&amp;$N19,$A$4:$I$111,2,0))</f>
        <v/>
      </c>
      <c r="AN19" s="26" t="str">
        <f>+IF(ISNA(VLOOKUP(AN$4&amp;"  "&amp;$N19,$A$4:$I$111,2,0)),"",VLOOKUP(AN$4&amp;"  "&amp;$N19,$A$4:$I$111,2,0))</f>
        <v/>
      </c>
    </row>
    <row r="20" spans="1:40" x14ac:dyDescent="0.3">
      <c r="A20">
        <v>16</v>
      </c>
      <c r="B20" s="2" t="s">
        <v>1670</v>
      </c>
      <c r="C20" s="48">
        <v>73</v>
      </c>
      <c r="D20" t="s">
        <v>127</v>
      </c>
      <c r="E20" t="s">
        <v>400</v>
      </c>
      <c r="F20" t="s">
        <v>613</v>
      </c>
      <c r="G20" t="s">
        <v>1401</v>
      </c>
      <c r="H20" s="9"/>
      <c r="I20" s="10"/>
      <c r="J20" s="10"/>
      <c r="K20" s="6"/>
      <c r="L20" s="66">
        <v>10</v>
      </c>
      <c r="N20" s="11" t="s">
        <v>365</v>
      </c>
      <c r="O20" s="27">
        <f>IF(O16="",1000,SUM(O14:O16))</f>
        <v>1000</v>
      </c>
      <c r="P20" s="27">
        <f t="shared" ref="P20:AN20" si="1">IF(P16="",1000,SUM(P14:P16))</f>
        <v>1000</v>
      </c>
      <c r="Q20" s="27">
        <f t="shared" si="1"/>
        <v>1000</v>
      </c>
      <c r="R20" s="27">
        <f t="shared" si="1"/>
        <v>1000</v>
      </c>
      <c r="S20" s="27">
        <f t="shared" si="1"/>
        <v>1000</v>
      </c>
      <c r="T20" s="27">
        <f t="shared" si="1"/>
        <v>1000</v>
      </c>
      <c r="U20" s="27">
        <f t="shared" si="1"/>
        <v>1000</v>
      </c>
      <c r="V20" s="27">
        <f t="shared" si="1"/>
        <v>1000</v>
      </c>
      <c r="W20" s="27">
        <f t="shared" si="1"/>
        <v>1000</v>
      </c>
      <c r="X20" s="27">
        <f t="shared" si="1"/>
        <v>1000</v>
      </c>
      <c r="Y20" s="27">
        <f t="shared" si="1"/>
        <v>1000</v>
      </c>
      <c r="Z20" s="27">
        <f t="shared" si="1"/>
        <v>1000</v>
      </c>
      <c r="AA20" s="27">
        <f t="shared" si="1"/>
        <v>1000</v>
      </c>
      <c r="AB20" s="27">
        <f t="shared" si="1"/>
        <v>1000</v>
      </c>
      <c r="AC20" s="27">
        <f t="shared" si="1"/>
        <v>1000</v>
      </c>
      <c r="AD20" s="27">
        <f t="shared" si="1"/>
        <v>1000</v>
      </c>
      <c r="AE20" s="27">
        <f t="shared" si="1"/>
        <v>1000</v>
      </c>
      <c r="AF20" s="27">
        <f t="shared" si="1"/>
        <v>1000</v>
      </c>
      <c r="AG20" s="27">
        <f t="shared" si="1"/>
        <v>1000</v>
      </c>
      <c r="AH20" s="27">
        <f t="shared" si="1"/>
        <v>1000</v>
      </c>
      <c r="AI20" s="27">
        <f t="shared" si="1"/>
        <v>1000</v>
      </c>
      <c r="AJ20" s="27">
        <f t="shared" si="1"/>
        <v>1000</v>
      </c>
      <c r="AK20" s="27">
        <f t="shared" si="1"/>
        <v>1000</v>
      </c>
      <c r="AL20" s="27">
        <f t="shared" si="1"/>
        <v>1000</v>
      </c>
      <c r="AM20" s="27">
        <f t="shared" si="1"/>
        <v>1000</v>
      </c>
      <c r="AN20" s="27">
        <f t="shared" si="1"/>
        <v>1000</v>
      </c>
    </row>
    <row r="21" spans="1:40" x14ac:dyDescent="0.3">
      <c r="A21">
        <v>17</v>
      </c>
      <c r="B21" s="2" t="s">
        <v>1690</v>
      </c>
      <c r="C21" s="48">
        <v>99</v>
      </c>
      <c r="D21" t="s">
        <v>377</v>
      </c>
      <c r="E21" t="s">
        <v>1510</v>
      </c>
      <c r="F21" t="s">
        <v>582</v>
      </c>
      <c r="G21" t="s">
        <v>1503</v>
      </c>
      <c r="H21" s="1"/>
      <c r="I21" s="3"/>
      <c r="J21" s="22"/>
      <c r="K21" s="1"/>
      <c r="L21" s="1">
        <v>7</v>
      </c>
      <c r="N21" s="11" t="s">
        <v>155</v>
      </c>
      <c r="O21" s="28">
        <f>RANK(O20,($O$11:$AN$11,$O$20:$AN$20,$O$29:$AN$29, $O$38:$AN$38),1)</f>
        <v>1</v>
      </c>
      <c r="P21" s="28">
        <f>RANK(P20,($O$11:$AN$11,$O$20:$AN$20,$O$29:$AN$29, $O$38:$AN$38),1)</f>
        <v>1</v>
      </c>
      <c r="Q21" s="28">
        <f>RANK(Q20,($O$11:$AN$11,$O$20:$AN$20,$O$29:$AN$29, $O$38:$AN$38),1)</f>
        <v>1</v>
      </c>
      <c r="R21" s="28">
        <f>RANK(R20,($O$11:$AN$11,$O$20:$AN$20,$O$29:$AN$29, $O$38:$AN$38),1)</f>
        <v>1</v>
      </c>
      <c r="S21" s="28">
        <f>RANK(S20,($O$11:$AN$11,$O$20:$AN$20,$O$29:$AN$29, $O$38:$AN$38),1)</f>
        <v>1</v>
      </c>
      <c r="T21" s="28">
        <f>RANK(T20,($O$11:$AN$11,$O$20:$AN$20,$O$29:$AN$29, $O$38:$AN$38),1)</f>
        <v>1</v>
      </c>
      <c r="U21" s="28">
        <f>RANK(U20,($O$11:$AN$11,$O$20:$AN$20,$O$29:$AN$29, $O$38:$AN$38),1)</f>
        <v>1</v>
      </c>
      <c r="V21" s="28">
        <f>RANK(V20,($O$11:$AN$11,$O$20:$AN$20,$O$29:$AN$29, $O$38:$AN$38),1)</f>
        <v>1</v>
      </c>
      <c r="W21" s="28">
        <f>RANK(W20,($O$11:$AN$11,$O$20:$AN$20,$O$29:$AN$29, $O$38:$AN$38),1)</f>
        <v>1</v>
      </c>
      <c r="X21" s="28">
        <f>RANK(X20,($O$11:$AN$11,$O$20:$AN$20,$O$29:$AN$29, $O$38:$AN$38),1)</f>
        <v>1</v>
      </c>
      <c r="Y21" s="28">
        <f>RANK(Y20,($O$11:$AN$11,$O$20:$AN$20,$O$29:$AN$29, $O$38:$AN$38),1)</f>
        <v>1</v>
      </c>
      <c r="Z21" s="28">
        <f>RANK(Z20,($O$11:$AN$11,$O$20:$AN$20,$O$29:$AN$29, $O$38:$AN$38),1)</f>
        <v>1</v>
      </c>
      <c r="AA21" s="28">
        <f>RANK(AA20,($O$11:$AN$11,$O$20:$AN$20,$O$29:$AN$29, $O$38:$AN$38),1)</f>
        <v>1</v>
      </c>
      <c r="AB21" s="28">
        <f>RANK(AB20,($O$11:$AN$11,$O$20:$AN$20,$O$29:$AN$29, $O$38:$AN$38),1)</f>
        <v>1</v>
      </c>
      <c r="AC21" s="28">
        <f>RANK(AC20,($O$11:$AN$11,$O$20:$AN$20,$O$29:$AN$29, $O$38:$AN$38),1)</f>
        <v>1</v>
      </c>
      <c r="AD21" s="28">
        <f>RANK(AD20,($O$11:$AN$11,$O$20:$AN$20,$O$29:$AN$29, $O$38:$AN$38),1)</f>
        <v>1</v>
      </c>
      <c r="AE21" s="28">
        <f>RANK(AE20,($O$11:$AN$11,$O$20:$AN$20,$O$29:$AN$29, $O$38:$AN$38),1)</f>
        <v>1</v>
      </c>
      <c r="AF21" s="28">
        <f>RANK(AF20,($O$11:$AN$11,$O$20:$AN$20,$O$29:$AN$29, $O$38:$AN$38),1)</f>
        <v>1</v>
      </c>
      <c r="AG21" s="28">
        <f>RANK(AG20,($O$11:$AN$11,$O$20:$AN$20,$O$29:$AN$29, $O$38:$AN$38),1)</f>
        <v>1</v>
      </c>
      <c r="AH21" s="28">
        <f>RANK(AH20,($O$11:$AN$11,$O$20:$AN$20,$O$29:$AN$29, $O$38:$AN$38),1)</f>
        <v>1</v>
      </c>
      <c r="AI21" s="28">
        <f>RANK(AI20,($O$11:$AN$11,$O$20:$AN$20,$O$29:$AN$29, $O$38:$AN$38),1)</f>
        <v>1</v>
      </c>
      <c r="AJ21" s="28">
        <f>RANK(AJ20,($O$11:$AN$11,$O$20:$AN$20,$O$29:$AN$29, $O$38:$AN$38),1)</f>
        <v>1</v>
      </c>
      <c r="AK21" s="28">
        <f>RANK(AK20,($O$11:$AN$11,$O$20:$AN$20,$O$29:$AN$29, $O$38:$AN$38),1)</f>
        <v>1</v>
      </c>
      <c r="AL21" s="28">
        <f>RANK(AL20,($O$11:$AN$11,$O$20:$AN$20,$O$29:$AN$29, $O$38:$AN$38),1)</f>
        <v>1</v>
      </c>
      <c r="AM21" s="28">
        <f>RANK(AM20,($O$11:$AN$11,$O$20:$AN$20,$O$29:$AN$29, $O$38:$AN$38),1)</f>
        <v>1</v>
      </c>
      <c r="AN21" s="28">
        <f>RANK(AN20,($O$11:$AN$11,$O$20:$AN$20,$O$29:$AN$29, $O$38:$AN$38),1)</f>
        <v>1</v>
      </c>
    </row>
    <row r="22" spans="1:40" x14ac:dyDescent="0.3">
      <c r="A22">
        <v>18</v>
      </c>
      <c r="B22" s="2" t="s">
        <v>1664</v>
      </c>
      <c r="C22" s="48">
        <v>68</v>
      </c>
      <c r="D22" t="s">
        <v>14</v>
      </c>
      <c r="E22" t="s">
        <v>677</v>
      </c>
      <c r="F22" t="s">
        <v>596</v>
      </c>
      <c r="G22" t="s">
        <v>1401</v>
      </c>
      <c r="H22" s="1" t="str">
        <f>+VLOOKUP($C27,MasterData!$B$4:$I$1003,5,"false")</f>
        <v>U13</v>
      </c>
      <c r="I22" s="3" t="str">
        <f>+VLOOKUP($C27,MasterData!$B$4:$I$1003,6,"false")</f>
        <v>B</v>
      </c>
      <c r="J22" s="22" t="e">
        <f>TEXT(SUMPRODUCT(--(#REF!=$G$10:$G$599),--(G27&gt;$B$84:$B$599))+1,0)</f>
        <v>#REF!</v>
      </c>
      <c r="K22" s="1" t="e">
        <f>+#REF!&amp;"  "&amp;J22</f>
        <v>#REF!</v>
      </c>
      <c r="L22" s="1">
        <v>11</v>
      </c>
    </row>
    <row r="23" spans="1:40" x14ac:dyDescent="0.3">
      <c r="A23">
        <v>19</v>
      </c>
      <c r="B23" s="2" t="s">
        <v>1650</v>
      </c>
      <c r="C23" s="48">
        <v>51</v>
      </c>
      <c r="D23" t="s">
        <v>182</v>
      </c>
      <c r="E23" t="s">
        <v>1477</v>
      </c>
      <c r="F23" t="s">
        <v>1406</v>
      </c>
      <c r="G23" t="s">
        <v>1401</v>
      </c>
      <c r="H23" s="1"/>
      <c r="I23" s="3"/>
      <c r="J23" s="22"/>
      <c r="K23" s="1"/>
      <c r="L23" s="1">
        <v>12</v>
      </c>
      <c r="N23">
        <v>7</v>
      </c>
      <c r="O23" s="26" t="str">
        <f>+IF(ISNA(VLOOKUP(O$4&amp;"  "&amp;$N23,$A$4:$I$111,2,0)),"",VLOOKUP(O$4&amp;"  "&amp;$N23,$A$4:$I$111,2,0))</f>
        <v/>
      </c>
      <c r="P23" s="26" t="str">
        <f>+IF(ISNA(VLOOKUP(P$4&amp;"  "&amp;$N23,$A$4:$I$111,2,0)),"",VLOOKUP(P$4&amp;"  "&amp;$N23,$A$4:$I$111,2,0))</f>
        <v/>
      </c>
      <c r="Q23" s="26" t="str">
        <f>+IF(ISNA(VLOOKUP(Q$4&amp;"  "&amp;$N23,$A$4:$I$111,2,0)),"",VLOOKUP(Q$4&amp;"  "&amp;$N23,$A$4:$I$111,2,0))</f>
        <v/>
      </c>
      <c r="R23" s="26" t="str">
        <f>+IF(ISNA(VLOOKUP(R$4&amp;"  "&amp;$N23,$A$4:$I$111,2,0)),"",VLOOKUP(R$4&amp;"  "&amp;$N23,$A$4:$I$111,2,0))</f>
        <v/>
      </c>
      <c r="S23" s="26" t="str">
        <f>+IF(ISNA(VLOOKUP(S$4&amp;"  "&amp;$N23,$A$4:$I$111,2,0)),"",VLOOKUP(S$4&amp;"  "&amp;$N23,$A$4:$I$111,2,0))</f>
        <v/>
      </c>
      <c r="T23" s="26" t="str">
        <f>+IF(ISNA(VLOOKUP(T$4&amp;"  "&amp;$N23,$A$4:$I$111,2,0)),"",VLOOKUP(T$4&amp;"  "&amp;$N23,$A$4:$I$111,2,0))</f>
        <v/>
      </c>
      <c r="U23" s="26" t="str">
        <f>+IF(ISNA(VLOOKUP(U$4&amp;"  "&amp;$N23,$A$4:$I$111,2,0)),"",VLOOKUP(U$4&amp;"  "&amp;$N23,$A$4:$I$111,2,0))</f>
        <v/>
      </c>
      <c r="V23" s="26" t="str">
        <f>+IF(ISNA(VLOOKUP(V$4&amp;"  "&amp;$N23,$A$4:$I$111,2,0)),"",VLOOKUP(V$4&amp;"  "&amp;$N23,$A$4:$I$111,2,0))</f>
        <v/>
      </c>
      <c r="W23" s="26" t="str">
        <f>+IF(ISNA(VLOOKUP(W$4&amp;"  "&amp;$N23,$A$4:$I$111,2,0)),"",VLOOKUP(W$4&amp;"  "&amp;$N23,$A$4:$I$111,2,0))</f>
        <v/>
      </c>
      <c r="X23" s="26" t="str">
        <f>+IF(ISNA(VLOOKUP(X$4&amp;"  "&amp;$N23,$A$4:$I$111,2,0)),"",VLOOKUP(X$4&amp;"  "&amp;$N23,$A$4:$I$111,2,0))</f>
        <v/>
      </c>
      <c r="Y23" s="26" t="str">
        <f>+IF(ISNA(VLOOKUP(Y$4&amp;"  "&amp;$N23,$A$4:$I$111,2,0)),"",VLOOKUP(Y$4&amp;"  "&amp;$N23,$A$4:$I$111,2,0))</f>
        <v/>
      </c>
      <c r="Z23" s="26" t="str">
        <f>+IF(ISNA(VLOOKUP(Z$4&amp;"  "&amp;$N23,$A$4:$I$111,2,0)),"",VLOOKUP(Z$4&amp;"  "&amp;$N23,$A$4:$I$111,2,0))</f>
        <v/>
      </c>
      <c r="AA23" s="26" t="str">
        <f>+IF(ISNA(VLOOKUP(AA$4&amp;"  "&amp;$N23,$A$4:$I$111,2,0)),"",VLOOKUP(AA$4&amp;"  "&amp;$N23,$A$4:$I$111,2,0))</f>
        <v/>
      </c>
      <c r="AB23" s="26" t="str">
        <f>+IF(ISNA(VLOOKUP(AB$4&amp;"  "&amp;$N23,$A$4:$I$111,2,0)),"",VLOOKUP(AB$4&amp;"  "&amp;$N23,$A$4:$I$111,2,0))</f>
        <v/>
      </c>
      <c r="AC23" s="26" t="str">
        <f>+IF(ISNA(VLOOKUP(AC$4&amp;"  "&amp;$N23,$A$4:$I$111,2,0)),"",VLOOKUP(AC$4&amp;"  "&amp;$N23,$A$4:$I$111,2,0))</f>
        <v/>
      </c>
      <c r="AD23" s="26" t="str">
        <f>+IF(ISNA(VLOOKUP(AD$4&amp;"  "&amp;$N23,$A$4:$I$111,2,0)),"",VLOOKUP(AD$4&amp;"  "&amp;$N23,$A$4:$I$111,2,0))</f>
        <v/>
      </c>
      <c r="AE23" s="26" t="str">
        <f>+IF(ISNA(VLOOKUP(AE$4&amp;"  "&amp;$N23,$A$4:$I$111,2,0)),"",VLOOKUP(AE$4&amp;"  "&amp;$N23,$A$4:$I$111,2,0))</f>
        <v/>
      </c>
      <c r="AF23" s="26" t="str">
        <f>+IF(ISNA(VLOOKUP(AF$4&amp;"  "&amp;$N23,$A$4:$I$111,2,0)),"",VLOOKUP(AF$4&amp;"  "&amp;$N23,$A$4:$I$111,2,0))</f>
        <v/>
      </c>
      <c r="AG23" s="26" t="str">
        <f>+IF(ISNA(VLOOKUP(AG$4&amp;"  "&amp;$N23,$A$4:$I$111,2,0)),"",VLOOKUP(AG$4&amp;"  "&amp;$N23,$A$4:$I$111,2,0))</f>
        <v/>
      </c>
      <c r="AH23" s="26" t="str">
        <f>+IF(ISNA(VLOOKUP(AH$4&amp;"  "&amp;$N23,$A$4:$I$111,2,0)),"",VLOOKUP(AH$4&amp;"  "&amp;$N23,$A$4:$I$111,2,0))</f>
        <v/>
      </c>
      <c r="AI23" s="26" t="str">
        <f>+IF(ISNA(VLOOKUP(AI$4&amp;"  "&amp;$N23,$A$4:$I$111,2,0)),"",VLOOKUP(AI$4&amp;"  "&amp;$N23,$A$4:$I$111,2,0))</f>
        <v/>
      </c>
      <c r="AJ23" s="26" t="str">
        <f>+IF(ISNA(VLOOKUP(AJ$4&amp;"  "&amp;$N23,$A$4:$I$111,2,0)),"",VLOOKUP(AJ$4&amp;"  "&amp;$N23,$A$4:$I$111,2,0))</f>
        <v/>
      </c>
      <c r="AK23" s="26" t="str">
        <f>+IF(ISNA(VLOOKUP(AK$4&amp;"  "&amp;$N23,$A$4:$I$111,2,0)),"",VLOOKUP(AK$4&amp;"  "&amp;$N23,$A$4:$I$111,2,0))</f>
        <v/>
      </c>
      <c r="AL23" s="26" t="str">
        <f>+IF(ISNA(VLOOKUP(AL$4&amp;"  "&amp;$N23,$A$4:$I$111,2,0)),"",VLOOKUP(AL$4&amp;"  "&amp;$N23,$A$4:$I$111,2,0))</f>
        <v/>
      </c>
      <c r="AM23" s="26" t="str">
        <f>+IF(ISNA(VLOOKUP(AM$4&amp;"  "&amp;$N23,$A$4:$I$111,2,0)),"",VLOOKUP(AM$4&amp;"  "&amp;$N23,$A$4:$I$111,2,0))</f>
        <v/>
      </c>
      <c r="AN23" s="26" t="str">
        <f>+IF(ISNA(VLOOKUP(AN$4&amp;"  "&amp;$N23,$A$4:$I$111,2,0)),"",VLOOKUP(AN$4&amp;"  "&amp;$N23,$A$4:$I$111,2,0))</f>
        <v/>
      </c>
    </row>
    <row r="24" spans="1:40" x14ac:dyDescent="0.3">
      <c r="A24">
        <v>20</v>
      </c>
      <c r="B24" s="2" t="s">
        <v>1655</v>
      </c>
      <c r="C24" s="48">
        <v>53</v>
      </c>
      <c r="D24" t="s">
        <v>421</v>
      </c>
      <c r="E24" t="s">
        <v>85</v>
      </c>
      <c r="F24" t="s">
        <v>581</v>
      </c>
      <c r="G24" t="s">
        <v>1401</v>
      </c>
      <c r="H24" s="1"/>
      <c r="I24" s="3"/>
      <c r="J24" s="22"/>
      <c r="K24" s="1"/>
      <c r="L24" s="1">
        <v>13</v>
      </c>
      <c r="N24">
        <v>8</v>
      </c>
      <c r="O24" s="26" t="str">
        <f>+IF(ISNA(VLOOKUP(O$4&amp;"  "&amp;$N24,$A$4:$I$111,2,0)),"",VLOOKUP(O$4&amp;"  "&amp;$N24,$A$4:$I$111,2,0))</f>
        <v/>
      </c>
      <c r="P24" s="26" t="str">
        <f>+IF(ISNA(VLOOKUP(P$4&amp;"  "&amp;$N24,$A$4:$I$111,2,0)),"",VLOOKUP(P$4&amp;"  "&amp;$N24,$A$4:$I$111,2,0))</f>
        <v/>
      </c>
      <c r="Q24" s="26" t="str">
        <f>+IF(ISNA(VLOOKUP(Q$4&amp;"  "&amp;$N24,$A$4:$I$111,2,0)),"",VLOOKUP(Q$4&amp;"  "&amp;$N24,$A$4:$I$111,2,0))</f>
        <v/>
      </c>
      <c r="R24" s="26" t="str">
        <f>+IF(ISNA(VLOOKUP(R$4&amp;"  "&amp;$N24,$A$4:$I$111,2,0)),"",VLOOKUP(R$4&amp;"  "&amp;$N24,$A$4:$I$111,2,0))</f>
        <v/>
      </c>
      <c r="S24" s="26" t="str">
        <f>+IF(ISNA(VLOOKUP(S$4&amp;"  "&amp;$N24,$A$4:$I$111,2,0)),"",VLOOKUP(S$4&amp;"  "&amp;$N24,$A$4:$I$111,2,0))</f>
        <v/>
      </c>
      <c r="T24" s="26" t="str">
        <f>+IF(ISNA(VLOOKUP(T$4&amp;"  "&amp;$N24,$A$4:$I$111,2,0)),"",VLOOKUP(T$4&amp;"  "&amp;$N24,$A$4:$I$111,2,0))</f>
        <v/>
      </c>
      <c r="U24" s="26" t="str">
        <f>+IF(ISNA(VLOOKUP(U$4&amp;"  "&amp;$N24,$A$4:$I$111,2,0)),"",VLOOKUP(U$4&amp;"  "&amp;$N24,$A$4:$I$111,2,0))</f>
        <v/>
      </c>
      <c r="V24" s="26" t="str">
        <f>+IF(ISNA(VLOOKUP(V$4&amp;"  "&amp;$N24,$A$4:$I$111,2,0)),"",VLOOKUP(V$4&amp;"  "&amp;$N24,$A$4:$I$111,2,0))</f>
        <v/>
      </c>
      <c r="W24" s="26" t="str">
        <f>+IF(ISNA(VLOOKUP(W$4&amp;"  "&amp;$N24,$A$4:$I$111,2,0)),"",VLOOKUP(W$4&amp;"  "&amp;$N24,$A$4:$I$111,2,0))</f>
        <v/>
      </c>
      <c r="X24" s="26" t="str">
        <f>+IF(ISNA(VLOOKUP(X$4&amp;"  "&amp;$N24,$A$4:$I$111,2,0)),"",VLOOKUP(X$4&amp;"  "&amp;$N24,$A$4:$I$111,2,0))</f>
        <v/>
      </c>
      <c r="Y24" s="26" t="str">
        <f>+IF(ISNA(VLOOKUP(Y$4&amp;"  "&amp;$N24,$A$4:$I$111,2,0)),"",VLOOKUP(Y$4&amp;"  "&amp;$N24,$A$4:$I$111,2,0))</f>
        <v/>
      </c>
      <c r="Z24" s="26" t="str">
        <f>+IF(ISNA(VLOOKUP(Z$4&amp;"  "&amp;$N24,$A$4:$I$111,2,0)),"",VLOOKUP(Z$4&amp;"  "&amp;$N24,$A$4:$I$111,2,0))</f>
        <v/>
      </c>
      <c r="AA24" s="26" t="str">
        <f>+IF(ISNA(VLOOKUP(AA$4&amp;"  "&amp;$N24,$A$4:$I$111,2,0)),"",VLOOKUP(AA$4&amp;"  "&amp;$N24,$A$4:$I$111,2,0))</f>
        <v/>
      </c>
      <c r="AB24" s="26" t="str">
        <f>+IF(ISNA(VLOOKUP(AB$4&amp;"  "&amp;$N24,$A$4:$I$111,2,0)),"",VLOOKUP(AB$4&amp;"  "&amp;$N24,$A$4:$I$111,2,0))</f>
        <v/>
      </c>
      <c r="AC24" s="26" t="str">
        <f>+IF(ISNA(VLOOKUP(AC$4&amp;"  "&amp;$N24,$A$4:$I$111,2,0)),"",VLOOKUP(AC$4&amp;"  "&amp;$N24,$A$4:$I$111,2,0))</f>
        <v/>
      </c>
      <c r="AD24" s="26" t="str">
        <f>+IF(ISNA(VLOOKUP(AD$4&amp;"  "&amp;$N24,$A$4:$I$111,2,0)),"",VLOOKUP(AD$4&amp;"  "&amp;$N24,$A$4:$I$111,2,0))</f>
        <v/>
      </c>
      <c r="AE24" s="26" t="str">
        <f>+IF(ISNA(VLOOKUP(AE$4&amp;"  "&amp;$N24,$A$4:$I$111,2,0)),"",VLOOKUP(AE$4&amp;"  "&amp;$N24,$A$4:$I$111,2,0))</f>
        <v/>
      </c>
      <c r="AF24" s="26" t="str">
        <f>+IF(ISNA(VLOOKUP(AF$4&amp;"  "&amp;$N24,$A$4:$I$111,2,0)),"",VLOOKUP(AF$4&amp;"  "&amp;$N24,$A$4:$I$111,2,0))</f>
        <v/>
      </c>
      <c r="AG24" s="26" t="str">
        <f>+IF(ISNA(VLOOKUP(AG$4&amp;"  "&amp;$N24,$A$4:$I$111,2,0)),"",VLOOKUP(AG$4&amp;"  "&amp;$N24,$A$4:$I$111,2,0))</f>
        <v/>
      </c>
      <c r="AH24" s="26" t="str">
        <f>+IF(ISNA(VLOOKUP(AH$4&amp;"  "&amp;$N24,$A$4:$I$111,2,0)),"",VLOOKUP(AH$4&amp;"  "&amp;$N24,$A$4:$I$111,2,0))</f>
        <v/>
      </c>
      <c r="AI24" s="26" t="str">
        <f>+IF(ISNA(VLOOKUP(AI$4&amp;"  "&amp;$N24,$A$4:$I$111,2,0)),"",VLOOKUP(AI$4&amp;"  "&amp;$N24,$A$4:$I$111,2,0))</f>
        <v/>
      </c>
      <c r="AJ24" s="26" t="str">
        <f>+IF(ISNA(VLOOKUP(AJ$4&amp;"  "&amp;$N24,$A$4:$I$111,2,0)),"",VLOOKUP(AJ$4&amp;"  "&amp;$N24,$A$4:$I$111,2,0))</f>
        <v/>
      </c>
      <c r="AK24" s="26" t="str">
        <f>+IF(ISNA(VLOOKUP(AK$4&amp;"  "&amp;$N24,$A$4:$I$111,2,0)),"",VLOOKUP(AK$4&amp;"  "&amp;$N24,$A$4:$I$111,2,0))</f>
        <v/>
      </c>
      <c r="AL24" s="26" t="str">
        <f>+IF(ISNA(VLOOKUP(AL$4&amp;"  "&amp;$N24,$A$4:$I$111,2,0)),"",VLOOKUP(AL$4&amp;"  "&amp;$N24,$A$4:$I$111,2,0))</f>
        <v/>
      </c>
      <c r="AM24" s="26" t="str">
        <f>+IF(ISNA(VLOOKUP(AM$4&amp;"  "&amp;$N24,$A$4:$I$111,2,0)),"",VLOOKUP(AM$4&amp;"  "&amp;$N24,$A$4:$I$111,2,0))</f>
        <v/>
      </c>
      <c r="AN24" s="26" t="str">
        <f>+IF(ISNA(VLOOKUP(AN$4&amp;"  "&amp;$N24,$A$4:$I$111,2,0)),"",VLOOKUP(AN$4&amp;"  "&amp;$N24,$A$4:$I$111,2,0))</f>
        <v/>
      </c>
    </row>
    <row r="25" spans="1:40" x14ac:dyDescent="0.3">
      <c r="A25">
        <v>21</v>
      </c>
      <c r="B25" s="2" t="s">
        <v>1673</v>
      </c>
      <c r="C25" s="48">
        <v>77</v>
      </c>
      <c r="D25" t="s">
        <v>134</v>
      </c>
      <c r="E25" t="s">
        <v>868</v>
      </c>
      <c r="F25" t="s">
        <v>615</v>
      </c>
      <c r="G25" t="s">
        <v>1401</v>
      </c>
      <c r="H25" s="1"/>
      <c r="I25" s="3"/>
      <c r="J25" s="22"/>
      <c r="K25" s="1"/>
      <c r="L25" s="1">
        <v>14</v>
      </c>
      <c r="N25">
        <v>9</v>
      </c>
      <c r="O25" s="26" t="str">
        <f>+IF(ISNA(VLOOKUP(O$4&amp;"  "&amp;$N25,$A$4:$I$111,2,0)),"",VLOOKUP(O$4&amp;"  "&amp;$N25,$A$4:$I$111,2,0))</f>
        <v/>
      </c>
      <c r="P25" s="26" t="str">
        <f>+IF(ISNA(VLOOKUP(P$4&amp;"  "&amp;$N25,$A$4:$I$111,2,0)),"",VLOOKUP(P$4&amp;"  "&amp;$N25,$A$4:$I$111,2,0))</f>
        <v/>
      </c>
      <c r="Q25" s="26" t="str">
        <f>+IF(ISNA(VLOOKUP(Q$4&amp;"  "&amp;$N25,$A$4:$I$111,2,0)),"",VLOOKUP(Q$4&amp;"  "&amp;$N25,$A$4:$I$111,2,0))</f>
        <v/>
      </c>
      <c r="R25" s="26" t="str">
        <f>+IF(ISNA(VLOOKUP(R$4&amp;"  "&amp;$N25,$A$4:$I$111,2,0)),"",VLOOKUP(R$4&amp;"  "&amp;$N25,$A$4:$I$111,2,0))</f>
        <v/>
      </c>
      <c r="S25" s="26" t="str">
        <f>+IF(ISNA(VLOOKUP(S$4&amp;"  "&amp;$N25,$A$4:$I$111,2,0)),"",VLOOKUP(S$4&amp;"  "&amp;$N25,$A$4:$I$111,2,0))</f>
        <v/>
      </c>
      <c r="T25" s="26" t="str">
        <f>+IF(ISNA(VLOOKUP(T$4&amp;"  "&amp;$N25,$A$4:$I$111,2,0)),"",VLOOKUP(T$4&amp;"  "&amp;$N25,$A$4:$I$111,2,0))</f>
        <v/>
      </c>
      <c r="U25" s="26" t="str">
        <f>+IF(ISNA(VLOOKUP(U$4&amp;"  "&amp;$N25,$A$4:$I$111,2,0)),"",VLOOKUP(U$4&amp;"  "&amp;$N25,$A$4:$I$111,2,0))</f>
        <v/>
      </c>
      <c r="V25" s="26" t="str">
        <f>+IF(ISNA(VLOOKUP(V$4&amp;"  "&amp;$N25,$A$4:$I$111,2,0)),"",VLOOKUP(V$4&amp;"  "&amp;$N25,$A$4:$I$111,2,0))</f>
        <v/>
      </c>
      <c r="W25" s="26" t="str">
        <f>+IF(ISNA(VLOOKUP(W$4&amp;"  "&amp;$N25,$A$4:$I$111,2,0)),"",VLOOKUP(W$4&amp;"  "&amp;$N25,$A$4:$I$111,2,0))</f>
        <v/>
      </c>
      <c r="X25" s="26" t="str">
        <f>+IF(ISNA(VLOOKUP(X$4&amp;"  "&amp;$N25,$A$4:$I$111,2,0)),"",VLOOKUP(X$4&amp;"  "&amp;$N25,$A$4:$I$111,2,0))</f>
        <v/>
      </c>
      <c r="Y25" s="26" t="str">
        <f>+IF(ISNA(VLOOKUP(Y$4&amp;"  "&amp;$N25,$A$4:$I$111,2,0)),"",VLOOKUP(Y$4&amp;"  "&amp;$N25,$A$4:$I$111,2,0))</f>
        <v/>
      </c>
      <c r="Z25" s="26" t="str">
        <f>+IF(ISNA(VLOOKUP(Z$4&amp;"  "&amp;$N25,$A$4:$I$111,2,0)),"",VLOOKUP(Z$4&amp;"  "&amp;$N25,$A$4:$I$111,2,0))</f>
        <v/>
      </c>
      <c r="AA25" s="26" t="str">
        <f>+IF(ISNA(VLOOKUP(AA$4&amp;"  "&amp;$N25,$A$4:$I$111,2,0)),"",VLOOKUP(AA$4&amp;"  "&amp;$N25,$A$4:$I$111,2,0))</f>
        <v/>
      </c>
      <c r="AB25" s="26" t="str">
        <f>+IF(ISNA(VLOOKUP(AB$4&amp;"  "&amp;$N25,$A$4:$I$111,2,0)),"",VLOOKUP(AB$4&amp;"  "&amp;$N25,$A$4:$I$111,2,0))</f>
        <v/>
      </c>
      <c r="AC25" s="26" t="str">
        <f>+IF(ISNA(VLOOKUP(AC$4&amp;"  "&amp;$N25,$A$4:$I$111,2,0)),"",VLOOKUP(AC$4&amp;"  "&amp;$N25,$A$4:$I$111,2,0))</f>
        <v/>
      </c>
      <c r="AD25" s="26" t="str">
        <f>+IF(ISNA(VLOOKUP(AD$4&amp;"  "&amp;$N25,$A$4:$I$111,2,0)),"",VLOOKUP(AD$4&amp;"  "&amp;$N25,$A$4:$I$111,2,0))</f>
        <v/>
      </c>
      <c r="AE25" s="26" t="str">
        <f>+IF(ISNA(VLOOKUP(AE$4&amp;"  "&amp;$N25,$A$4:$I$111,2,0)),"",VLOOKUP(AE$4&amp;"  "&amp;$N25,$A$4:$I$111,2,0))</f>
        <v/>
      </c>
      <c r="AF25" s="26" t="str">
        <f>+IF(ISNA(VLOOKUP(AF$4&amp;"  "&amp;$N25,$A$4:$I$111,2,0)),"",VLOOKUP(AF$4&amp;"  "&amp;$N25,$A$4:$I$111,2,0))</f>
        <v/>
      </c>
      <c r="AG25" s="26" t="str">
        <f>+IF(ISNA(VLOOKUP(AG$4&amp;"  "&amp;$N25,$A$4:$I$111,2,0)),"",VLOOKUP(AG$4&amp;"  "&amp;$N25,$A$4:$I$111,2,0))</f>
        <v/>
      </c>
      <c r="AH25" s="26" t="str">
        <f>+IF(ISNA(VLOOKUP(AH$4&amp;"  "&amp;$N25,$A$4:$I$111,2,0)),"",VLOOKUP(AH$4&amp;"  "&amp;$N25,$A$4:$I$111,2,0))</f>
        <v/>
      </c>
      <c r="AI25" s="26" t="str">
        <f>+IF(ISNA(VLOOKUP(AI$4&amp;"  "&amp;$N25,$A$4:$I$111,2,0)),"",VLOOKUP(AI$4&amp;"  "&amp;$N25,$A$4:$I$111,2,0))</f>
        <v/>
      </c>
      <c r="AJ25" s="26" t="str">
        <f>+IF(ISNA(VLOOKUP(AJ$4&amp;"  "&amp;$N25,$A$4:$I$111,2,0)),"",VLOOKUP(AJ$4&amp;"  "&amp;$N25,$A$4:$I$111,2,0))</f>
        <v/>
      </c>
      <c r="AK25" s="26" t="str">
        <f>+IF(ISNA(VLOOKUP(AK$4&amp;"  "&amp;$N25,$A$4:$I$111,2,0)),"",VLOOKUP(AK$4&amp;"  "&amp;$N25,$A$4:$I$111,2,0))</f>
        <v/>
      </c>
      <c r="AL25" s="26" t="str">
        <f>+IF(ISNA(VLOOKUP(AL$4&amp;"  "&amp;$N25,$A$4:$I$111,2,0)),"",VLOOKUP(AL$4&amp;"  "&amp;$N25,$A$4:$I$111,2,0))</f>
        <v/>
      </c>
      <c r="AM25" s="26" t="str">
        <f>+IF(ISNA(VLOOKUP(AM$4&amp;"  "&amp;$N25,$A$4:$I$111,2,0)),"",VLOOKUP(AM$4&amp;"  "&amp;$N25,$A$4:$I$111,2,0))</f>
        <v/>
      </c>
      <c r="AN25" s="26" t="str">
        <f>+IF(ISNA(VLOOKUP(AN$4&amp;"  "&amp;$N25,$A$4:$I$111,2,0)),"",VLOOKUP(AN$4&amp;"  "&amp;$N25,$A$4:$I$111,2,0))</f>
        <v/>
      </c>
    </row>
    <row r="26" spans="1:40" x14ac:dyDescent="0.3">
      <c r="A26">
        <v>22</v>
      </c>
      <c r="B26" s="2" t="s">
        <v>1137</v>
      </c>
      <c r="C26" s="48">
        <v>62</v>
      </c>
      <c r="D26" t="s">
        <v>384</v>
      </c>
      <c r="E26" t="s">
        <v>678</v>
      </c>
      <c r="F26" t="s">
        <v>585</v>
      </c>
      <c r="G26" t="s">
        <v>1401</v>
      </c>
      <c r="H26" s="1"/>
      <c r="I26" s="3"/>
      <c r="J26" s="22"/>
      <c r="K26" s="1"/>
      <c r="L26" s="1">
        <v>15</v>
      </c>
      <c r="O26" s="26" t="str">
        <f>+IF(ISNA(VLOOKUP(O$4&amp;"  "&amp;$N26,$A$4:$I$111,2,0)),"",VLOOKUP(O$4&amp;"  "&amp;$N26,$A$4:$I$111,2,0))</f>
        <v/>
      </c>
      <c r="P26" s="26" t="str">
        <f>+IF(ISNA(VLOOKUP(P$4&amp;"  "&amp;$N26,$A$4:$I$111,2,0)),"",VLOOKUP(P$4&amp;"  "&amp;$N26,$A$4:$I$111,2,0))</f>
        <v/>
      </c>
      <c r="Q26" s="26" t="str">
        <f>+IF(ISNA(VLOOKUP(Q$4&amp;"  "&amp;$N26,$A$4:$I$111,2,0)),"",VLOOKUP(Q$4&amp;"  "&amp;$N26,$A$4:$I$111,2,0))</f>
        <v/>
      </c>
      <c r="R26" s="26" t="str">
        <f>+IF(ISNA(VLOOKUP(R$4&amp;"  "&amp;$N26,$A$4:$I$111,2,0)),"",VLOOKUP(R$4&amp;"  "&amp;$N26,$A$4:$I$111,2,0))</f>
        <v/>
      </c>
      <c r="S26" s="26" t="str">
        <f>+IF(ISNA(VLOOKUP(S$4&amp;"  "&amp;$N26,$A$4:$I$111,2,0)),"",VLOOKUP(S$4&amp;"  "&amp;$N26,$A$4:$I$111,2,0))</f>
        <v/>
      </c>
      <c r="T26" s="26" t="str">
        <f>+IF(ISNA(VLOOKUP(T$4&amp;"  "&amp;$N26,$A$4:$I$111,2,0)),"",VLOOKUP(T$4&amp;"  "&amp;$N26,$A$4:$I$111,2,0))</f>
        <v/>
      </c>
      <c r="U26" s="26" t="str">
        <f>+IF(ISNA(VLOOKUP(U$4&amp;"  "&amp;$N26,$A$4:$I$111,2,0)),"",VLOOKUP(U$4&amp;"  "&amp;$N26,$A$4:$I$111,2,0))</f>
        <v/>
      </c>
      <c r="V26" s="26" t="str">
        <f>+IF(ISNA(VLOOKUP(V$4&amp;"  "&amp;$N26,$A$4:$I$111,2,0)),"",VLOOKUP(V$4&amp;"  "&amp;$N26,$A$4:$I$111,2,0))</f>
        <v/>
      </c>
      <c r="W26" s="26" t="str">
        <f>+IF(ISNA(VLOOKUP(W$4&amp;"  "&amp;$N26,$A$4:$I$111,2,0)),"",VLOOKUP(W$4&amp;"  "&amp;$N26,$A$4:$I$111,2,0))</f>
        <v/>
      </c>
      <c r="X26" s="26" t="str">
        <f>+IF(ISNA(VLOOKUP(X$4&amp;"  "&amp;$N26,$A$4:$I$111,2,0)),"",VLOOKUP(X$4&amp;"  "&amp;$N26,$A$4:$I$111,2,0))</f>
        <v/>
      </c>
      <c r="Y26" s="26" t="str">
        <f>+IF(ISNA(VLOOKUP(Y$4&amp;"  "&amp;$N26,$A$4:$I$111,2,0)),"",VLOOKUP(Y$4&amp;"  "&amp;$N26,$A$4:$I$111,2,0))</f>
        <v/>
      </c>
      <c r="Z26" s="26" t="str">
        <f>+IF(ISNA(VLOOKUP(Z$4&amp;"  "&amp;$N26,$A$4:$I$111,2,0)),"",VLOOKUP(Z$4&amp;"  "&amp;$N26,$A$4:$I$111,2,0))</f>
        <v/>
      </c>
      <c r="AA26" s="26" t="str">
        <f>+IF(ISNA(VLOOKUP(AA$4&amp;"  "&amp;$N26,$A$4:$I$111,2,0)),"",VLOOKUP(AA$4&amp;"  "&amp;$N26,$A$4:$I$111,2,0))</f>
        <v/>
      </c>
      <c r="AB26" s="26" t="str">
        <f>+IF(ISNA(VLOOKUP(AB$4&amp;"  "&amp;$N26,$A$4:$I$111,2,0)),"",VLOOKUP(AB$4&amp;"  "&amp;$N26,$A$4:$I$111,2,0))</f>
        <v/>
      </c>
      <c r="AC26" s="26" t="str">
        <f>+IF(ISNA(VLOOKUP(AC$4&amp;"  "&amp;$N26,$A$4:$I$111,2,0)),"",VLOOKUP(AC$4&amp;"  "&amp;$N26,$A$4:$I$111,2,0))</f>
        <v/>
      </c>
      <c r="AD26" s="26" t="str">
        <f>+IF(ISNA(VLOOKUP(AD$4&amp;"  "&amp;$N26,$A$4:$I$111,2,0)),"",VLOOKUP(AD$4&amp;"  "&amp;$N26,$A$4:$I$111,2,0))</f>
        <v/>
      </c>
      <c r="AE26" s="26" t="str">
        <f>+IF(ISNA(VLOOKUP(AE$4&amp;"  "&amp;$N26,$A$4:$I$111,2,0)),"",VLOOKUP(AE$4&amp;"  "&amp;$N26,$A$4:$I$111,2,0))</f>
        <v/>
      </c>
      <c r="AF26" s="26" t="str">
        <f>+IF(ISNA(VLOOKUP(AF$4&amp;"  "&amp;$N26,$A$4:$I$111,2,0)),"",VLOOKUP(AF$4&amp;"  "&amp;$N26,$A$4:$I$111,2,0))</f>
        <v/>
      </c>
      <c r="AG26" s="26" t="str">
        <f>+IF(ISNA(VLOOKUP(AG$4&amp;"  "&amp;$N26,$A$4:$I$111,2,0)),"",VLOOKUP(AG$4&amp;"  "&amp;$N26,$A$4:$I$111,2,0))</f>
        <v/>
      </c>
      <c r="AH26" s="26" t="str">
        <f>+IF(ISNA(VLOOKUP(AH$4&amp;"  "&amp;$N26,$A$4:$I$111,2,0)),"",VLOOKUP(AH$4&amp;"  "&amp;$N26,$A$4:$I$111,2,0))</f>
        <v/>
      </c>
      <c r="AI26" s="26" t="str">
        <f>+IF(ISNA(VLOOKUP(AI$4&amp;"  "&amp;$N26,$A$4:$I$111,2,0)),"",VLOOKUP(AI$4&amp;"  "&amp;$N26,$A$4:$I$111,2,0))</f>
        <v/>
      </c>
      <c r="AJ26" s="26" t="str">
        <f>+IF(ISNA(VLOOKUP(AJ$4&amp;"  "&amp;$N26,$A$4:$I$111,2,0)),"",VLOOKUP(AJ$4&amp;"  "&amp;$N26,$A$4:$I$111,2,0))</f>
        <v/>
      </c>
      <c r="AK26" s="26" t="str">
        <f>+IF(ISNA(VLOOKUP(AK$4&amp;"  "&amp;$N26,$A$4:$I$111,2,0)),"",VLOOKUP(AK$4&amp;"  "&amp;$N26,$A$4:$I$111,2,0))</f>
        <v/>
      </c>
      <c r="AL26" s="26" t="str">
        <f>+IF(ISNA(VLOOKUP(AL$4&amp;"  "&amp;$N26,$A$4:$I$111,2,0)),"",VLOOKUP(AL$4&amp;"  "&amp;$N26,$A$4:$I$111,2,0))</f>
        <v/>
      </c>
      <c r="AM26" s="26" t="str">
        <f>+IF(ISNA(VLOOKUP(AM$4&amp;"  "&amp;$N26,$A$4:$I$111,2,0)),"",VLOOKUP(AM$4&amp;"  "&amp;$N26,$A$4:$I$111,2,0))</f>
        <v/>
      </c>
      <c r="AN26" s="26" t="str">
        <f>+IF(ISNA(VLOOKUP(AN$4&amp;"  "&amp;$N26,$A$4:$I$111,2,0)),"",VLOOKUP(AN$4&amp;"  "&amp;$N26,$A$4:$I$111,2,0))</f>
        <v/>
      </c>
    </row>
    <row r="27" spans="1:40" x14ac:dyDescent="0.3">
      <c r="A27">
        <v>23</v>
      </c>
      <c r="B27" s="2" t="s">
        <v>1587</v>
      </c>
      <c r="C27" s="48">
        <v>86</v>
      </c>
      <c r="D27" t="s">
        <v>1483</v>
      </c>
      <c r="E27" t="s">
        <v>1498</v>
      </c>
      <c r="F27" t="s">
        <v>445</v>
      </c>
      <c r="G27" t="s">
        <v>1401</v>
      </c>
      <c r="H27" s="1"/>
      <c r="I27" s="3"/>
      <c r="J27" s="22"/>
      <c r="K27" s="1"/>
      <c r="L27" s="1">
        <v>16</v>
      </c>
      <c r="O27" s="26" t="str">
        <f>+IF(ISNA(VLOOKUP(O$4&amp;"  "&amp;$N27,$A$4:$I$111,2,0)),"",VLOOKUP(O$4&amp;"  "&amp;$N27,$A$4:$I$111,2,0))</f>
        <v/>
      </c>
      <c r="P27" s="26" t="str">
        <f>+IF(ISNA(VLOOKUP(P$4&amp;"  "&amp;$N27,$A$4:$I$111,2,0)),"",VLOOKUP(P$4&amp;"  "&amp;$N27,$A$4:$I$111,2,0))</f>
        <v/>
      </c>
      <c r="Q27" s="26" t="str">
        <f>+IF(ISNA(VLOOKUP(Q$4&amp;"  "&amp;$N27,$A$4:$I$111,2,0)),"",VLOOKUP(Q$4&amp;"  "&amp;$N27,$A$4:$I$111,2,0))</f>
        <v/>
      </c>
      <c r="R27" s="26" t="str">
        <f>+IF(ISNA(VLOOKUP(R$4&amp;"  "&amp;$N27,$A$4:$I$111,2,0)),"",VLOOKUP(R$4&amp;"  "&amp;$N27,$A$4:$I$111,2,0))</f>
        <v/>
      </c>
      <c r="S27" s="26" t="str">
        <f>+IF(ISNA(VLOOKUP(S$4&amp;"  "&amp;$N27,$A$4:$I$111,2,0)),"",VLOOKUP(S$4&amp;"  "&amp;$N27,$A$4:$I$111,2,0))</f>
        <v/>
      </c>
      <c r="T27" s="26" t="str">
        <f>+IF(ISNA(VLOOKUP(T$4&amp;"  "&amp;$N27,$A$4:$I$111,2,0)),"",VLOOKUP(T$4&amp;"  "&amp;$N27,$A$4:$I$111,2,0))</f>
        <v/>
      </c>
      <c r="U27" s="26" t="str">
        <f>+IF(ISNA(VLOOKUP(U$4&amp;"  "&amp;$N27,$A$4:$I$111,2,0)),"",VLOOKUP(U$4&amp;"  "&amp;$N27,$A$4:$I$111,2,0))</f>
        <v/>
      </c>
      <c r="V27" s="26" t="str">
        <f>+IF(ISNA(VLOOKUP(V$4&amp;"  "&amp;$N27,$A$4:$I$111,2,0)),"",VLOOKUP(V$4&amp;"  "&amp;$N27,$A$4:$I$111,2,0))</f>
        <v/>
      </c>
      <c r="W27" s="26" t="str">
        <f>+IF(ISNA(VLOOKUP(W$4&amp;"  "&amp;$N27,$A$4:$I$111,2,0)),"",VLOOKUP(W$4&amp;"  "&amp;$N27,$A$4:$I$111,2,0))</f>
        <v/>
      </c>
      <c r="X27" s="26" t="str">
        <f>+IF(ISNA(VLOOKUP(X$4&amp;"  "&amp;$N27,$A$4:$I$111,2,0)),"",VLOOKUP(X$4&amp;"  "&amp;$N27,$A$4:$I$111,2,0))</f>
        <v/>
      </c>
      <c r="Y27" s="26" t="str">
        <f>+IF(ISNA(VLOOKUP(Y$4&amp;"  "&amp;$N27,$A$4:$I$111,2,0)),"",VLOOKUP(Y$4&amp;"  "&amp;$N27,$A$4:$I$111,2,0))</f>
        <v/>
      </c>
      <c r="Z27" s="26" t="str">
        <f>+IF(ISNA(VLOOKUP(Z$4&amp;"  "&amp;$N27,$A$4:$I$111,2,0)),"",VLOOKUP(Z$4&amp;"  "&amp;$N27,$A$4:$I$111,2,0))</f>
        <v/>
      </c>
      <c r="AA27" s="26" t="str">
        <f>+IF(ISNA(VLOOKUP(AA$4&amp;"  "&amp;$N27,$A$4:$I$111,2,0)),"",VLOOKUP(AA$4&amp;"  "&amp;$N27,$A$4:$I$111,2,0))</f>
        <v/>
      </c>
      <c r="AB27" s="26" t="str">
        <f>+IF(ISNA(VLOOKUP(AB$4&amp;"  "&amp;$N27,$A$4:$I$111,2,0)),"",VLOOKUP(AB$4&amp;"  "&amp;$N27,$A$4:$I$111,2,0))</f>
        <v/>
      </c>
      <c r="AC27" s="26" t="str">
        <f>+IF(ISNA(VLOOKUP(AC$4&amp;"  "&amp;$N27,$A$4:$I$111,2,0)),"",VLOOKUP(AC$4&amp;"  "&amp;$N27,$A$4:$I$111,2,0))</f>
        <v/>
      </c>
      <c r="AD27" s="26" t="str">
        <f>+IF(ISNA(VLOOKUP(AD$4&amp;"  "&amp;$N27,$A$4:$I$111,2,0)),"",VLOOKUP(AD$4&amp;"  "&amp;$N27,$A$4:$I$111,2,0))</f>
        <v/>
      </c>
      <c r="AE27" s="26" t="str">
        <f>+IF(ISNA(VLOOKUP(AE$4&amp;"  "&amp;$N27,$A$4:$I$111,2,0)),"",VLOOKUP(AE$4&amp;"  "&amp;$N27,$A$4:$I$111,2,0))</f>
        <v/>
      </c>
      <c r="AF27" s="26" t="str">
        <f>+IF(ISNA(VLOOKUP(AF$4&amp;"  "&amp;$N27,$A$4:$I$111,2,0)),"",VLOOKUP(AF$4&amp;"  "&amp;$N27,$A$4:$I$111,2,0))</f>
        <v/>
      </c>
      <c r="AG27" s="26" t="str">
        <f>+IF(ISNA(VLOOKUP(AG$4&amp;"  "&amp;$N27,$A$4:$I$111,2,0)),"",VLOOKUP(AG$4&amp;"  "&amp;$N27,$A$4:$I$111,2,0))</f>
        <v/>
      </c>
      <c r="AH27" s="26" t="str">
        <f>+IF(ISNA(VLOOKUP(AH$4&amp;"  "&amp;$N27,$A$4:$I$111,2,0)),"",VLOOKUP(AH$4&amp;"  "&amp;$N27,$A$4:$I$111,2,0))</f>
        <v/>
      </c>
      <c r="AI27" s="26" t="str">
        <f>+IF(ISNA(VLOOKUP(AI$4&amp;"  "&amp;$N27,$A$4:$I$111,2,0)),"",VLOOKUP(AI$4&amp;"  "&amp;$N27,$A$4:$I$111,2,0))</f>
        <v/>
      </c>
      <c r="AJ27" s="26" t="str">
        <f>+IF(ISNA(VLOOKUP(AJ$4&amp;"  "&amp;$N27,$A$4:$I$111,2,0)),"",VLOOKUP(AJ$4&amp;"  "&amp;$N27,$A$4:$I$111,2,0))</f>
        <v/>
      </c>
      <c r="AK27" s="26" t="str">
        <f>+IF(ISNA(VLOOKUP(AK$4&amp;"  "&amp;$N27,$A$4:$I$111,2,0)),"",VLOOKUP(AK$4&amp;"  "&amp;$N27,$A$4:$I$111,2,0))</f>
        <v/>
      </c>
      <c r="AL27" s="26" t="str">
        <f>+IF(ISNA(VLOOKUP(AL$4&amp;"  "&amp;$N27,$A$4:$I$111,2,0)),"",VLOOKUP(AL$4&amp;"  "&amp;$N27,$A$4:$I$111,2,0))</f>
        <v/>
      </c>
      <c r="AM27" s="26" t="str">
        <f>+IF(ISNA(VLOOKUP(AM$4&amp;"  "&amp;$N27,$A$4:$I$111,2,0)),"",VLOOKUP(AM$4&amp;"  "&amp;$N27,$A$4:$I$111,2,0))</f>
        <v/>
      </c>
      <c r="AN27" s="26" t="str">
        <f>+IF(ISNA(VLOOKUP(AN$4&amp;"  "&amp;$N27,$A$4:$I$111,2,0)),"",VLOOKUP(AN$4&amp;"  "&amp;$N27,$A$4:$I$111,2,0))</f>
        <v/>
      </c>
    </row>
    <row r="28" spans="1:40" x14ac:dyDescent="0.3">
      <c r="A28">
        <v>24</v>
      </c>
      <c r="B28" s="2" t="s">
        <v>1347</v>
      </c>
      <c r="C28" s="48">
        <v>64</v>
      </c>
      <c r="D28" t="s">
        <v>211</v>
      </c>
      <c r="E28" t="s">
        <v>212</v>
      </c>
      <c r="F28" t="s">
        <v>590</v>
      </c>
      <c r="G28" t="s">
        <v>1401</v>
      </c>
      <c r="H28" s="1"/>
      <c r="I28" s="3"/>
      <c r="J28" s="22"/>
      <c r="K28" s="1"/>
      <c r="L28" s="1">
        <v>17</v>
      </c>
      <c r="O28" s="26" t="str">
        <f>+IF(ISNA(VLOOKUP(O$4&amp;"  "&amp;$N28,$A$4:$I$111,2,0)),"",VLOOKUP(O$4&amp;"  "&amp;$N28,$A$4:$I$111,2,0))</f>
        <v/>
      </c>
      <c r="P28" s="26" t="str">
        <f>+IF(ISNA(VLOOKUP(P$4&amp;"  "&amp;$N28,$A$4:$I$111,2,0)),"",VLOOKUP(P$4&amp;"  "&amp;$N28,$A$4:$I$111,2,0))</f>
        <v/>
      </c>
      <c r="Q28" s="26" t="str">
        <f>+IF(ISNA(VLOOKUP(Q$4&amp;"  "&amp;$N28,$A$4:$I$111,2,0)),"",VLOOKUP(Q$4&amp;"  "&amp;$N28,$A$4:$I$111,2,0))</f>
        <v/>
      </c>
      <c r="R28" s="26" t="str">
        <f>+IF(ISNA(VLOOKUP(R$4&amp;"  "&amp;$N28,$A$4:$I$111,2,0)),"",VLOOKUP(R$4&amp;"  "&amp;$N28,$A$4:$I$111,2,0))</f>
        <v/>
      </c>
      <c r="S28" s="26" t="str">
        <f>+IF(ISNA(VLOOKUP(S$4&amp;"  "&amp;$N28,$A$4:$I$111,2,0)),"",VLOOKUP(S$4&amp;"  "&amp;$N28,$A$4:$I$111,2,0))</f>
        <v/>
      </c>
      <c r="T28" s="26" t="str">
        <f>+IF(ISNA(VLOOKUP(T$4&amp;"  "&amp;$N28,$A$4:$I$111,2,0)),"",VLOOKUP(T$4&amp;"  "&amp;$N28,$A$4:$I$111,2,0))</f>
        <v/>
      </c>
      <c r="U28" s="26" t="str">
        <f>+IF(ISNA(VLOOKUP(U$4&amp;"  "&amp;$N28,$A$4:$I$111,2,0)),"",VLOOKUP(U$4&amp;"  "&amp;$N28,$A$4:$I$111,2,0))</f>
        <v/>
      </c>
      <c r="V28" s="26" t="str">
        <f>+IF(ISNA(VLOOKUP(V$4&amp;"  "&amp;$N28,$A$4:$I$111,2,0)),"",VLOOKUP(V$4&amp;"  "&amp;$N28,$A$4:$I$111,2,0))</f>
        <v/>
      </c>
      <c r="W28" s="26" t="str">
        <f>+IF(ISNA(VLOOKUP(W$4&amp;"  "&amp;$N28,$A$4:$I$111,2,0)),"",VLOOKUP(W$4&amp;"  "&amp;$N28,$A$4:$I$111,2,0))</f>
        <v/>
      </c>
      <c r="X28" s="26" t="str">
        <f>+IF(ISNA(VLOOKUP(X$4&amp;"  "&amp;$N28,$A$4:$I$111,2,0)),"",VLOOKUP(X$4&amp;"  "&amp;$N28,$A$4:$I$111,2,0))</f>
        <v/>
      </c>
      <c r="Y28" s="26" t="str">
        <f>+IF(ISNA(VLOOKUP(Y$4&amp;"  "&amp;$N28,$A$4:$I$111,2,0)),"",VLOOKUP(Y$4&amp;"  "&amp;$N28,$A$4:$I$111,2,0))</f>
        <v/>
      </c>
      <c r="Z28" s="26" t="str">
        <f>+IF(ISNA(VLOOKUP(Z$4&amp;"  "&amp;$N28,$A$4:$I$111,2,0)),"",VLOOKUP(Z$4&amp;"  "&amp;$N28,$A$4:$I$111,2,0))</f>
        <v/>
      </c>
      <c r="AA28" s="26" t="str">
        <f>+IF(ISNA(VLOOKUP(AA$4&amp;"  "&amp;$N28,$A$4:$I$111,2,0)),"",VLOOKUP(AA$4&amp;"  "&amp;$N28,$A$4:$I$111,2,0))</f>
        <v/>
      </c>
      <c r="AB28" s="26" t="str">
        <f>+IF(ISNA(VLOOKUP(AB$4&amp;"  "&amp;$N28,$A$4:$I$111,2,0)),"",VLOOKUP(AB$4&amp;"  "&amp;$N28,$A$4:$I$111,2,0))</f>
        <v/>
      </c>
      <c r="AC28" s="26" t="str">
        <f>+IF(ISNA(VLOOKUP(AC$4&amp;"  "&amp;$N28,$A$4:$I$111,2,0)),"",VLOOKUP(AC$4&amp;"  "&amp;$N28,$A$4:$I$111,2,0))</f>
        <v/>
      </c>
      <c r="AD28" s="26" t="str">
        <f>+IF(ISNA(VLOOKUP(AD$4&amp;"  "&amp;$N28,$A$4:$I$111,2,0)),"",VLOOKUP(AD$4&amp;"  "&amp;$N28,$A$4:$I$111,2,0))</f>
        <v/>
      </c>
      <c r="AE28" s="26" t="str">
        <f>+IF(ISNA(VLOOKUP(AE$4&amp;"  "&amp;$N28,$A$4:$I$111,2,0)),"",VLOOKUP(AE$4&amp;"  "&amp;$N28,$A$4:$I$111,2,0))</f>
        <v/>
      </c>
      <c r="AF28" s="26" t="str">
        <f>+IF(ISNA(VLOOKUP(AF$4&amp;"  "&amp;$N28,$A$4:$I$111,2,0)),"",VLOOKUP(AF$4&amp;"  "&amp;$N28,$A$4:$I$111,2,0))</f>
        <v/>
      </c>
      <c r="AG28" s="26" t="str">
        <f>+IF(ISNA(VLOOKUP(AG$4&amp;"  "&amp;$N28,$A$4:$I$111,2,0)),"",VLOOKUP(AG$4&amp;"  "&amp;$N28,$A$4:$I$111,2,0))</f>
        <v/>
      </c>
      <c r="AH28" s="26" t="str">
        <f>+IF(ISNA(VLOOKUP(AH$4&amp;"  "&amp;$N28,$A$4:$I$111,2,0)),"",VLOOKUP(AH$4&amp;"  "&amp;$N28,$A$4:$I$111,2,0))</f>
        <v/>
      </c>
      <c r="AI28" s="26" t="str">
        <f>+IF(ISNA(VLOOKUP(AI$4&amp;"  "&amp;$N28,$A$4:$I$111,2,0)),"",VLOOKUP(AI$4&amp;"  "&amp;$N28,$A$4:$I$111,2,0))</f>
        <v/>
      </c>
      <c r="AJ28" s="26" t="str">
        <f>+IF(ISNA(VLOOKUP(AJ$4&amp;"  "&amp;$N28,$A$4:$I$111,2,0)),"",VLOOKUP(AJ$4&amp;"  "&amp;$N28,$A$4:$I$111,2,0))</f>
        <v/>
      </c>
      <c r="AK28" s="26" t="str">
        <f>+IF(ISNA(VLOOKUP(AK$4&amp;"  "&amp;$N28,$A$4:$I$111,2,0)),"",VLOOKUP(AK$4&amp;"  "&amp;$N28,$A$4:$I$111,2,0))</f>
        <v/>
      </c>
      <c r="AL28" s="26" t="str">
        <f>+IF(ISNA(VLOOKUP(AL$4&amp;"  "&amp;$N28,$A$4:$I$111,2,0)),"",VLOOKUP(AL$4&amp;"  "&amp;$N28,$A$4:$I$111,2,0))</f>
        <v/>
      </c>
      <c r="AM28" s="26" t="str">
        <f>+IF(ISNA(VLOOKUP(AM$4&amp;"  "&amp;$N28,$A$4:$I$111,2,0)),"",VLOOKUP(AM$4&amp;"  "&amp;$N28,$A$4:$I$111,2,0))</f>
        <v/>
      </c>
      <c r="AN28" s="26" t="str">
        <f>+IF(ISNA(VLOOKUP(AN$4&amp;"  "&amp;$N28,$A$4:$I$111,2,0)),"",VLOOKUP(AN$4&amp;"  "&amp;$N28,$A$4:$I$111,2,0))</f>
        <v/>
      </c>
    </row>
    <row r="29" spans="1:40" x14ac:dyDescent="0.3">
      <c r="A29">
        <v>25</v>
      </c>
      <c r="B29" s="2" t="s">
        <v>1349</v>
      </c>
      <c r="C29" s="48">
        <v>79</v>
      </c>
      <c r="D29" t="s">
        <v>675</v>
      </c>
      <c r="E29" t="s">
        <v>511</v>
      </c>
      <c r="F29" t="s">
        <v>623</v>
      </c>
      <c r="G29" t="s">
        <v>1401</v>
      </c>
      <c r="H29" s="1"/>
      <c r="I29" s="3"/>
      <c r="J29" s="22"/>
      <c r="K29" s="1"/>
      <c r="L29" s="1">
        <v>18</v>
      </c>
      <c r="N29" s="11" t="s">
        <v>365</v>
      </c>
      <c r="O29" s="27">
        <f>IF(O25="",1000,SUM(O23:O25))</f>
        <v>1000</v>
      </c>
      <c r="P29" s="27">
        <f t="shared" ref="P29:AN29" si="2">IF(P25="",1000,SUM(P23:P25))</f>
        <v>1000</v>
      </c>
      <c r="Q29" s="27">
        <f t="shared" si="2"/>
        <v>1000</v>
      </c>
      <c r="R29" s="27">
        <f t="shared" si="2"/>
        <v>1000</v>
      </c>
      <c r="S29" s="27">
        <f t="shared" si="2"/>
        <v>1000</v>
      </c>
      <c r="T29" s="27">
        <f t="shared" si="2"/>
        <v>1000</v>
      </c>
      <c r="U29" s="27">
        <f t="shared" si="2"/>
        <v>1000</v>
      </c>
      <c r="V29" s="27">
        <f t="shared" si="2"/>
        <v>1000</v>
      </c>
      <c r="W29" s="27">
        <f t="shared" si="2"/>
        <v>1000</v>
      </c>
      <c r="X29" s="27">
        <f t="shared" si="2"/>
        <v>1000</v>
      </c>
      <c r="Y29" s="27">
        <f t="shared" si="2"/>
        <v>1000</v>
      </c>
      <c r="Z29" s="27">
        <f t="shared" si="2"/>
        <v>1000</v>
      </c>
      <c r="AA29" s="27">
        <f t="shared" si="2"/>
        <v>1000</v>
      </c>
      <c r="AB29" s="27">
        <f t="shared" si="2"/>
        <v>1000</v>
      </c>
      <c r="AC29" s="27">
        <f t="shared" si="2"/>
        <v>1000</v>
      </c>
      <c r="AD29" s="27">
        <f t="shared" si="2"/>
        <v>1000</v>
      </c>
      <c r="AE29" s="27">
        <f t="shared" si="2"/>
        <v>1000</v>
      </c>
      <c r="AF29" s="27">
        <f t="shared" si="2"/>
        <v>1000</v>
      </c>
      <c r="AG29" s="27">
        <f t="shared" si="2"/>
        <v>1000</v>
      </c>
      <c r="AH29" s="27">
        <f t="shared" si="2"/>
        <v>1000</v>
      </c>
      <c r="AI29" s="27">
        <f t="shared" si="2"/>
        <v>1000</v>
      </c>
      <c r="AJ29" s="27">
        <f t="shared" si="2"/>
        <v>1000</v>
      </c>
      <c r="AK29" s="27">
        <f t="shared" si="2"/>
        <v>1000</v>
      </c>
      <c r="AL29" s="27">
        <f t="shared" si="2"/>
        <v>1000</v>
      </c>
      <c r="AM29" s="27">
        <f t="shared" si="2"/>
        <v>1000</v>
      </c>
      <c r="AN29" s="27">
        <f t="shared" si="2"/>
        <v>1000</v>
      </c>
    </row>
    <row r="30" spans="1:40" x14ac:dyDescent="0.3">
      <c r="A30">
        <v>26</v>
      </c>
      <c r="B30" s="2" t="s">
        <v>1661</v>
      </c>
      <c r="C30" s="48">
        <v>65</v>
      </c>
      <c r="D30" t="s">
        <v>134</v>
      </c>
      <c r="E30" t="s">
        <v>865</v>
      </c>
      <c r="F30" t="s">
        <v>590</v>
      </c>
      <c r="G30" t="s">
        <v>1401</v>
      </c>
      <c r="H30" s="1"/>
      <c r="I30" s="3"/>
      <c r="J30" s="22"/>
      <c r="K30" s="1"/>
      <c r="L30" s="1">
        <v>19</v>
      </c>
      <c r="N30" s="11" t="s">
        <v>155</v>
      </c>
      <c r="O30" s="28">
        <f>RANK(O29,($O$11:$AN$11,$O$20:$AN$20,$O$29:$AN$29, $O$38:$AN$38),1)</f>
        <v>1</v>
      </c>
      <c r="P30" s="28">
        <f>RANK(P29,($O$11:$AN$11,$O$20:$AN$20,$O$29:$AN$29, $O$38:$AN$38),1)</f>
        <v>1</v>
      </c>
      <c r="Q30" s="28">
        <f>RANK(Q29,($O$11:$AN$11,$O$20:$AN$20,$O$29:$AN$29, $O$38:$AN$38),1)</f>
        <v>1</v>
      </c>
      <c r="R30" s="28">
        <f>RANK(R29,($O$11:$AN$11,$O$20:$AN$20,$O$29:$AN$29, $O$38:$AN$38),1)</f>
        <v>1</v>
      </c>
      <c r="S30" s="28">
        <f>RANK(S29,($O$11:$AN$11,$O$20:$AN$20,$O$29:$AN$29, $O$38:$AN$38),1)</f>
        <v>1</v>
      </c>
      <c r="T30" s="28">
        <f>RANK(T29,($O$11:$AN$11,$O$20:$AN$20,$O$29:$AN$29, $O$38:$AN$38),1)</f>
        <v>1</v>
      </c>
      <c r="U30" s="28">
        <f>RANK(U29,($O$11:$AN$11,$O$20:$AN$20,$O$29:$AN$29, $O$38:$AN$38),1)</f>
        <v>1</v>
      </c>
      <c r="V30" s="28">
        <f>RANK(V29,($O$11:$AN$11,$O$20:$AN$20,$O$29:$AN$29, $O$38:$AN$38),1)</f>
        <v>1</v>
      </c>
      <c r="W30" s="28">
        <f>RANK(W29,($O$11:$AN$11,$O$20:$AN$20,$O$29:$AN$29, $O$38:$AN$38),1)</f>
        <v>1</v>
      </c>
      <c r="X30" s="28">
        <f>RANK(X29,($O$11:$AN$11,$O$20:$AN$20,$O$29:$AN$29, $O$38:$AN$38),1)</f>
        <v>1</v>
      </c>
      <c r="Y30" s="28">
        <f>RANK(Y29,($O$11:$AN$11,$O$20:$AN$20,$O$29:$AN$29, $O$38:$AN$38),1)</f>
        <v>1</v>
      </c>
      <c r="Z30" s="28">
        <f>RANK(Z29,($O$11:$AN$11,$O$20:$AN$20,$O$29:$AN$29, $O$38:$AN$38),1)</f>
        <v>1</v>
      </c>
      <c r="AA30" s="28">
        <f>RANK(AA29,($O$11:$AN$11,$O$20:$AN$20,$O$29:$AN$29, $O$38:$AN$38),1)</f>
        <v>1</v>
      </c>
      <c r="AB30" s="28">
        <f>RANK(AB29,($O$11:$AN$11,$O$20:$AN$20,$O$29:$AN$29, $O$38:$AN$38),1)</f>
        <v>1</v>
      </c>
      <c r="AC30" s="28">
        <f>RANK(AC29,($O$11:$AN$11,$O$20:$AN$20,$O$29:$AN$29, $O$38:$AN$38),1)</f>
        <v>1</v>
      </c>
      <c r="AD30" s="28">
        <f>RANK(AD29,($O$11:$AN$11,$O$20:$AN$20,$O$29:$AN$29, $O$38:$AN$38),1)</f>
        <v>1</v>
      </c>
      <c r="AE30" s="28">
        <f>RANK(AE29,($O$11:$AN$11,$O$20:$AN$20,$O$29:$AN$29, $O$38:$AN$38),1)</f>
        <v>1</v>
      </c>
      <c r="AF30" s="28">
        <f>RANK(AF29,($O$11:$AN$11,$O$20:$AN$20,$O$29:$AN$29, $O$38:$AN$38),1)</f>
        <v>1</v>
      </c>
      <c r="AG30" s="28">
        <f>RANK(AG29,($O$11:$AN$11,$O$20:$AN$20,$O$29:$AN$29, $O$38:$AN$38),1)</f>
        <v>1</v>
      </c>
      <c r="AH30" s="28">
        <f>RANK(AH29,($O$11:$AN$11,$O$20:$AN$20,$O$29:$AN$29, $O$38:$AN$38),1)</f>
        <v>1</v>
      </c>
      <c r="AI30" s="28">
        <f>RANK(AI29,($O$11:$AN$11,$O$20:$AN$20,$O$29:$AN$29, $O$38:$AN$38),1)</f>
        <v>1</v>
      </c>
      <c r="AJ30" s="28">
        <f>RANK(AJ29,($O$11:$AN$11,$O$20:$AN$20,$O$29:$AN$29, $O$38:$AN$38),1)</f>
        <v>1</v>
      </c>
      <c r="AK30" s="28">
        <f>RANK(AK29,($O$11:$AN$11,$O$20:$AN$20,$O$29:$AN$29, $O$38:$AN$38),1)</f>
        <v>1</v>
      </c>
      <c r="AL30" s="28">
        <f>RANK(AL29,($O$11:$AN$11,$O$20:$AN$20,$O$29:$AN$29, $O$38:$AN$38),1)</f>
        <v>1</v>
      </c>
      <c r="AM30" s="28">
        <f>RANK(AM29,($O$11:$AN$11,$O$20:$AN$20,$O$29:$AN$29, $O$38:$AN$38),1)</f>
        <v>1</v>
      </c>
      <c r="AN30" s="28">
        <f>RANK(AN29,($O$11:$AN$11,$O$20:$AN$20,$O$29:$AN$29, $O$38:$AN$38),1)</f>
        <v>1</v>
      </c>
    </row>
    <row r="31" spans="1:40" x14ac:dyDescent="0.3">
      <c r="A31">
        <v>27</v>
      </c>
      <c r="B31" s="2" t="s">
        <v>1140</v>
      </c>
      <c r="C31" s="48">
        <v>110</v>
      </c>
      <c r="D31" t="s">
        <v>1508</v>
      </c>
      <c r="E31" t="s">
        <v>881</v>
      </c>
      <c r="F31" t="s">
        <v>596</v>
      </c>
      <c r="G31" t="s">
        <v>1503</v>
      </c>
      <c r="H31" s="1"/>
      <c r="I31" s="3"/>
      <c r="J31" s="22"/>
      <c r="K31" s="1"/>
      <c r="L31" s="1">
        <v>8</v>
      </c>
    </row>
    <row r="32" spans="1:40" x14ac:dyDescent="0.3">
      <c r="A32">
        <v>28</v>
      </c>
      <c r="B32" s="2" t="s">
        <v>1351</v>
      </c>
      <c r="C32" s="48">
        <v>88</v>
      </c>
      <c r="D32" t="s">
        <v>1500</v>
      </c>
      <c r="E32" t="s">
        <v>1449</v>
      </c>
      <c r="F32" t="s">
        <v>638</v>
      </c>
      <c r="G32" t="s">
        <v>1401</v>
      </c>
      <c r="H32" s="1"/>
      <c r="I32" s="3"/>
      <c r="J32" s="22"/>
      <c r="K32" s="1"/>
      <c r="L32" s="1">
        <v>20</v>
      </c>
      <c r="N32">
        <v>10</v>
      </c>
      <c r="O32" s="26" t="str">
        <f>+IF(ISNA(VLOOKUP(O$4&amp;"  "&amp;$N32,$A$4:$I$111,2,0)),"",VLOOKUP(O$4&amp;"  "&amp;$N32,$A$4:$I$111,2,0))</f>
        <v/>
      </c>
      <c r="P32" s="26" t="str">
        <f>+IF(ISNA(VLOOKUP(P$4&amp;"  "&amp;$N32,$A$4:$I$111,2,0)),"",VLOOKUP(P$4&amp;"  "&amp;$N32,$A$4:$I$111,2,0))</f>
        <v/>
      </c>
      <c r="Q32" s="26" t="str">
        <f>+IF(ISNA(VLOOKUP(Q$4&amp;"  "&amp;$N32,$A$4:$I$111,2,0)),"",VLOOKUP(Q$4&amp;"  "&amp;$N32,$A$4:$I$111,2,0))</f>
        <v/>
      </c>
      <c r="R32" s="26" t="str">
        <f>+IF(ISNA(VLOOKUP(R$4&amp;"  "&amp;$N32,$A$4:$I$111,2,0)),"",VLOOKUP(R$4&amp;"  "&amp;$N32,$A$4:$I$111,2,0))</f>
        <v/>
      </c>
      <c r="S32" s="26" t="str">
        <f>+IF(ISNA(VLOOKUP(S$4&amp;"  "&amp;$N32,$A$4:$I$111,2,0)),"",VLOOKUP(S$4&amp;"  "&amp;$N32,$A$4:$I$111,2,0))</f>
        <v/>
      </c>
      <c r="T32" s="26" t="str">
        <f>+IF(ISNA(VLOOKUP(T$4&amp;"  "&amp;$N32,$A$4:$I$111,2,0)),"",VLOOKUP(T$4&amp;"  "&amp;$N32,$A$4:$I$111,2,0))</f>
        <v/>
      </c>
      <c r="U32" s="26" t="str">
        <f>+IF(ISNA(VLOOKUP(U$4&amp;"  "&amp;$N32,$A$4:$I$111,2,0)),"",VLOOKUP(U$4&amp;"  "&amp;$N32,$A$4:$I$111,2,0))</f>
        <v/>
      </c>
      <c r="V32" s="26" t="str">
        <f>+IF(ISNA(VLOOKUP(V$4&amp;"  "&amp;$N32,$A$4:$I$111,2,0)),"",VLOOKUP(V$4&amp;"  "&amp;$N32,$A$4:$I$111,2,0))</f>
        <v/>
      </c>
      <c r="W32" s="26" t="str">
        <f>+IF(ISNA(VLOOKUP(W$4&amp;"  "&amp;$N32,$A$4:$I$111,2,0)),"",VLOOKUP(W$4&amp;"  "&amp;$N32,$A$4:$I$111,2,0))</f>
        <v/>
      </c>
      <c r="X32" s="26" t="str">
        <f>+IF(ISNA(VLOOKUP(X$4&amp;"  "&amp;$N32,$A$4:$I$111,2,0)),"",VLOOKUP(X$4&amp;"  "&amp;$N32,$A$4:$I$111,2,0))</f>
        <v/>
      </c>
      <c r="Y32" s="26" t="str">
        <f>+IF(ISNA(VLOOKUP(Y$4&amp;"  "&amp;$N32,$A$4:$I$111,2,0)),"",VLOOKUP(Y$4&amp;"  "&amp;$N32,$A$4:$I$111,2,0))</f>
        <v/>
      </c>
      <c r="Z32" s="26" t="str">
        <f>+IF(ISNA(VLOOKUP(Z$4&amp;"  "&amp;$N32,$A$4:$I$111,2,0)),"",VLOOKUP(Z$4&amp;"  "&amp;$N32,$A$4:$I$111,2,0))</f>
        <v/>
      </c>
      <c r="AA32" s="26" t="str">
        <f>+IF(ISNA(VLOOKUP(AA$4&amp;"  "&amp;$N32,$A$4:$I$111,2,0)),"",VLOOKUP(AA$4&amp;"  "&amp;$N32,$A$4:$I$111,2,0))</f>
        <v/>
      </c>
      <c r="AB32" s="26" t="str">
        <f>+IF(ISNA(VLOOKUP(AB$4&amp;"  "&amp;$N32,$A$4:$I$111,2,0)),"",VLOOKUP(AB$4&amp;"  "&amp;$N32,$A$4:$I$111,2,0))</f>
        <v/>
      </c>
      <c r="AC32" s="26" t="str">
        <f>+IF(ISNA(VLOOKUP(AC$4&amp;"  "&amp;$N32,$A$4:$I$111,2,0)),"",VLOOKUP(AC$4&amp;"  "&amp;$N32,$A$4:$I$111,2,0))</f>
        <v/>
      </c>
      <c r="AD32" s="26" t="str">
        <f>+IF(ISNA(VLOOKUP(AD$4&amp;"  "&amp;$N32,$A$4:$I$111,2,0)),"",VLOOKUP(AD$4&amp;"  "&amp;$N32,$A$4:$I$111,2,0))</f>
        <v/>
      </c>
      <c r="AE32" s="26" t="str">
        <f>+IF(ISNA(VLOOKUP(AE$4&amp;"  "&amp;$N32,$A$4:$I$111,2,0)),"",VLOOKUP(AE$4&amp;"  "&amp;$N32,$A$4:$I$111,2,0))</f>
        <v/>
      </c>
      <c r="AF32" s="26" t="str">
        <f>+IF(ISNA(VLOOKUP(AF$4&amp;"  "&amp;$N32,$A$4:$I$111,2,0)),"",VLOOKUP(AF$4&amp;"  "&amp;$N32,$A$4:$I$111,2,0))</f>
        <v/>
      </c>
      <c r="AG32" s="26" t="str">
        <f>+IF(ISNA(VLOOKUP(AG$4&amp;"  "&amp;$N32,$A$4:$I$111,2,0)),"",VLOOKUP(AG$4&amp;"  "&amp;$N32,$A$4:$I$111,2,0))</f>
        <v/>
      </c>
      <c r="AH32" s="26" t="str">
        <f>+IF(ISNA(VLOOKUP(AH$4&amp;"  "&amp;$N32,$A$4:$I$111,2,0)),"",VLOOKUP(AH$4&amp;"  "&amp;$N32,$A$4:$I$111,2,0))</f>
        <v/>
      </c>
      <c r="AI32" s="26" t="str">
        <f>+IF(ISNA(VLOOKUP(AI$4&amp;"  "&amp;$N32,$A$4:$I$111,2,0)),"",VLOOKUP(AI$4&amp;"  "&amp;$N32,$A$4:$I$111,2,0))</f>
        <v/>
      </c>
      <c r="AJ32" s="26" t="str">
        <f>+IF(ISNA(VLOOKUP(AJ$4&amp;"  "&amp;$N32,$A$4:$I$111,2,0)),"",VLOOKUP(AJ$4&amp;"  "&amp;$N32,$A$4:$I$111,2,0))</f>
        <v/>
      </c>
      <c r="AK32" s="26" t="str">
        <f>+IF(ISNA(VLOOKUP(AK$4&amp;"  "&amp;$N32,$A$4:$I$111,2,0)),"",VLOOKUP(AK$4&amp;"  "&amp;$N32,$A$4:$I$111,2,0))</f>
        <v/>
      </c>
      <c r="AL32" s="26" t="str">
        <f>+IF(ISNA(VLOOKUP(AL$4&amp;"  "&amp;$N32,$A$4:$I$111,2,0)),"",VLOOKUP(AL$4&amp;"  "&amp;$N32,$A$4:$I$111,2,0))</f>
        <v/>
      </c>
      <c r="AM32" s="26" t="str">
        <f>+IF(ISNA(VLOOKUP(AM$4&amp;"  "&amp;$N32,$A$4:$I$111,2,0)),"",VLOOKUP(AM$4&amp;"  "&amp;$N32,$A$4:$I$111,2,0))</f>
        <v/>
      </c>
      <c r="AN32" s="26" t="str">
        <f>+IF(ISNA(VLOOKUP(AN$4&amp;"  "&amp;$N32,$A$4:$I$111,2,0)),"",VLOOKUP(AN$4&amp;"  "&amp;$N32,$A$4:$I$111,2,0))</f>
        <v/>
      </c>
    </row>
    <row r="33" spans="1:40" x14ac:dyDescent="0.3">
      <c r="A33">
        <v>29</v>
      </c>
      <c r="B33" s="2" t="s">
        <v>1605</v>
      </c>
      <c r="C33" s="48">
        <v>75</v>
      </c>
      <c r="D33" t="s">
        <v>394</v>
      </c>
      <c r="E33" t="s">
        <v>1489</v>
      </c>
      <c r="F33" t="s">
        <v>615</v>
      </c>
      <c r="G33" t="s">
        <v>1401</v>
      </c>
      <c r="H33" s="1"/>
      <c r="I33" s="3"/>
      <c r="J33" s="22"/>
      <c r="K33" s="1"/>
      <c r="L33" s="1">
        <v>21</v>
      </c>
      <c r="N33">
        <v>11</v>
      </c>
      <c r="O33" s="26" t="str">
        <f>+IF(ISNA(VLOOKUP(O$4&amp;"  "&amp;$N33,$A$4:$I$111,2,0)),"",VLOOKUP(O$4&amp;"  "&amp;$N33,$A$4:$I$111,2,0))</f>
        <v/>
      </c>
      <c r="P33" s="26" t="str">
        <f>+IF(ISNA(VLOOKUP(P$4&amp;"  "&amp;$N33,$A$4:$I$111,2,0)),"",VLOOKUP(P$4&amp;"  "&amp;$N33,$A$4:$I$111,2,0))</f>
        <v/>
      </c>
      <c r="Q33" s="26" t="str">
        <f>+IF(ISNA(VLOOKUP(Q$4&amp;"  "&amp;$N33,$A$4:$I$111,2,0)),"",VLOOKUP(Q$4&amp;"  "&amp;$N33,$A$4:$I$111,2,0))</f>
        <v/>
      </c>
      <c r="R33" s="26" t="str">
        <f>+IF(ISNA(VLOOKUP(R$4&amp;"  "&amp;$N33,$A$4:$I$111,2,0)),"",VLOOKUP(R$4&amp;"  "&amp;$N33,$A$4:$I$111,2,0))</f>
        <v/>
      </c>
      <c r="S33" s="26" t="str">
        <f>+IF(ISNA(VLOOKUP(S$4&amp;"  "&amp;$N33,$A$4:$I$111,2,0)),"",VLOOKUP(S$4&amp;"  "&amp;$N33,$A$4:$I$111,2,0))</f>
        <v/>
      </c>
      <c r="T33" s="26" t="str">
        <f>+IF(ISNA(VLOOKUP(T$4&amp;"  "&amp;$N33,$A$4:$I$111,2,0)),"",VLOOKUP(T$4&amp;"  "&amp;$N33,$A$4:$I$111,2,0))</f>
        <v/>
      </c>
      <c r="U33" s="26" t="str">
        <f>+IF(ISNA(VLOOKUP(U$4&amp;"  "&amp;$N33,$A$4:$I$111,2,0)),"",VLOOKUP(U$4&amp;"  "&amp;$N33,$A$4:$I$111,2,0))</f>
        <v/>
      </c>
      <c r="V33" s="26" t="str">
        <f>+IF(ISNA(VLOOKUP(V$4&amp;"  "&amp;$N33,$A$4:$I$111,2,0)),"",VLOOKUP(V$4&amp;"  "&amp;$N33,$A$4:$I$111,2,0))</f>
        <v/>
      </c>
      <c r="W33" s="26" t="str">
        <f>+IF(ISNA(VLOOKUP(W$4&amp;"  "&amp;$N33,$A$4:$I$111,2,0)),"",VLOOKUP(W$4&amp;"  "&amp;$N33,$A$4:$I$111,2,0))</f>
        <v/>
      </c>
      <c r="X33" s="26" t="str">
        <f>+IF(ISNA(VLOOKUP(X$4&amp;"  "&amp;$N33,$A$4:$I$111,2,0)),"",VLOOKUP(X$4&amp;"  "&amp;$N33,$A$4:$I$111,2,0))</f>
        <v/>
      </c>
      <c r="Y33" s="26" t="str">
        <f>+IF(ISNA(VLOOKUP(Y$4&amp;"  "&amp;$N33,$A$4:$I$111,2,0)),"",VLOOKUP(Y$4&amp;"  "&amp;$N33,$A$4:$I$111,2,0))</f>
        <v/>
      </c>
      <c r="Z33" s="26" t="str">
        <f>+IF(ISNA(VLOOKUP(Z$4&amp;"  "&amp;$N33,$A$4:$I$111,2,0)),"",VLOOKUP(Z$4&amp;"  "&amp;$N33,$A$4:$I$111,2,0))</f>
        <v/>
      </c>
      <c r="AA33" s="26" t="str">
        <f>+IF(ISNA(VLOOKUP(AA$4&amp;"  "&amp;$N33,$A$4:$I$111,2,0)),"",VLOOKUP(AA$4&amp;"  "&amp;$N33,$A$4:$I$111,2,0))</f>
        <v/>
      </c>
      <c r="AB33" s="26" t="str">
        <f>+IF(ISNA(VLOOKUP(AB$4&amp;"  "&amp;$N33,$A$4:$I$111,2,0)),"",VLOOKUP(AB$4&amp;"  "&amp;$N33,$A$4:$I$111,2,0))</f>
        <v/>
      </c>
      <c r="AC33" s="26" t="str">
        <f>+IF(ISNA(VLOOKUP(AC$4&amp;"  "&amp;$N33,$A$4:$I$111,2,0)),"",VLOOKUP(AC$4&amp;"  "&amp;$N33,$A$4:$I$111,2,0))</f>
        <v/>
      </c>
      <c r="AD33" s="26" t="str">
        <f>+IF(ISNA(VLOOKUP(AD$4&amp;"  "&amp;$N33,$A$4:$I$111,2,0)),"",VLOOKUP(AD$4&amp;"  "&amp;$N33,$A$4:$I$111,2,0))</f>
        <v/>
      </c>
      <c r="AE33" s="26" t="str">
        <f>+IF(ISNA(VLOOKUP(AE$4&amp;"  "&amp;$N33,$A$4:$I$111,2,0)),"",VLOOKUP(AE$4&amp;"  "&amp;$N33,$A$4:$I$111,2,0))</f>
        <v/>
      </c>
      <c r="AF33" s="26" t="str">
        <f>+IF(ISNA(VLOOKUP(AF$4&amp;"  "&amp;$N33,$A$4:$I$111,2,0)),"",VLOOKUP(AF$4&amp;"  "&amp;$N33,$A$4:$I$111,2,0))</f>
        <v/>
      </c>
      <c r="AG33" s="26" t="str">
        <f>+IF(ISNA(VLOOKUP(AG$4&amp;"  "&amp;$N33,$A$4:$I$111,2,0)),"",VLOOKUP(AG$4&amp;"  "&amp;$N33,$A$4:$I$111,2,0))</f>
        <v/>
      </c>
      <c r="AH33" s="26" t="str">
        <f>+IF(ISNA(VLOOKUP(AH$4&amp;"  "&amp;$N33,$A$4:$I$111,2,0)),"",VLOOKUP(AH$4&amp;"  "&amp;$N33,$A$4:$I$111,2,0))</f>
        <v/>
      </c>
      <c r="AI33" s="26" t="str">
        <f>+IF(ISNA(VLOOKUP(AI$4&amp;"  "&amp;$N33,$A$4:$I$111,2,0)),"",VLOOKUP(AI$4&amp;"  "&amp;$N33,$A$4:$I$111,2,0))</f>
        <v/>
      </c>
      <c r="AJ33" s="26" t="str">
        <f>+IF(ISNA(VLOOKUP(AJ$4&amp;"  "&amp;$N33,$A$4:$I$111,2,0)),"",VLOOKUP(AJ$4&amp;"  "&amp;$N33,$A$4:$I$111,2,0))</f>
        <v/>
      </c>
      <c r="AK33" s="26" t="str">
        <f>+IF(ISNA(VLOOKUP(AK$4&amp;"  "&amp;$N33,$A$4:$I$111,2,0)),"",VLOOKUP(AK$4&amp;"  "&amp;$N33,$A$4:$I$111,2,0))</f>
        <v/>
      </c>
      <c r="AL33" s="26" t="str">
        <f>+IF(ISNA(VLOOKUP(AL$4&amp;"  "&amp;$N33,$A$4:$I$111,2,0)),"",VLOOKUP(AL$4&amp;"  "&amp;$N33,$A$4:$I$111,2,0))</f>
        <v/>
      </c>
      <c r="AM33" s="26" t="str">
        <f>+IF(ISNA(VLOOKUP(AM$4&amp;"  "&amp;$N33,$A$4:$I$111,2,0)),"",VLOOKUP(AM$4&amp;"  "&amp;$N33,$A$4:$I$111,2,0))</f>
        <v/>
      </c>
      <c r="AN33" s="26" t="str">
        <f>+IF(ISNA(VLOOKUP(AN$4&amp;"  "&amp;$N33,$A$4:$I$111,2,0)),"",VLOOKUP(AN$4&amp;"  "&amp;$N33,$A$4:$I$111,2,0))</f>
        <v/>
      </c>
    </row>
    <row r="34" spans="1:40" x14ac:dyDescent="0.3">
      <c r="A34">
        <v>30</v>
      </c>
      <c r="B34" s="2" t="s">
        <v>1590</v>
      </c>
      <c r="C34" s="48">
        <v>56</v>
      </c>
      <c r="D34" t="s">
        <v>407</v>
      </c>
      <c r="E34" t="s">
        <v>1479</v>
      </c>
      <c r="F34" t="s">
        <v>582</v>
      </c>
      <c r="G34" t="s">
        <v>1401</v>
      </c>
      <c r="H34" s="1"/>
      <c r="I34" s="3"/>
      <c r="J34" s="22"/>
      <c r="K34" s="1"/>
      <c r="L34" s="1">
        <v>22</v>
      </c>
      <c r="N34">
        <v>12</v>
      </c>
      <c r="O34" s="26" t="str">
        <f>+IF(ISNA(VLOOKUP(O$4&amp;"  "&amp;$N34,$A$4:$I$111,2,0)),"",VLOOKUP(O$4&amp;"  "&amp;$N34,$A$4:$I$111,2,0))</f>
        <v/>
      </c>
      <c r="P34" s="26" t="str">
        <f>+IF(ISNA(VLOOKUP(P$4&amp;"  "&amp;$N34,$A$4:$I$111,2,0)),"",VLOOKUP(P$4&amp;"  "&amp;$N34,$A$4:$I$111,2,0))</f>
        <v/>
      </c>
      <c r="Q34" s="26" t="str">
        <f>+IF(ISNA(VLOOKUP(Q$4&amp;"  "&amp;$N34,$A$4:$I$111,2,0)),"",VLOOKUP(Q$4&amp;"  "&amp;$N34,$A$4:$I$111,2,0))</f>
        <v/>
      </c>
      <c r="R34" s="26" t="str">
        <f>+IF(ISNA(VLOOKUP(R$4&amp;"  "&amp;$N34,$A$4:$I$111,2,0)),"",VLOOKUP(R$4&amp;"  "&amp;$N34,$A$4:$I$111,2,0))</f>
        <v/>
      </c>
      <c r="S34" s="26" t="str">
        <f>+IF(ISNA(VLOOKUP(S$4&amp;"  "&amp;$N34,$A$4:$I$111,2,0)),"",VLOOKUP(S$4&amp;"  "&amp;$N34,$A$4:$I$111,2,0))</f>
        <v/>
      </c>
      <c r="T34" s="26" t="str">
        <f>+IF(ISNA(VLOOKUP(T$4&amp;"  "&amp;$N34,$A$4:$I$111,2,0)),"",VLOOKUP(T$4&amp;"  "&amp;$N34,$A$4:$I$111,2,0))</f>
        <v/>
      </c>
      <c r="U34" s="26" t="str">
        <f>+IF(ISNA(VLOOKUP(U$4&amp;"  "&amp;$N34,$A$4:$I$111,2,0)),"",VLOOKUP(U$4&amp;"  "&amp;$N34,$A$4:$I$111,2,0))</f>
        <v/>
      </c>
      <c r="V34" s="26" t="str">
        <f>+IF(ISNA(VLOOKUP(V$4&amp;"  "&amp;$N34,$A$4:$I$111,2,0)),"",VLOOKUP(V$4&amp;"  "&amp;$N34,$A$4:$I$111,2,0))</f>
        <v/>
      </c>
      <c r="W34" s="26" t="str">
        <f>+IF(ISNA(VLOOKUP(W$4&amp;"  "&amp;$N34,$A$4:$I$111,2,0)),"",VLOOKUP(W$4&amp;"  "&amp;$N34,$A$4:$I$111,2,0))</f>
        <v/>
      </c>
      <c r="X34" s="26" t="str">
        <f>+IF(ISNA(VLOOKUP(X$4&amp;"  "&amp;$N34,$A$4:$I$111,2,0)),"",VLOOKUP(X$4&amp;"  "&amp;$N34,$A$4:$I$111,2,0))</f>
        <v/>
      </c>
      <c r="Y34" s="26" t="str">
        <f>+IF(ISNA(VLOOKUP(Y$4&amp;"  "&amp;$N34,$A$4:$I$111,2,0)),"",VLOOKUP(Y$4&amp;"  "&amp;$N34,$A$4:$I$111,2,0))</f>
        <v/>
      </c>
      <c r="Z34" s="26" t="str">
        <f>+IF(ISNA(VLOOKUP(Z$4&amp;"  "&amp;$N34,$A$4:$I$111,2,0)),"",VLOOKUP(Z$4&amp;"  "&amp;$N34,$A$4:$I$111,2,0))</f>
        <v/>
      </c>
      <c r="AA34" s="26" t="str">
        <f>+IF(ISNA(VLOOKUP(AA$4&amp;"  "&amp;$N34,$A$4:$I$111,2,0)),"",VLOOKUP(AA$4&amp;"  "&amp;$N34,$A$4:$I$111,2,0))</f>
        <v/>
      </c>
      <c r="AB34" s="26" t="str">
        <f>+IF(ISNA(VLOOKUP(AB$4&amp;"  "&amp;$N34,$A$4:$I$111,2,0)),"",VLOOKUP(AB$4&amp;"  "&amp;$N34,$A$4:$I$111,2,0))</f>
        <v/>
      </c>
      <c r="AC34" s="26" t="str">
        <f>+IF(ISNA(VLOOKUP(AC$4&amp;"  "&amp;$N34,$A$4:$I$111,2,0)),"",VLOOKUP(AC$4&amp;"  "&amp;$N34,$A$4:$I$111,2,0))</f>
        <v/>
      </c>
      <c r="AD34" s="26" t="str">
        <f>+IF(ISNA(VLOOKUP(AD$4&amp;"  "&amp;$N34,$A$4:$I$111,2,0)),"",VLOOKUP(AD$4&amp;"  "&amp;$N34,$A$4:$I$111,2,0))</f>
        <v/>
      </c>
      <c r="AE34" s="26" t="str">
        <f>+IF(ISNA(VLOOKUP(AE$4&amp;"  "&amp;$N34,$A$4:$I$111,2,0)),"",VLOOKUP(AE$4&amp;"  "&amp;$N34,$A$4:$I$111,2,0))</f>
        <v/>
      </c>
      <c r="AF34" s="26" t="str">
        <f>+IF(ISNA(VLOOKUP(AF$4&amp;"  "&amp;$N34,$A$4:$I$111,2,0)),"",VLOOKUP(AF$4&amp;"  "&amp;$N34,$A$4:$I$111,2,0))</f>
        <v/>
      </c>
      <c r="AG34" s="26" t="str">
        <f>+IF(ISNA(VLOOKUP(AG$4&amp;"  "&amp;$N34,$A$4:$I$111,2,0)),"",VLOOKUP(AG$4&amp;"  "&amp;$N34,$A$4:$I$111,2,0))</f>
        <v/>
      </c>
      <c r="AH34" s="26" t="str">
        <f>+IF(ISNA(VLOOKUP(AH$4&amp;"  "&amp;$N34,$A$4:$I$111,2,0)),"",VLOOKUP(AH$4&amp;"  "&amp;$N34,$A$4:$I$111,2,0))</f>
        <v/>
      </c>
      <c r="AI34" s="26" t="str">
        <f>+IF(ISNA(VLOOKUP(AI$4&amp;"  "&amp;$N34,$A$4:$I$111,2,0)),"",VLOOKUP(AI$4&amp;"  "&amp;$N34,$A$4:$I$111,2,0))</f>
        <v/>
      </c>
      <c r="AJ34" s="26" t="str">
        <f>+IF(ISNA(VLOOKUP(AJ$4&amp;"  "&amp;$N34,$A$4:$I$111,2,0)),"",VLOOKUP(AJ$4&amp;"  "&amp;$N34,$A$4:$I$111,2,0))</f>
        <v/>
      </c>
      <c r="AK34" s="26" t="str">
        <f>+IF(ISNA(VLOOKUP(AK$4&amp;"  "&amp;$N34,$A$4:$I$111,2,0)),"",VLOOKUP(AK$4&amp;"  "&amp;$N34,$A$4:$I$111,2,0))</f>
        <v/>
      </c>
      <c r="AL34" s="26" t="str">
        <f>+IF(ISNA(VLOOKUP(AL$4&amp;"  "&amp;$N34,$A$4:$I$111,2,0)),"",VLOOKUP(AL$4&amp;"  "&amp;$N34,$A$4:$I$111,2,0))</f>
        <v/>
      </c>
      <c r="AM34" s="26" t="str">
        <f>+IF(ISNA(VLOOKUP(AM$4&amp;"  "&amp;$N34,$A$4:$I$111,2,0)),"",VLOOKUP(AM$4&amp;"  "&amp;$N34,$A$4:$I$111,2,0))</f>
        <v/>
      </c>
      <c r="AN34" s="26" t="str">
        <f>+IF(ISNA(VLOOKUP(AN$4&amp;"  "&amp;$N34,$A$4:$I$111,2,0)),"",VLOOKUP(AN$4&amp;"  "&amp;$N34,$A$4:$I$111,2,0))</f>
        <v/>
      </c>
    </row>
    <row r="35" spans="1:40" x14ac:dyDescent="0.3">
      <c r="A35">
        <v>31</v>
      </c>
      <c r="B35" s="2" t="s">
        <v>1355</v>
      </c>
      <c r="C35" s="48">
        <v>69</v>
      </c>
      <c r="D35" t="s">
        <v>394</v>
      </c>
      <c r="E35" t="s">
        <v>1436</v>
      </c>
      <c r="F35" t="s">
        <v>861</v>
      </c>
      <c r="G35" t="s">
        <v>1401</v>
      </c>
      <c r="H35" s="1"/>
      <c r="I35" s="3"/>
      <c r="J35" s="22"/>
      <c r="K35" s="1"/>
      <c r="L35" s="1">
        <v>23</v>
      </c>
      <c r="O35" s="26" t="str">
        <f>+IF(ISNA(VLOOKUP(O$4&amp;"  "&amp;$N35,$A$4:$I$111,2,0)),"",VLOOKUP(O$4&amp;"  "&amp;$N35,$A$4:$I$111,2,0))</f>
        <v/>
      </c>
      <c r="P35" s="26" t="str">
        <f>+IF(ISNA(VLOOKUP(P$4&amp;"  "&amp;$N35,$A$4:$I$111,2,0)),"",VLOOKUP(P$4&amp;"  "&amp;$N35,$A$4:$I$111,2,0))</f>
        <v/>
      </c>
      <c r="Q35" s="26" t="str">
        <f>+IF(ISNA(VLOOKUP(Q$4&amp;"  "&amp;$N35,$A$4:$I$111,2,0)),"",VLOOKUP(Q$4&amp;"  "&amp;$N35,$A$4:$I$111,2,0))</f>
        <v/>
      </c>
      <c r="R35" s="26" t="str">
        <f>+IF(ISNA(VLOOKUP(R$4&amp;"  "&amp;$N35,$A$4:$I$111,2,0)),"",VLOOKUP(R$4&amp;"  "&amp;$N35,$A$4:$I$111,2,0))</f>
        <v/>
      </c>
      <c r="S35" s="26" t="str">
        <f>+IF(ISNA(VLOOKUP(S$4&amp;"  "&amp;$N35,$A$4:$I$111,2,0)),"",VLOOKUP(S$4&amp;"  "&amp;$N35,$A$4:$I$111,2,0))</f>
        <v/>
      </c>
      <c r="T35" s="26" t="str">
        <f>+IF(ISNA(VLOOKUP(T$4&amp;"  "&amp;$N35,$A$4:$I$111,2,0)),"",VLOOKUP(T$4&amp;"  "&amp;$N35,$A$4:$I$111,2,0))</f>
        <v/>
      </c>
      <c r="U35" s="26" t="str">
        <f>+IF(ISNA(VLOOKUP(U$4&amp;"  "&amp;$N35,$A$4:$I$111,2,0)),"",VLOOKUP(U$4&amp;"  "&amp;$N35,$A$4:$I$111,2,0))</f>
        <v/>
      </c>
      <c r="V35" s="26" t="str">
        <f>+IF(ISNA(VLOOKUP(V$4&amp;"  "&amp;$N35,$A$4:$I$111,2,0)),"",VLOOKUP(V$4&amp;"  "&amp;$N35,$A$4:$I$111,2,0))</f>
        <v/>
      </c>
      <c r="W35" s="26" t="str">
        <f>+IF(ISNA(VLOOKUP(W$4&amp;"  "&amp;$N35,$A$4:$I$111,2,0)),"",VLOOKUP(W$4&amp;"  "&amp;$N35,$A$4:$I$111,2,0))</f>
        <v/>
      </c>
      <c r="X35" s="26" t="str">
        <f>+IF(ISNA(VLOOKUP(X$4&amp;"  "&amp;$N35,$A$4:$I$111,2,0)),"",VLOOKUP(X$4&amp;"  "&amp;$N35,$A$4:$I$111,2,0))</f>
        <v/>
      </c>
      <c r="Y35" s="26" t="str">
        <f>+IF(ISNA(VLOOKUP(Y$4&amp;"  "&amp;$N35,$A$4:$I$111,2,0)),"",VLOOKUP(Y$4&amp;"  "&amp;$N35,$A$4:$I$111,2,0))</f>
        <v/>
      </c>
      <c r="Z35" s="26" t="str">
        <f>+IF(ISNA(VLOOKUP(Z$4&amp;"  "&amp;$N35,$A$4:$I$111,2,0)),"",VLOOKUP(Z$4&amp;"  "&amp;$N35,$A$4:$I$111,2,0))</f>
        <v/>
      </c>
      <c r="AA35" s="26" t="str">
        <f>+IF(ISNA(VLOOKUP(AA$4&amp;"  "&amp;$N35,$A$4:$I$111,2,0)),"",VLOOKUP(AA$4&amp;"  "&amp;$N35,$A$4:$I$111,2,0))</f>
        <v/>
      </c>
      <c r="AB35" s="26" t="str">
        <f>+IF(ISNA(VLOOKUP(AB$4&amp;"  "&amp;$N35,$A$4:$I$111,2,0)),"",VLOOKUP(AB$4&amp;"  "&amp;$N35,$A$4:$I$111,2,0))</f>
        <v/>
      </c>
      <c r="AC35" s="26" t="str">
        <f>+IF(ISNA(VLOOKUP(AC$4&amp;"  "&amp;$N35,$A$4:$I$111,2,0)),"",VLOOKUP(AC$4&amp;"  "&amp;$N35,$A$4:$I$111,2,0))</f>
        <v/>
      </c>
      <c r="AD35" s="26" t="str">
        <f>+IF(ISNA(VLOOKUP(AD$4&amp;"  "&amp;$N35,$A$4:$I$111,2,0)),"",VLOOKUP(AD$4&amp;"  "&amp;$N35,$A$4:$I$111,2,0))</f>
        <v/>
      </c>
      <c r="AE35" s="26" t="str">
        <f>+IF(ISNA(VLOOKUP(AE$4&amp;"  "&amp;$N35,$A$4:$I$111,2,0)),"",VLOOKUP(AE$4&amp;"  "&amp;$N35,$A$4:$I$111,2,0))</f>
        <v/>
      </c>
      <c r="AF35" s="26" t="str">
        <f>+IF(ISNA(VLOOKUP(AF$4&amp;"  "&amp;$N35,$A$4:$I$111,2,0)),"",VLOOKUP(AF$4&amp;"  "&amp;$N35,$A$4:$I$111,2,0))</f>
        <v/>
      </c>
      <c r="AG35" s="26" t="str">
        <f>+IF(ISNA(VLOOKUP(AG$4&amp;"  "&amp;$N35,$A$4:$I$111,2,0)),"",VLOOKUP(AG$4&amp;"  "&amp;$N35,$A$4:$I$111,2,0))</f>
        <v/>
      </c>
      <c r="AH35" s="26" t="str">
        <f>+IF(ISNA(VLOOKUP(AH$4&amp;"  "&amp;$N35,$A$4:$I$111,2,0)),"",VLOOKUP(AH$4&amp;"  "&amp;$N35,$A$4:$I$111,2,0))</f>
        <v/>
      </c>
      <c r="AI35" s="26" t="str">
        <f>+IF(ISNA(VLOOKUP(AI$4&amp;"  "&amp;$N35,$A$4:$I$111,2,0)),"",VLOOKUP(AI$4&amp;"  "&amp;$N35,$A$4:$I$111,2,0))</f>
        <v/>
      </c>
      <c r="AJ35" s="26" t="str">
        <f>+IF(ISNA(VLOOKUP(AJ$4&amp;"  "&amp;$N35,$A$4:$I$111,2,0)),"",VLOOKUP(AJ$4&amp;"  "&amp;$N35,$A$4:$I$111,2,0))</f>
        <v/>
      </c>
      <c r="AK35" s="26" t="str">
        <f>+IF(ISNA(VLOOKUP(AK$4&amp;"  "&amp;$N35,$A$4:$I$111,2,0)),"",VLOOKUP(AK$4&amp;"  "&amp;$N35,$A$4:$I$111,2,0))</f>
        <v/>
      </c>
      <c r="AL35" s="26" t="str">
        <f>+IF(ISNA(VLOOKUP(AL$4&amp;"  "&amp;$N35,$A$4:$I$111,2,0)),"",VLOOKUP(AL$4&amp;"  "&amp;$N35,$A$4:$I$111,2,0))</f>
        <v/>
      </c>
      <c r="AM35" s="26" t="str">
        <f>+IF(ISNA(VLOOKUP(AM$4&amp;"  "&amp;$N35,$A$4:$I$111,2,0)),"",VLOOKUP(AM$4&amp;"  "&amp;$N35,$A$4:$I$111,2,0))</f>
        <v/>
      </c>
      <c r="AN35" s="26" t="str">
        <f>+IF(ISNA(VLOOKUP(AN$4&amp;"  "&amp;$N35,$A$4:$I$111,2,0)),"",VLOOKUP(AN$4&amp;"  "&amp;$N35,$A$4:$I$111,2,0))</f>
        <v/>
      </c>
    </row>
    <row r="36" spans="1:40" x14ac:dyDescent="0.3">
      <c r="A36">
        <v>32</v>
      </c>
      <c r="B36" s="2" t="s">
        <v>1665</v>
      </c>
      <c r="C36" s="48">
        <v>72</v>
      </c>
      <c r="D36" t="s">
        <v>1483</v>
      </c>
      <c r="E36" t="s">
        <v>921</v>
      </c>
      <c r="F36" t="s">
        <v>600</v>
      </c>
      <c r="G36" t="s">
        <v>1401</v>
      </c>
      <c r="H36" s="1"/>
      <c r="I36" s="3"/>
      <c r="J36" s="22"/>
      <c r="K36" s="1"/>
      <c r="L36" s="1">
        <v>24</v>
      </c>
      <c r="O36" s="26" t="str">
        <f>+IF(ISNA(VLOOKUP(O$4&amp;"  "&amp;$N36,$A$4:$I$111,2,0)),"",VLOOKUP(O$4&amp;"  "&amp;$N36,$A$4:$I$111,2,0))</f>
        <v/>
      </c>
      <c r="P36" s="26" t="str">
        <f>+IF(ISNA(VLOOKUP(P$4&amp;"  "&amp;$N36,$A$4:$I$111,2,0)),"",VLOOKUP(P$4&amp;"  "&amp;$N36,$A$4:$I$111,2,0))</f>
        <v/>
      </c>
      <c r="Q36" s="26" t="str">
        <f>+IF(ISNA(VLOOKUP(Q$4&amp;"  "&amp;$N36,$A$4:$I$111,2,0)),"",VLOOKUP(Q$4&amp;"  "&amp;$N36,$A$4:$I$111,2,0))</f>
        <v/>
      </c>
      <c r="R36" s="26" t="str">
        <f>+IF(ISNA(VLOOKUP(R$4&amp;"  "&amp;$N36,$A$4:$I$111,2,0)),"",VLOOKUP(R$4&amp;"  "&amp;$N36,$A$4:$I$111,2,0))</f>
        <v/>
      </c>
      <c r="S36" s="26" t="str">
        <f>+IF(ISNA(VLOOKUP(S$4&amp;"  "&amp;$N36,$A$4:$I$111,2,0)),"",VLOOKUP(S$4&amp;"  "&amp;$N36,$A$4:$I$111,2,0))</f>
        <v/>
      </c>
      <c r="T36" s="26" t="str">
        <f>+IF(ISNA(VLOOKUP(T$4&amp;"  "&amp;$N36,$A$4:$I$111,2,0)),"",VLOOKUP(T$4&amp;"  "&amp;$N36,$A$4:$I$111,2,0))</f>
        <v/>
      </c>
      <c r="U36" s="26" t="str">
        <f>+IF(ISNA(VLOOKUP(U$4&amp;"  "&amp;$N36,$A$4:$I$111,2,0)),"",VLOOKUP(U$4&amp;"  "&amp;$N36,$A$4:$I$111,2,0))</f>
        <v/>
      </c>
      <c r="V36" s="26" t="str">
        <f>+IF(ISNA(VLOOKUP(V$4&amp;"  "&amp;$N36,$A$4:$I$111,2,0)),"",VLOOKUP(V$4&amp;"  "&amp;$N36,$A$4:$I$111,2,0))</f>
        <v/>
      </c>
      <c r="W36" s="26" t="str">
        <f>+IF(ISNA(VLOOKUP(W$4&amp;"  "&amp;$N36,$A$4:$I$111,2,0)),"",VLOOKUP(W$4&amp;"  "&amp;$N36,$A$4:$I$111,2,0))</f>
        <v/>
      </c>
      <c r="X36" s="26" t="str">
        <f>+IF(ISNA(VLOOKUP(X$4&amp;"  "&amp;$N36,$A$4:$I$111,2,0)),"",VLOOKUP(X$4&amp;"  "&amp;$N36,$A$4:$I$111,2,0))</f>
        <v/>
      </c>
      <c r="Y36" s="26" t="str">
        <f>+IF(ISNA(VLOOKUP(Y$4&amp;"  "&amp;$N36,$A$4:$I$111,2,0)),"",VLOOKUP(Y$4&amp;"  "&amp;$N36,$A$4:$I$111,2,0))</f>
        <v/>
      </c>
      <c r="Z36" s="26" t="str">
        <f>+IF(ISNA(VLOOKUP(Z$4&amp;"  "&amp;$N36,$A$4:$I$111,2,0)),"",VLOOKUP(Z$4&amp;"  "&amp;$N36,$A$4:$I$111,2,0))</f>
        <v/>
      </c>
      <c r="AA36" s="26" t="str">
        <f>+IF(ISNA(VLOOKUP(AA$4&amp;"  "&amp;$N36,$A$4:$I$111,2,0)),"",VLOOKUP(AA$4&amp;"  "&amp;$N36,$A$4:$I$111,2,0))</f>
        <v/>
      </c>
      <c r="AB36" s="26" t="str">
        <f>+IF(ISNA(VLOOKUP(AB$4&amp;"  "&amp;$N36,$A$4:$I$111,2,0)),"",VLOOKUP(AB$4&amp;"  "&amp;$N36,$A$4:$I$111,2,0))</f>
        <v/>
      </c>
      <c r="AC36" s="26" t="str">
        <f>+IF(ISNA(VLOOKUP(AC$4&amp;"  "&amp;$N36,$A$4:$I$111,2,0)),"",VLOOKUP(AC$4&amp;"  "&amp;$N36,$A$4:$I$111,2,0))</f>
        <v/>
      </c>
      <c r="AD36" s="26" t="str">
        <f>+IF(ISNA(VLOOKUP(AD$4&amp;"  "&amp;$N36,$A$4:$I$111,2,0)),"",VLOOKUP(AD$4&amp;"  "&amp;$N36,$A$4:$I$111,2,0))</f>
        <v/>
      </c>
      <c r="AE36" s="26" t="str">
        <f>+IF(ISNA(VLOOKUP(AE$4&amp;"  "&amp;$N36,$A$4:$I$111,2,0)),"",VLOOKUP(AE$4&amp;"  "&amp;$N36,$A$4:$I$111,2,0))</f>
        <v/>
      </c>
      <c r="AF36" s="26" t="str">
        <f>+IF(ISNA(VLOOKUP(AF$4&amp;"  "&amp;$N36,$A$4:$I$111,2,0)),"",VLOOKUP(AF$4&amp;"  "&amp;$N36,$A$4:$I$111,2,0))</f>
        <v/>
      </c>
      <c r="AG36" s="26" t="str">
        <f>+IF(ISNA(VLOOKUP(AG$4&amp;"  "&amp;$N36,$A$4:$I$111,2,0)),"",VLOOKUP(AG$4&amp;"  "&amp;$N36,$A$4:$I$111,2,0))</f>
        <v/>
      </c>
      <c r="AH36" s="26" t="str">
        <f>+IF(ISNA(VLOOKUP(AH$4&amp;"  "&amp;$N36,$A$4:$I$111,2,0)),"",VLOOKUP(AH$4&amp;"  "&amp;$N36,$A$4:$I$111,2,0))</f>
        <v/>
      </c>
      <c r="AI36" s="26" t="str">
        <f>+IF(ISNA(VLOOKUP(AI$4&amp;"  "&amp;$N36,$A$4:$I$111,2,0)),"",VLOOKUP(AI$4&amp;"  "&amp;$N36,$A$4:$I$111,2,0))</f>
        <v/>
      </c>
      <c r="AJ36" s="26" t="str">
        <f>+IF(ISNA(VLOOKUP(AJ$4&amp;"  "&amp;$N36,$A$4:$I$111,2,0)),"",VLOOKUP(AJ$4&amp;"  "&amp;$N36,$A$4:$I$111,2,0))</f>
        <v/>
      </c>
      <c r="AK36" s="26" t="str">
        <f>+IF(ISNA(VLOOKUP(AK$4&amp;"  "&amp;$N36,$A$4:$I$111,2,0)),"",VLOOKUP(AK$4&amp;"  "&amp;$N36,$A$4:$I$111,2,0))</f>
        <v/>
      </c>
      <c r="AL36" s="26" t="str">
        <f>+IF(ISNA(VLOOKUP(AL$4&amp;"  "&amp;$N36,$A$4:$I$111,2,0)),"",VLOOKUP(AL$4&amp;"  "&amp;$N36,$A$4:$I$111,2,0))</f>
        <v/>
      </c>
      <c r="AM36" s="26" t="str">
        <f>+IF(ISNA(VLOOKUP(AM$4&amp;"  "&amp;$N36,$A$4:$I$111,2,0)),"",VLOOKUP(AM$4&amp;"  "&amp;$N36,$A$4:$I$111,2,0))</f>
        <v/>
      </c>
      <c r="AN36" s="26" t="str">
        <f>+IF(ISNA(VLOOKUP(AN$4&amp;"  "&amp;$N36,$A$4:$I$111,2,0)),"",VLOOKUP(AN$4&amp;"  "&amp;$N36,$A$4:$I$111,2,0))</f>
        <v/>
      </c>
    </row>
    <row r="37" spans="1:40" x14ac:dyDescent="0.3">
      <c r="A37">
        <v>33</v>
      </c>
      <c r="B37" s="2" t="s">
        <v>1656</v>
      </c>
      <c r="C37" s="48">
        <v>54</v>
      </c>
      <c r="D37" t="s">
        <v>181</v>
      </c>
      <c r="E37" t="s">
        <v>646</v>
      </c>
      <c r="F37" t="s">
        <v>581</v>
      </c>
      <c r="G37" t="s">
        <v>1401</v>
      </c>
      <c r="H37" s="1"/>
      <c r="I37" s="3"/>
      <c r="J37" s="22"/>
      <c r="K37" s="1"/>
      <c r="L37" s="1">
        <v>25</v>
      </c>
      <c r="O37" s="26" t="str">
        <f>+IF(ISNA(VLOOKUP(O$4&amp;"  "&amp;$N37,$A$4:$I$111,2,0)),"",VLOOKUP(O$4&amp;"  "&amp;$N37,$A$4:$I$111,2,0))</f>
        <v/>
      </c>
      <c r="P37" s="26" t="str">
        <f>+IF(ISNA(VLOOKUP(P$4&amp;"  "&amp;$N37,$A$4:$I$111,2,0)),"",VLOOKUP(P$4&amp;"  "&amp;$N37,$A$4:$I$111,2,0))</f>
        <v/>
      </c>
      <c r="Q37" s="26" t="str">
        <f>+IF(ISNA(VLOOKUP(Q$4&amp;"  "&amp;$N37,$A$4:$I$111,2,0)),"",VLOOKUP(Q$4&amp;"  "&amp;$N37,$A$4:$I$111,2,0))</f>
        <v/>
      </c>
      <c r="R37" s="26" t="str">
        <f>+IF(ISNA(VLOOKUP(R$4&amp;"  "&amp;$N37,$A$4:$I$111,2,0)),"",VLOOKUP(R$4&amp;"  "&amp;$N37,$A$4:$I$111,2,0))</f>
        <v/>
      </c>
      <c r="S37" s="26" t="str">
        <f>+IF(ISNA(VLOOKUP(S$4&amp;"  "&amp;$N37,$A$4:$I$111,2,0)),"",VLOOKUP(S$4&amp;"  "&amp;$N37,$A$4:$I$111,2,0))</f>
        <v/>
      </c>
      <c r="T37" s="26" t="str">
        <f>+IF(ISNA(VLOOKUP(T$4&amp;"  "&amp;$N37,$A$4:$I$111,2,0)),"",VLOOKUP(T$4&amp;"  "&amp;$N37,$A$4:$I$111,2,0))</f>
        <v/>
      </c>
      <c r="U37" s="26" t="str">
        <f>+IF(ISNA(VLOOKUP(U$4&amp;"  "&amp;$N37,$A$4:$I$111,2,0)),"",VLOOKUP(U$4&amp;"  "&amp;$N37,$A$4:$I$111,2,0))</f>
        <v/>
      </c>
      <c r="V37" s="26" t="str">
        <f>+IF(ISNA(VLOOKUP(V$4&amp;"  "&amp;$N37,$A$4:$I$111,2,0)),"",VLOOKUP(V$4&amp;"  "&amp;$N37,$A$4:$I$111,2,0))</f>
        <v/>
      </c>
      <c r="W37" s="26" t="str">
        <f>+IF(ISNA(VLOOKUP(W$4&amp;"  "&amp;$N37,$A$4:$I$111,2,0)),"",VLOOKUP(W$4&amp;"  "&amp;$N37,$A$4:$I$111,2,0))</f>
        <v/>
      </c>
      <c r="X37" s="26" t="str">
        <f>+IF(ISNA(VLOOKUP(X$4&amp;"  "&amp;$N37,$A$4:$I$111,2,0)),"",VLOOKUP(X$4&amp;"  "&amp;$N37,$A$4:$I$111,2,0))</f>
        <v/>
      </c>
      <c r="Y37" s="26" t="str">
        <f>+IF(ISNA(VLOOKUP(Y$4&amp;"  "&amp;$N37,$A$4:$I$111,2,0)),"",VLOOKUP(Y$4&amp;"  "&amp;$N37,$A$4:$I$111,2,0))</f>
        <v/>
      </c>
      <c r="Z37" s="26" t="str">
        <f>+IF(ISNA(VLOOKUP(Z$4&amp;"  "&amp;$N37,$A$4:$I$111,2,0)),"",VLOOKUP(Z$4&amp;"  "&amp;$N37,$A$4:$I$111,2,0))</f>
        <v/>
      </c>
      <c r="AA37" s="26" t="str">
        <f>+IF(ISNA(VLOOKUP(AA$4&amp;"  "&amp;$N37,$A$4:$I$111,2,0)),"",VLOOKUP(AA$4&amp;"  "&amp;$N37,$A$4:$I$111,2,0))</f>
        <v/>
      </c>
      <c r="AB37" s="26" t="str">
        <f>+IF(ISNA(VLOOKUP(AB$4&amp;"  "&amp;$N37,$A$4:$I$111,2,0)),"",VLOOKUP(AB$4&amp;"  "&amp;$N37,$A$4:$I$111,2,0))</f>
        <v/>
      </c>
      <c r="AC37" s="26" t="str">
        <f>+IF(ISNA(VLOOKUP(AC$4&amp;"  "&amp;$N37,$A$4:$I$111,2,0)),"",VLOOKUP(AC$4&amp;"  "&amp;$N37,$A$4:$I$111,2,0))</f>
        <v/>
      </c>
      <c r="AD37" s="26" t="str">
        <f>+IF(ISNA(VLOOKUP(AD$4&amp;"  "&amp;$N37,$A$4:$I$111,2,0)),"",VLOOKUP(AD$4&amp;"  "&amp;$N37,$A$4:$I$111,2,0))</f>
        <v/>
      </c>
      <c r="AE37" s="26" t="str">
        <f>+IF(ISNA(VLOOKUP(AE$4&amp;"  "&amp;$N37,$A$4:$I$111,2,0)),"",VLOOKUP(AE$4&amp;"  "&amp;$N37,$A$4:$I$111,2,0))</f>
        <v/>
      </c>
      <c r="AF37" s="26" t="str">
        <f>+IF(ISNA(VLOOKUP(AF$4&amp;"  "&amp;$N37,$A$4:$I$111,2,0)),"",VLOOKUP(AF$4&amp;"  "&amp;$N37,$A$4:$I$111,2,0))</f>
        <v/>
      </c>
      <c r="AG37" s="26" t="str">
        <f>+IF(ISNA(VLOOKUP(AG$4&amp;"  "&amp;$N37,$A$4:$I$111,2,0)),"",VLOOKUP(AG$4&amp;"  "&amp;$N37,$A$4:$I$111,2,0))</f>
        <v/>
      </c>
      <c r="AH37" s="26" t="str">
        <f>+IF(ISNA(VLOOKUP(AH$4&amp;"  "&amp;$N37,$A$4:$I$111,2,0)),"",VLOOKUP(AH$4&amp;"  "&amp;$N37,$A$4:$I$111,2,0))</f>
        <v/>
      </c>
      <c r="AI37" s="26" t="str">
        <f>+IF(ISNA(VLOOKUP(AI$4&amp;"  "&amp;$N37,$A$4:$I$111,2,0)),"",VLOOKUP(AI$4&amp;"  "&amp;$N37,$A$4:$I$111,2,0))</f>
        <v/>
      </c>
      <c r="AJ37" s="26" t="str">
        <f>+IF(ISNA(VLOOKUP(AJ$4&amp;"  "&amp;$N37,$A$4:$I$111,2,0)),"",VLOOKUP(AJ$4&amp;"  "&amp;$N37,$A$4:$I$111,2,0))</f>
        <v/>
      </c>
      <c r="AK37" s="26" t="str">
        <f>+IF(ISNA(VLOOKUP(AK$4&amp;"  "&amp;$N37,$A$4:$I$111,2,0)),"",VLOOKUP(AK$4&amp;"  "&amp;$N37,$A$4:$I$111,2,0))</f>
        <v/>
      </c>
      <c r="AL37" s="26" t="str">
        <f>+IF(ISNA(VLOOKUP(AL$4&amp;"  "&amp;$N37,$A$4:$I$111,2,0)),"",VLOOKUP(AL$4&amp;"  "&amp;$N37,$A$4:$I$111,2,0))</f>
        <v/>
      </c>
      <c r="AM37" s="26" t="str">
        <f>+IF(ISNA(VLOOKUP(AM$4&amp;"  "&amp;$N37,$A$4:$I$111,2,0)),"",VLOOKUP(AM$4&amp;"  "&amp;$N37,$A$4:$I$111,2,0))</f>
        <v/>
      </c>
      <c r="AN37" s="26" t="str">
        <f>+IF(ISNA(VLOOKUP(AN$4&amp;"  "&amp;$N37,$A$4:$I$111,2,0)),"",VLOOKUP(AN$4&amp;"  "&amp;$N37,$A$4:$I$111,2,0))</f>
        <v/>
      </c>
    </row>
    <row r="38" spans="1:40" x14ac:dyDescent="0.3">
      <c r="A38">
        <v>34</v>
      </c>
      <c r="B38" s="2" t="s">
        <v>1691</v>
      </c>
      <c r="C38" s="48">
        <v>94</v>
      </c>
      <c r="D38" t="s">
        <v>852</v>
      </c>
      <c r="E38" t="s">
        <v>1504</v>
      </c>
      <c r="F38" t="s">
        <v>581</v>
      </c>
      <c r="G38" t="s">
        <v>1503</v>
      </c>
      <c r="H38" s="1"/>
      <c r="I38" s="3"/>
      <c r="J38" s="22"/>
      <c r="K38" s="1"/>
      <c r="L38" s="1">
        <v>9</v>
      </c>
      <c r="N38" s="11" t="s">
        <v>365</v>
      </c>
      <c r="O38" s="27">
        <f>IF(O34="",1000,SUM(O32:O34))</f>
        <v>1000</v>
      </c>
      <c r="P38" s="27">
        <f t="shared" ref="P38:AN38" si="3">IF(P34="",1000,SUM(P32:P34))</f>
        <v>1000</v>
      </c>
      <c r="Q38" s="27">
        <f t="shared" si="3"/>
        <v>1000</v>
      </c>
      <c r="R38" s="27">
        <f t="shared" si="3"/>
        <v>1000</v>
      </c>
      <c r="S38" s="27">
        <f t="shared" si="3"/>
        <v>1000</v>
      </c>
      <c r="T38" s="27">
        <f t="shared" si="3"/>
        <v>1000</v>
      </c>
      <c r="U38" s="27">
        <f t="shared" si="3"/>
        <v>1000</v>
      </c>
      <c r="V38" s="27">
        <f t="shared" si="3"/>
        <v>1000</v>
      </c>
      <c r="W38" s="27">
        <f t="shared" si="3"/>
        <v>1000</v>
      </c>
      <c r="X38" s="27">
        <f t="shared" si="3"/>
        <v>1000</v>
      </c>
      <c r="Y38" s="27">
        <f t="shared" si="3"/>
        <v>1000</v>
      </c>
      <c r="Z38" s="27">
        <f t="shared" si="3"/>
        <v>1000</v>
      </c>
      <c r="AA38" s="27">
        <f t="shared" si="3"/>
        <v>1000</v>
      </c>
      <c r="AB38" s="27">
        <f t="shared" si="3"/>
        <v>1000</v>
      </c>
      <c r="AC38" s="27">
        <f t="shared" si="3"/>
        <v>1000</v>
      </c>
      <c r="AD38" s="27">
        <f t="shared" si="3"/>
        <v>1000</v>
      </c>
      <c r="AE38" s="27">
        <f t="shared" si="3"/>
        <v>1000</v>
      </c>
      <c r="AF38" s="27">
        <f t="shared" si="3"/>
        <v>1000</v>
      </c>
      <c r="AG38" s="27">
        <f t="shared" si="3"/>
        <v>1000</v>
      </c>
      <c r="AH38" s="27">
        <f t="shared" si="3"/>
        <v>1000</v>
      </c>
      <c r="AI38" s="27">
        <f t="shared" si="3"/>
        <v>1000</v>
      </c>
      <c r="AJ38" s="27">
        <f t="shared" si="3"/>
        <v>1000</v>
      </c>
      <c r="AK38" s="27">
        <f t="shared" si="3"/>
        <v>1000</v>
      </c>
      <c r="AL38" s="27">
        <f t="shared" si="3"/>
        <v>1000</v>
      </c>
      <c r="AM38" s="27">
        <f t="shared" si="3"/>
        <v>1000</v>
      </c>
      <c r="AN38" s="27">
        <f t="shared" si="3"/>
        <v>1000</v>
      </c>
    </row>
    <row r="39" spans="1:40" x14ac:dyDescent="0.3">
      <c r="A39">
        <v>35</v>
      </c>
      <c r="B39" s="2" t="s">
        <v>1692</v>
      </c>
      <c r="C39" s="48">
        <v>96</v>
      </c>
      <c r="D39" t="s">
        <v>209</v>
      </c>
      <c r="E39" t="s">
        <v>1506</v>
      </c>
      <c r="F39" t="s">
        <v>581</v>
      </c>
      <c r="G39" t="s">
        <v>1503</v>
      </c>
      <c r="H39" s="1"/>
      <c r="I39" s="3"/>
      <c r="J39" s="22"/>
      <c r="K39" s="1"/>
      <c r="L39" s="1">
        <v>10</v>
      </c>
      <c r="N39" s="11" t="s">
        <v>155</v>
      </c>
      <c r="O39" s="28">
        <f>RANK(O38,($O$11:$AN$11,$O$20:$AN$20,$O$29:$AN$29, $O$38:$AN$38),1)</f>
        <v>1</v>
      </c>
      <c r="P39" s="28">
        <f>RANK(P38,($O$11:$AN$11,$O$20:$AN$20,$O$29:$AN$29, $O$38:$AN$38),1)</f>
        <v>1</v>
      </c>
      <c r="Q39" s="28">
        <f>RANK(Q38,($O$11:$AN$11,$O$20:$AN$20,$O$29:$AN$29, $O$38:$AN$38),1)</f>
        <v>1</v>
      </c>
      <c r="R39" s="28">
        <f>RANK(R38,($O$11:$AN$11,$O$20:$AN$20,$O$29:$AN$29, $O$38:$AN$38),1)</f>
        <v>1</v>
      </c>
      <c r="S39" s="28">
        <f>RANK(S38,($O$11:$AN$11,$O$20:$AN$20,$O$29:$AN$29, $O$38:$AN$38),1)</f>
        <v>1</v>
      </c>
      <c r="T39" s="28">
        <f>RANK(T38,($O$11:$AN$11,$O$20:$AN$20,$O$29:$AN$29, $O$38:$AN$38),1)</f>
        <v>1</v>
      </c>
      <c r="U39" s="28">
        <f>RANK(U38,($O$11:$AN$11,$O$20:$AN$20,$O$29:$AN$29, $O$38:$AN$38),1)</f>
        <v>1</v>
      </c>
      <c r="V39" s="28">
        <f>RANK(V38,($O$11:$AN$11,$O$20:$AN$20,$O$29:$AN$29, $O$38:$AN$38),1)</f>
        <v>1</v>
      </c>
      <c r="W39" s="28">
        <f>RANK(W38,($O$11:$AN$11,$O$20:$AN$20,$O$29:$AN$29, $O$38:$AN$38),1)</f>
        <v>1</v>
      </c>
      <c r="X39" s="28">
        <f>RANK(X38,($O$11:$AN$11,$O$20:$AN$20,$O$29:$AN$29, $O$38:$AN$38),1)</f>
        <v>1</v>
      </c>
      <c r="Y39" s="28">
        <f>RANK(Y38,($O$11:$AN$11,$O$20:$AN$20,$O$29:$AN$29, $O$38:$AN$38),1)</f>
        <v>1</v>
      </c>
      <c r="Z39" s="28">
        <f>RANK(Z38,($O$11:$AN$11,$O$20:$AN$20,$O$29:$AN$29, $O$38:$AN$38),1)</f>
        <v>1</v>
      </c>
      <c r="AA39" s="28">
        <f>RANK(AA38,($O$11:$AN$11,$O$20:$AN$20,$O$29:$AN$29, $O$38:$AN$38),1)</f>
        <v>1</v>
      </c>
      <c r="AB39" s="28">
        <f>RANK(AB38,($O$11:$AN$11,$O$20:$AN$20,$O$29:$AN$29, $O$38:$AN$38),1)</f>
        <v>1</v>
      </c>
      <c r="AC39" s="28">
        <f>RANK(AC38,($O$11:$AN$11,$O$20:$AN$20,$O$29:$AN$29, $O$38:$AN$38),1)</f>
        <v>1</v>
      </c>
      <c r="AD39" s="28">
        <f>RANK(AD38,($O$11:$AN$11,$O$20:$AN$20,$O$29:$AN$29, $O$38:$AN$38),1)</f>
        <v>1</v>
      </c>
      <c r="AE39" s="28">
        <f>RANK(AE38,($O$11:$AN$11,$O$20:$AN$20,$O$29:$AN$29, $O$38:$AN$38),1)</f>
        <v>1</v>
      </c>
      <c r="AF39" s="28">
        <f>RANK(AF38,($O$11:$AN$11,$O$20:$AN$20,$O$29:$AN$29, $O$38:$AN$38),1)</f>
        <v>1</v>
      </c>
      <c r="AG39" s="28">
        <f>RANK(AG38,($O$11:$AN$11,$O$20:$AN$20,$O$29:$AN$29, $O$38:$AN$38),1)</f>
        <v>1</v>
      </c>
      <c r="AH39" s="28">
        <f>RANK(AH38,($O$11:$AN$11,$O$20:$AN$20,$O$29:$AN$29, $O$38:$AN$38),1)</f>
        <v>1</v>
      </c>
      <c r="AI39" s="28">
        <f>RANK(AI38,($O$11:$AN$11,$O$20:$AN$20,$O$29:$AN$29, $O$38:$AN$38),1)</f>
        <v>1</v>
      </c>
      <c r="AJ39" s="28">
        <f>RANK(AJ38,($O$11:$AN$11,$O$20:$AN$20,$O$29:$AN$29, $O$38:$AN$38),1)</f>
        <v>1</v>
      </c>
      <c r="AK39" s="28">
        <f>RANK(AK38,($O$11:$AN$11,$O$20:$AN$20,$O$29:$AN$29, $O$38:$AN$38),1)</f>
        <v>1</v>
      </c>
      <c r="AL39" s="28">
        <f>RANK(AL38,($O$11:$AN$11,$O$20:$AN$20,$O$29:$AN$29, $O$38:$AN$38),1)</f>
        <v>1</v>
      </c>
      <c r="AM39" s="28">
        <f>RANK(AM38,($O$11:$AN$11,$O$20:$AN$20,$O$29:$AN$29, $O$38:$AN$38),1)</f>
        <v>1</v>
      </c>
      <c r="AN39" s="28">
        <f>RANK(AN38,($O$11:$AN$11,$O$20:$AN$20,$O$29:$AN$29, $O$38:$AN$38),1)</f>
        <v>1</v>
      </c>
    </row>
    <row r="40" spans="1:40" x14ac:dyDescent="0.3">
      <c r="A40">
        <v>36</v>
      </c>
      <c r="B40" s="2" t="s">
        <v>1666</v>
      </c>
      <c r="C40" s="48">
        <v>112</v>
      </c>
      <c r="D40" t="s">
        <v>1521</v>
      </c>
      <c r="E40" t="s">
        <v>1522</v>
      </c>
      <c r="F40" t="s">
        <v>600</v>
      </c>
      <c r="G40" t="s">
        <v>1503</v>
      </c>
      <c r="H40" s="1"/>
      <c r="I40" s="3"/>
      <c r="J40" s="22"/>
      <c r="K40" s="1"/>
      <c r="L40" s="1">
        <v>11</v>
      </c>
    </row>
    <row r="41" spans="1:40" x14ac:dyDescent="0.3">
      <c r="A41">
        <v>37</v>
      </c>
      <c r="B41" s="2" t="s">
        <v>1674</v>
      </c>
      <c r="C41" s="48">
        <v>74</v>
      </c>
      <c r="D41" t="s">
        <v>372</v>
      </c>
      <c r="E41" t="s">
        <v>1488</v>
      </c>
      <c r="F41" t="s">
        <v>615</v>
      </c>
      <c r="G41" t="s">
        <v>1401</v>
      </c>
      <c r="H41" s="1"/>
      <c r="I41" s="3"/>
      <c r="J41" s="22"/>
      <c r="K41" s="1"/>
      <c r="L41" s="1">
        <v>26</v>
      </c>
    </row>
    <row r="42" spans="1:40" x14ac:dyDescent="0.3">
      <c r="A42">
        <v>38</v>
      </c>
      <c r="B42" s="2" t="s">
        <v>1614</v>
      </c>
      <c r="C42" s="48">
        <v>116</v>
      </c>
      <c r="D42" t="s">
        <v>134</v>
      </c>
      <c r="E42" t="s">
        <v>634</v>
      </c>
      <c r="F42" t="s">
        <v>615</v>
      </c>
      <c r="G42" t="s">
        <v>1503</v>
      </c>
      <c r="H42" s="1"/>
      <c r="I42" s="3"/>
      <c r="J42" s="22"/>
      <c r="K42" s="1"/>
      <c r="L42" s="1">
        <v>12</v>
      </c>
    </row>
    <row r="43" spans="1:40" x14ac:dyDescent="0.3">
      <c r="A43">
        <v>39</v>
      </c>
      <c r="B43" s="2" t="s">
        <v>1651</v>
      </c>
      <c r="C43" s="48">
        <v>93</v>
      </c>
      <c r="D43" t="s">
        <v>52</v>
      </c>
      <c r="E43" t="s">
        <v>868</v>
      </c>
      <c r="F43" t="s">
        <v>1406</v>
      </c>
      <c r="G43" t="s">
        <v>1503</v>
      </c>
      <c r="H43" s="1"/>
      <c r="I43" s="3"/>
      <c r="J43" s="22"/>
      <c r="K43" s="1"/>
      <c r="L43" s="1">
        <v>13</v>
      </c>
    </row>
    <row r="44" spans="1:40" x14ac:dyDescent="0.3">
      <c r="A44">
        <v>40</v>
      </c>
      <c r="B44" s="2" t="s">
        <v>1693</v>
      </c>
      <c r="C44" s="48">
        <v>100</v>
      </c>
      <c r="D44" t="s">
        <v>1511</v>
      </c>
      <c r="E44" t="s">
        <v>1512</v>
      </c>
      <c r="F44" t="s">
        <v>582</v>
      </c>
      <c r="G44" t="s">
        <v>1503</v>
      </c>
      <c r="H44" s="1"/>
      <c r="I44" s="3"/>
      <c r="J44" s="22"/>
      <c r="K44" s="1"/>
      <c r="L44" s="1">
        <v>14</v>
      </c>
    </row>
    <row r="45" spans="1:40" x14ac:dyDescent="0.3">
      <c r="A45">
        <v>41</v>
      </c>
      <c r="B45" s="2" t="s">
        <v>1652</v>
      </c>
      <c r="C45" s="48">
        <v>52</v>
      </c>
      <c r="D45" t="s">
        <v>384</v>
      </c>
      <c r="E45" t="s">
        <v>371</v>
      </c>
      <c r="F45" t="s">
        <v>1406</v>
      </c>
      <c r="G45" t="s">
        <v>1401</v>
      </c>
      <c r="H45" s="1"/>
      <c r="I45" s="3"/>
      <c r="J45" s="22"/>
      <c r="K45" s="1"/>
      <c r="L45" s="1">
        <v>27</v>
      </c>
    </row>
    <row r="46" spans="1:40" x14ac:dyDescent="0.3">
      <c r="A46">
        <v>42</v>
      </c>
      <c r="B46" s="2" t="s">
        <v>1653</v>
      </c>
      <c r="C46" s="48">
        <v>50</v>
      </c>
      <c r="D46" t="s">
        <v>78</v>
      </c>
      <c r="E46" t="s">
        <v>1476</v>
      </c>
      <c r="F46" t="s">
        <v>1406</v>
      </c>
      <c r="G46" t="s">
        <v>1401</v>
      </c>
      <c r="H46" s="1"/>
      <c r="I46" s="3"/>
      <c r="J46" s="22"/>
      <c r="K46" s="1"/>
      <c r="L46" s="1">
        <v>28</v>
      </c>
    </row>
    <row r="47" spans="1:40" x14ac:dyDescent="0.3">
      <c r="A47">
        <v>43</v>
      </c>
      <c r="B47" s="2" t="s">
        <v>1694</v>
      </c>
      <c r="C47" s="48">
        <v>108</v>
      </c>
      <c r="D47" t="s">
        <v>130</v>
      </c>
      <c r="E47" t="s">
        <v>142</v>
      </c>
      <c r="F47" t="s">
        <v>590</v>
      </c>
      <c r="G47" t="s">
        <v>1503</v>
      </c>
      <c r="H47" s="1"/>
      <c r="I47" s="3"/>
      <c r="J47" s="22"/>
      <c r="K47" s="1"/>
      <c r="L47" s="1">
        <v>15</v>
      </c>
    </row>
    <row r="48" spans="1:40" x14ac:dyDescent="0.3">
      <c r="A48">
        <v>44</v>
      </c>
      <c r="B48" s="2" t="s">
        <v>1662</v>
      </c>
      <c r="C48" s="48">
        <v>66</v>
      </c>
      <c r="D48" t="s">
        <v>9</v>
      </c>
      <c r="E48" t="s">
        <v>1485</v>
      </c>
      <c r="F48" t="s">
        <v>590</v>
      </c>
      <c r="G48" t="s">
        <v>1401</v>
      </c>
      <c r="H48" s="1"/>
      <c r="I48" s="3"/>
      <c r="J48" s="22"/>
      <c r="K48" s="1"/>
      <c r="L48" s="1">
        <v>29</v>
      </c>
    </row>
    <row r="49" spans="1:12" x14ac:dyDescent="0.3">
      <c r="A49">
        <v>45</v>
      </c>
      <c r="B49" s="2" t="s">
        <v>1676</v>
      </c>
      <c r="C49" s="48">
        <v>82</v>
      </c>
      <c r="D49" t="s">
        <v>414</v>
      </c>
      <c r="E49" t="s">
        <v>415</v>
      </c>
      <c r="F49" t="s">
        <v>580</v>
      </c>
      <c r="G49" t="s">
        <v>1401</v>
      </c>
      <c r="H49" s="1"/>
      <c r="I49" s="3"/>
      <c r="J49" s="22"/>
      <c r="K49" s="1"/>
      <c r="L49" s="1">
        <v>30</v>
      </c>
    </row>
    <row r="50" spans="1:12" x14ac:dyDescent="0.3">
      <c r="A50">
        <v>46</v>
      </c>
      <c r="B50" s="2" t="s">
        <v>1657</v>
      </c>
      <c r="C50" s="48">
        <v>57</v>
      </c>
      <c r="D50" t="s">
        <v>1480</v>
      </c>
      <c r="E50" t="s">
        <v>1481</v>
      </c>
      <c r="F50" t="s">
        <v>582</v>
      </c>
      <c r="G50" t="s">
        <v>1401</v>
      </c>
      <c r="L50" s="1">
        <v>31</v>
      </c>
    </row>
    <row r="51" spans="1:12" x14ac:dyDescent="0.3">
      <c r="A51">
        <v>47</v>
      </c>
      <c r="B51" s="2" t="s">
        <v>1667</v>
      </c>
      <c r="C51" s="3">
        <v>211</v>
      </c>
      <c r="D51" t="s">
        <v>1581</v>
      </c>
      <c r="E51" t="s">
        <v>1582</v>
      </c>
      <c r="F51" t="s">
        <v>600</v>
      </c>
      <c r="G51" t="s">
        <v>1401</v>
      </c>
      <c r="L51" s="1">
        <v>32</v>
      </c>
    </row>
    <row r="52" spans="1:12" x14ac:dyDescent="0.3">
      <c r="A52">
        <v>48</v>
      </c>
      <c r="B52" s="2" t="s">
        <v>1620</v>
      </c>
      <c r="C52" s="48">
        <v>90</v>
      </c>
      <c r="D52" t="s">
        <v>117</v>
      </c>
      <c r="E52" t="s">
        <v>761</v>
      </c>
      <c r="F52" t="s">
        <v>647</v>
      </c>
      <c r="G52" t="s">
        <v>1401</v>
      </c>
      <c r="L52" s="1">
        <v>33</v>
      </c>
    </row>
    <row r="53" spans="1:12" x14ac:dyDescent="0.3">
      <c r="A53">
        <v>49</v>
      </c>
      <c r="B53" s="2" t="s">
        <v>1621</v>
      </c>
      <c r="C53" s="48">
        <v>103</v>
      </c>
      <c r="D53" t="s">
        <v>854</v>
      </c>
      <c r="E53" t="s">
        <v>1516</v>
      </c>
      <c r="F53" t="s">
        <v>576</v>
      </c>
      <c r="G53" t="s">
        <v>1503</v>
      </c>
      <c r="L53" s="1">
        <v>16</v>
      </c>
    </row>
    <row r="54" spans="1:12" x14ac:dyDescent="0.3">
      <c r="A54">
        <v>50</v>
      </c>
      <c r="B54" s="2" t="s">
        <v>1668</v>
      </c>
      <c r="C54" s="48">
        <v>71</v>
      </c>
      <c r="D54" t="s">
        <v>852</v>
      </c>
      <c r="E54" t="s">
        <v>1487</v>
      </c>
      <c r="F54" t="s">
        <v>600</v>
      </c>
      <c r="G54" t="s">
        <v>1401</v>
      </c>
      <c r="L54" s="1">
        <v>34</v>
      </c>
    </row>
    <row r="55" spans="1:12" x14ac:dyDescent="0.3">
      <c r="A55">
        <v>51</v>
      </c>
      <c r="B55" s="2" t="s">
        <v>1166</v>
      </c>
      <c r="C55" s="48">
        <v>61</v>
      </c>
      <c r="D55" t="s">
        <v>134</v>
      </c>
      <c r="E55" t="s">
        <v>29</v>
      </c>
      <c r="F55" t="s">
        <v>585</v>
      </c>
      <c r="G55" t="s">
        <v>1401</v>
      </c>
      <c r="L55" s="1">
        <v>35</v>
      </c>
    </row>
    <row r="56" spans="1:12" x14ac:dyDescent="0.3">
      <c r="A56">
        <v>52</v>
      </c>
      <c r="B56" s="2" t="s">
        <v>1695</v>
      </c>
      <c r="C56" s="48">
        <v>102</v>
      </c>
      <c r="D56" t="s">
        <v>1514</v>
      </c>
      <c r="E56" t="s">
        <v>1515</v>
      </c>
      <c r="F56" t="s">
        <v>582</v>
      </c>
      <c r="G56" t="s">
        <v>1503</v>
      </c>
      <c r="L56" s="1">
        <v>17</v>
      </c>
    </row>
    <row r="57" spans="1:12" x14ac:dyDescent="0.3">
      <c r="A57">
        <v>53</v>
      </c>
      <c r="B57" s="2" t="s">
        <v>1680</v>
      </c>
      <c r="C57" s="48">
        <v>126</v>
      </c>
      <c r="D57" t="s">
        <v>394</v>
      </c>
      <c r="E57" t="s">
        <v>1527</v>
      </c>
      <c r="F57" t="s">
        <v>445</v>
      </c>
      <c r="G57" t="s">
        <v>1503</v>
      </c>
      <c r="L57" s="1">
        <v>18</v>
      </c>
    </row>
    <row r="58" spans="1:12" x14ac:dyDescent="0.3">
      <c r="A58">
        <v>54</v>
      </c>
      <c r="B58" s="2" t="s">
        <v>1682</v>
      </c>
      <c r="C58" s="48">
        <v>89</v>
      </c>
      <c r="D58" t="s">
        <v>16</v>
      </c>
      <c r="E58" t="s">
        <v>1501</v>
      </c>
      <c r="F58" t="s">
        <v>638</v>
      </c>
      <c r="G58" t="s">
        <v>1401</v>
      </c>
      <c r="L58" s="1">
        <v>36</v>
      </c>
    </row>
    <row r="59" spans="1:12" x14ac:dyDescent="0.3">
      <c r="A59">
        <v>55</v>
      </c>
      <c r="B59" s="2" t="s">
        <v>1658</v>
      </c>
      <c r="C59" s="48">
        <v>98</v>
      </c>
      <c r="D59" t="s">
        <v>1508</v>
      </c>
      <c r="E59" t="s">
        <v>1509</v>
      </c>
      <c r="F59" t="s">
        <v>582</v>
      </c>
      <c r="G59" t="s">
        <v>1503</v>
      </c>
      <c r="L59" s="1">
        <v>19</v>
      </c>
    </row>
    <row r="60" spans="1:12" x14ac:dyDescent="0.3">
      <c r="A60">
        <v>56</v>
      </c>
      <c r="B60" s="2" t="s">
        <v>1696</v>
      </c>
      <c r="C60" s="48">
        <v>133</v>
      </c>
      <c r="D60" t="s">
        <v>1536</v>
      </c>
      <c r="E60" t="s">
        <v>1537</v>
      </c>
      <c r="F60" t="s">
        <v>590</v>
      </c>
      <c r="G60" t="s">
        <v>1530</v>
      </c>
      <c r="L60" s="1">
        <v>1</v>
      </c>
    </row>
    <row r="61" spans="1:12" x14ac:dyDescent="0.3">
      <c r="A61">
        <v>57</v>
      </c>
      <c r="B61" s="2" t="s">
        <v>1180</v>
      </c>
      <c r="C61" s="48">
        <v>106</v>
      </c>
      <c r="D61" t="s">
        <v>394</v>
      </c>
      <c r="E61" t="s">
        <v>1520</v>
      </c>
      <c r="F61" t="s">
        <v>585</v>
      </c>
      <c r="G61" t="s">
        <v>1503</v>
      </c>
      <c r="L61" s="1">
        <v>20</v>
      </c>
    </row>
    <row r="62" spans="1:12" x14ac:dyDescent="0.3">
      <c r="A62">
        <v>58</v>
      </c>
      <c r="B62" s="2" t="s">
        <v>1697</v>
      </c>
      <c r="C62" s="48">
        <v>109</v>
      </c>
      <c r="D62" t="s">
        <v>841</v>
      </c>
      <c r="E62" t="s">
        <v>842</v>
      </c>
      <c r="F62" t="s">
        <v>587</v>
      </c>
      <c r="G62" t="s">
        <v>1503</v>
      </c>
      <c r="L62" s="1">
        <v>21</v>
      </c>
    </row>
    <row r="63" spans="1:12" x14ac:dyDescent="0.3">
      <c r="A63">
        <v>59</v>
      </c>
      <c r="B63" s="2" t="s">
        <v>1698</v>
      </c>
      <c r="C63" s="48">
        <v>115</v>
      </c>
      <c r="D63" t="s">
        <v>1523</v>
      </c>
      <c r="E63" t="s">
        <v>1524</v>
      </c>
      <c r="F63" t="s">
        <v>615</v>
      </c>
      <c r="G63" t="s">
        <v>1503</v>
      </c>
      <c r="L63" s="1">
        <v>22</v>
      </c>
    </row>
    <row r="64" spans="1:12" x14ac:dyDescent="0.3">
      <c r="A64">
        <v>60</v>
      </c>
      <c r="B64" s="2" t="s">
        <v>1678</v>
      </c>
      <c r="C64" s="48">
        <v>83</v>
      </c>
      <c r="D64" t="s">
        <v>181</v>
      </c>
      <c r="E64" t="s">
        <v>1494</v>
      </c>
      <c r="F64" t="s">
        <v>1495</v>
      </c>
      <c r="G64" t="s">
        <v>1401</v>
      </c>
      <c r="L64" s="1">
        <v>37</v>
      </c>
    </row>
    <row r="65" spans="1:12" x14ac:dyDescent="0.3">
      <c r="A65">
        <v>61</v>
      </c>
      <c r="B65" s="2" t="s">
        <v>1699</v>
      </c>
      <c r="C65" s="48">
        <v>114</v>
      </c>
      <c r="D65" t="s">
        <v>9</v>
      </c>
      <c r="E65" t="s">
        <v>761</v>
      </c>
      <c r="F65" t="s">
        <v>615</v>
      </c>
      <c r="G65" t="s">
        <v>1503</v>
      </c>
      <c r="L65" s="1">
        <v>23</v>
      </c>
    </row>
    <row r="66" spans="1:12" x14ac:dyDescent="0.3">
      <c r="A66">
        <v>62</v>
      </c>
      <c r="B66" s="2" t="s">
        <v>1700</v>
      </c>
      <c r="C66" s="48">
        <v>128</v>
      </c>
      <c r="D66" t="s">
        <v>1480</v>
      </c>
      <c r="E66" t="s">
        <v>1531</v>
      </c>
      <c r="F66" t="s">
        <v>582</v>
      </c>
      <c r="G66" t="s">
        <v>1530</v>
      </c>
      <c r="L66" s="1">
        <v>2</v>
      </c>
    </row>
    <row r="67" spans="1:12" x14ac:dyDescent="0.3">
      <c r="A67">
        <v>63</v>
      </c>
      <c r="B67" s="2" t="s">
        <v>1191</v>
      </c>
      <c r="C67" s="48">
        <v>63</v>
      </c>
      <c r="D67" t="s">
        <v>1483</v>
      </c>
      <c r="E67" t="s">
        <v>1484</v>
      </c>
      <c r="F67" t="s">
        <v>590</v>
      </c>
      <c r="G67" t="s">
        <v>1401</v>
      </c>
      <c r="L67" s="1">
        <v>38</v>
      </c>
    </row>
    <row r="68" spans="1:12" x14ac:dyDescent="0.3">
      <c r="A68">
        <v>64</v>
      </c>
      <c r="B68" s="2" t="s">
        <v>1669</v>
      </c>
      <c r="C68" s="48">
        <v>70</v>
      </c>
      <c r="D68" t="s">
        <v>1480</v>
      </c>
      <c r="E68" t="s">
        <v>1486</v>
      </c>
      <c r="F68" t="s">
        <v>600</v>
      </c>
      <c r="G68" t="s">
        <v>1401</v>
      </c>
      <c r="L68" s="1">
        <v>39</v>
      </c>
    </row>
    <row r="69" spans="1:12" x14ac:dyDescent="0.3">
      <c r="A69">
        <v>65</v>
      </c>
      <c r="B69" s="2" t="s">
        <v>1633</v>
      </c>
      <c r="C69" s="48">
        <v>130</v>
      </c>
      <c r="D69" t="s">
        <v>1492</v>
      </c>
      <c r="E69" t="s">
        <v>350</v>
      </c>
      <c r="F69" t="s">
        <v>582</v>
      </c>
      <c r="G69" t="s">
        <v>1530</v>
      </c>
      <c r="L69" s="1">
        <v>3</v>
      </c>
    </row>
    <row r="70" spans="1:12" x14ac:dyDescent="0.3">
      <c r="A70">
        <v>66</v>
      </c>
      <c r="B70" s="2" t="s">
        <v>1634</v>
      </c>
      <c r="C70" s="48">
        <v>85</v>
      </c>
      <c r="D70" t="s">
        <v>16</v>
      </c>
      <c r="E70" t="s">
        <v>1497</v>
      </c>
      <c r="F70" t="s">
        <v>445</v>
      </c>
      <c r="G70" t="s">
        <v>1401</v>
      </c>
      <c r="L70" s="1">
        <v>40</v>
      </c>
    </row>
    <row r="71" spans="1:12" x14ac:dyDescent="0.3">
      <c r="A71">
        <v>67</v>
      </c>
      <c r="B71" s="2" t="s">
        <v>1701</v>
      </c>
      <c r="C71" s="48">
        <v>131</v>
      </c>
      <c r="D71" t="s">
        <v>402</v>
      </c>
      <c r="E71" t="s">
        <v>1534</v>
      </c>
      <c r="F71" t="s">
        <v>585</v>
      </c>
      <c r="G71" t="s">
        <v>1530</v>
      </c>
      <c r="L71" s="1">
        <v>4</v>
      </c>
    </row>
    <row r="72" spans="1:12" x14ac:dyDescent="0.3">
      <c r="A72">
        <v>68</v>
      </c>
      <c r="B72" s="2" t="s">
        <v>1197</v>
      </c>
      <c r="C72" s="48">
        <v>111</v>
      </c>
      <c r="D72" t="s">
        <v>859</v>
      </c>
      <c r="E72" t="s">
        <v>860</v>
      </c>
      <c r="F72" t="s">
        <v>861</v>
      </c>
      <c r="G72" t="s">
        <v>1503</v>
      </c>
      <c r="L72" s="1">
        <v>24</v>
      </c>
    </row>
    <row r="73" spans="1:12" x14ac:dyDescent="0.3">
      <c r="A73">
        <v>69</v>
      </c>
      <c r="B73" s="2" t="s">
        <v>1702</v>
      </c>
      <c r="C73" s="48">
        <v>119</v>
      </c>
      <c r="D73" t="s">
        <v>660</v>
      </c>
      <c r="E73" t="s">
        <v>661</v>
      </c>
      <c r="F73" t="s">
        <v>621</v>
      </c>
      <c r="G73" t="s">
        <v>1503</v>
      </c>
      <c r="L73" s="1">
        <v>25</v>
      </c>
    </row>
    <row r="74" spans="1:12" x14ac:dyDescent="0.3">
      <c r="A74">
        <v>70</v>
      </c>
      <c r="B74" s="2" t="s">
        <v>1659</v>
      </c>
      <c r="C74" s="48">
        <v>104</v>
      </c>
      <c r="D74" t="s">
        <v>1517</v>
      </c>
      <c r="E74" t="s">
        <v>1518</v>
      </c>
      <c r="F74" t="s">
        <v>392</v>
      </c>
      <c r="G74" t="s">
        <v>1503</v>
      </c>
      <c r="L74" s="1">
        <v>26</v>
      </c>
    </row>
    <row r="75" spans="1:12" x14ac:dyDescent="0.3">
      <c r="A75">
        <v>71</v>
      </c>
      <c r="B75" s="2" t="s">
        <v>1703</v>
      </c>
      <c r="C75" s="48">
        <v>118</v>
      </c>
      <c r="D75" t="s">
        <v>925</v>
      </c>
      <c r="E75" t="s">
        <v>1525</v>
      </c>
      <c r="F75" t="s">
        <v>621</v>
      </c>
      <c r="G75" t="s">
        <v>1503</v>
      </c>
      <c r="L75" s="1">
        <v>27</v>
      </c>
    </row>
    <row r="76" spans="1:12" x14ac:dyDescent="0.3">
      <c r="A76">
        <v>72</v>
      </c>
      <c r="B76" s="2" t="s">
        <v>1243</v>
      </c>
      <c r="C76" s="48">
        <v>107</v>
      </c>
      <c r="D76" t="s">
        <v>394</v>
      </c>
      <c r="E76" t="s">
        <v>847</v>
      </c>
      <c r="F76" t="s">
        <v>585</v>
      </c>
      <c r="G76" t="s">
        <v>1503</v>
      </c>
      <c r="L76" s="1">
        <v>28</v>
      </c>
    </row>
    <row r="77" spans="1:12" x14ac:dyDescent="0.3">
      <c r="A77">
        <v>73</v>
      </c>
      <c r="B77" s="2" t="s">
        <v>1704</v>
      </c>
      <c r="C77" s="48">
        <v>132</v>
      </c>
      <c r="D77" t="s">
        <v>1535</v>
      </c>
      <c r="E77" t="s">
        <v>931</v>
      </c>
      <c r="F77" t="s">
        <v>590</v>
      </c>
      <c r="G77" t="s">
        <v>1530</v>
      </c>
      <c r="L77" s="1">
        <v>5</v>
      </c>
    </row>
    <row r="78" spans="1:12" x14ac:dyDescent="0.3">
      <c r="A78">
        <v>74</v>
      </c>
      <c r="B78" s="2" t="s">
        <v>1677</v>
      </c>
      <c r="C78" s="48">
        <v>81</v>
      </c>
      <c r="D78" t="s">
        <v>394</v>
      </c>
      <c r="E78" t="s">
        <v>868</v>
      </c>
      <c r="F78" t="s">
        <v>580</v>
      </c>
      <c r="G78" t="s">
        <v>1401</v>
      </c>
      <c r="L78" s="1">
        <v>41</v>
      </c>
    </row>
    <row r="79" spans="1:12" x14ac:dyDescent="0.3">
      <c r="A79">
        <v>75</v>
      </c>
      <c r="B79" s="2" t="s">
        <v>1705</v>
      </c>
      <c r="C79" s="48">
        <v>105</v>
      </c>
      <c r="D79" t="s">
        <v>394</v>
      </c>
      <c r="E79" t="s">
        <v>1519</v>
      </c>
      <c r="F79" t="s">
        <v>585</v>
      </c>
      <c r="G79" t="s">
        <v>1503</v>
      </c>
      <c r="L79" s="1">
        <v>29</v>
      </c>
    </row>
    <row r="80" spans="1:12" x14ac:dyDescent="0.3">
      <c r="A80">
        <v>76</v>
      </c>
      <c r="B80" s="2" t="s">
        <v>1706</v>
      </c>
      <c r="C80" s="48">
        <v>129</v>
      </c>
      <c r="D80" t="s">
        <v>1532</v>
      </c>
      <c r="E80" t="s">
        <v>1533</v>
      </c>
      <c r="F80" t="s">
        <v>582</v>
      </c>
      <c r="G80" t="s">
        <v>1530</v>
      </c>
      <c r="L80" s="1">
        <v>6</v>
      </c>
    </row>
    <row r="81" spans="1:12" x14ac:dyDescent="0.3">
      <c r="A81">
        <v>77</v>
      </c>
      <c r="B81" s="2" t="s">
        <v>1660</v>
      </c>
      <c r="C81" s="48">
        <v>59</v>
      </c>
      <c r="D81" t="s">
        <v>402</v>
      </c>
      <c r="E81" t="s">
        <v>1482</v>
      </c>
      <c r="F81" t="s">
        <v>392</v>
      </c>
      <c r="G81" t="s">
        <v>1401</v>
      </c>
      <c r="L81" s="1">
        <v>42</v>
      </c>
    </row>
    <row r="82" spans="1:12" x14ac:dyDescent="0.3">
      <c r="A82">
        <v>78</v>
      </c>
      <c r="B82" s="2" t="s">
        <v>1707</v>
      </c>
      <c r="C82" s="48">
        <v>134</v>
      </c>
      <c r="D82" t="s">
        <v>1538</v>
      </c>
      <c r="E82" t="s">
        <v>1539</v>
      </c>
      <c r="F82" t="s">
        <v>600</v>
      </c>
      <c r="G82" t="s">
        <v>1530</v>
      </c>
      <c r="L82" s="1">
        <v>7</v>
      </c>
    </row>
    <row r="83" spans="1:12" x14ac:dyDescent="0.3">
      <c r="B83" s="2"/>
      <c r="H83" s="1"/>
      <c r="I83" s="3"/>
      <c r="J83" s="22"/>
      <c r="K83" s="1"/>
      <c r="L83" s="1"/>
    </row>
    <row r="84" spans="1:12" x14ac:dyDescent="0.3">
      <c r="H84" s="1"/>
      <c r="I84" s="3"/>
      <c r="J84" s="22"/>
      <c r="K84" s="1"/>
      <c r="L84" s="1"/>
    </row>
    <row r="85" spans="1:12" x14ac:dyDescent="0.3">
      <c r="B85" s="2"/>
      <c r="C85" s="1"/>
      <c r="D85" s="1"/>
      <c r="E85" s="1"/>
      <c r="F85" s="1"/>
      <c r="G85" s="1"/>
    </row>
    <row r="87" spans="1:12" x14ac:dyDescent="0.3">
      <c r="C87" s="48"/>
    </row>
    <row r="88" spans="1:12" x14ac:dyDescent="0.3">
      <c r="C88" s="48"/>
    </row>
    <row r="89" spans="1:12" x14ac:dyDescent="0.3">
      <c r="C89" s="48"/>
    </row>
    <row r="90" spans="1:12" x14ac:dyDescent="0.3">
      <c r="C90" s="48"/>
    </row>
    <row r="91" spans="1:12" x14ac:dyDescent="0.3">
      <c r="C91" s="48"/>
    </row>
    <row r="92" spans="1:12" x14ac:dyDescent="0.3">
      <c r="C92" s="48"/>
    </row>
    <row r="93" spans="1:12" x14ac:dyDescent="0.3">
      <c r="B93" s="3"/>
    </row>
    <row r="94" spans="1:12" x14ac:dyDescent="0.3">
      <c r="B94" s="3"/>
    </row>
    <row r="95" spans="1:12" x14ac:dyDescent="0.3">
      <c r="B95" s="3"/>
    </row>
    <row r="96" spans="1:1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</sheetData>
  <sortState xmlns:xlrd2="http://schemas.microsoft.com/office/spreadsheetml/2017/richdata2" ref="A5:L83">
    <sortCondition ref="A5:A83"/>
  </sortState>
  <mergeCells count="2">
    <mergeCell ref="B2:I2"/>
    <mergeCell ref="B1:G1"/>
  </mergeCells>
  <conditionalFormatting sqref="O12:AN12 O21:AN21 O30:AN30 O39:AN39">
    <cfRule type="cellIs" dxfId="12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C273-7A2D-40D5-A489-619DBCEC9793}">
  <dimension ref="A1:AM207"/>
  <sheetViews>
    <sheetView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10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59" t="s">
        <v>1394</v>
      </c>
      <c r="C1" s="59"/>
      <c r="D1" s="59"/>
      <c r="E1" s="59"/>
      <c r="F1" s="59"/>
      <c r="G1" s="59"/>
      <c r="H1" s="38"/>
      <c r="I1" s="36"/>
      <c r="N1" s="34" t="s">
        <v>556</v>
      </c>
    </row>
    <row r="2" spans="1:39" x14ac:dyDescent="0.3">
      <c r="B2" s="58" t="s">
        <v>1578</v>
      </c>
      <c r="C2" s="58"/>
      <c r="D2" s="58"/>
      <c r="E2" s="58"/>
      <c r="F2" s="58"/>
      <c r="G2" s="58"/>
      <c r="N2" s="34"/>
    </row>
    <row r="3" spans="1:39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145</v>
      </c>
      <c r="O3" s="11" t="s">
        <v>1579</v>
      </c>
      <c r="P3" s="11" t="s">
        <v>1580</v>
      </c>
      <c r="Q3" s="11" t="s">
        <v>147</v>
      </c>
      <c r="R3" s="11" t="s">
        <v>1575</v>
      </c>
      <c r="S3" s="11" t="s">
        <v>148</v>
      </c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x14ac:dyDescent="0.3">
      <c r="A4">
        <v>3</v>
      </c>
      <c r="B4" s="2" t="s">
        <v>1686</v>
      </c>
      <c r="C4" s="48">
        <v>97</v>
      </c>
      <c r="D4" t="s">
        <v>402</v>
      </c>
      <c r="E4" t="s">
        <v>1507</v>
      </c>
      <c r="F4" t="s">
        <v>581</v>
      </c>
      <c r="G4" t="s">
        <v>1503</v>
      </c>
      <c r="H4" s="1" t="str">
        <f>+VLOOKUP($C4,MasterData!$B$4:$I$1003,5,"false")</f>
        <v>U13</v>
      </c>
      <c r="I4" s="3" t="str">
        <f>+VLOOKUP($C4,MasterData!$B$4:$I$1003,6,"false")</f>
        <v>B</v>
      </c>
      <c r="J4" s="22" t="e">
        <f>TEXT(SUMPRODUCT(--(G4=$G$4:$G$597),--(#REF!&gt;$B$4:$B$597))+1,0)</f>
        <v>#REF!</v>
      </c>
      <c r="K4" s="1" t="e">
        <f>+G4&amp;"  "&amp;J4</f>
        <v>#REF!</v>
      </c>
      <c r="M4">
        <v>1</v>
      </c>
      <c r="N4" s="26">
        <v>3</v>
      </c>
      <c r="O4" s="26">
        <v>2</v>
      </c>
      <c r="P4" s="26">
        <v>15</v>
      </c>
      <c r="Q4" s="26">
        <v>22</v>
      </c>
      <c r="R4" s="26">
        <v>13</v>
      </c>
      <c r="S4" s="26">
        <v>11</v>
      </c>
      <c r="T4" s="26"/>
      <c r="U4" s="26" t="str">
        <f>+IF(ISNA(VLOOKUP(U$3&amp;"  "&amp;$M4,$A$3:$I$109,2,0)),"",VLOOKUP(U$3&amp;"  "&amp;$M4,$A$3:$I$109,2,0))</f>
        <v/>
      </c>
      <c r="V4" s="26" t="str">
        <f>+IF(ISNA(VLOOKUP(V$3&amp;"  "&amp;$M4,$A$3:$I$109,2,0)),"",VLOOKUP(V$3&amp;"  "&amp;$M4,$A$3:$I$109,2,0))</f>
        <v/>
      </c>
      <c r="W4" s="26"/>
      <c r="X4" s="26" t="str">
        <f>+IF(ISNA(VLOOKUP(X$3&amp;"  "&amp;$M4,$A$3:$I$109,2,0)),"",VLOOKUP(X$3&amp;"  "&amp;$M4,$A$3:$I$109,2,0))</f>
        <v/>
      </c>
      <c r="Y4" s="26" t="str">
        <f>+IF(ISNA(VLOOKUP(Y$3&amp;"  "&amp;$M4,$A$3:$I$109,2,0)),"",VLOOKUP(Y$3&amp;"  "&amp;$M4,$A$3:$I$109,2,0))</f>
        <v/>
      </c>
      <c r="Z4" s="26" t="str">
        <f>+IF(ISNA(VLOOKUP(Z$3&amp;"  "&amp;$M4,$A$3:$I$109,2,0)),"",VLOOKUP(Z$3&amp;"  "&amp;$M4,$A$3:$I$109,2,0))</f>
        <v/>
      </c>
      <c r="AA4" s="26" t="str">
        <f>+IF(ISNA(VLOOKUP(AA$3&amp;"  "&amp;$M4,$A$3:$I$109,2,0)),"",VLOOKUP(AA$3&amp;"  "&amp;$M4,$A$3:$I$109,2,0))</f>
        <v/>
      </c>
      <c r="AB4" s="26" t="str">
        <f>+IF(ISNA(VLOOKUP(AB$3&amp;"  "&amp;$M4,$A$3:$I$109,2,0)),"",VLOOKUP(AB$3&amp;"  "&amp;$M4,$A$3:$I$109,2,0))</f>
        <v/>
      </c>
      <c r="AC4" s="26" t="str">
        <f>+IF(ISNA(VLOOKUP(AC$3&amp;"  "&amp;$M4,$A$3:$I$109,2,0)),"",VLOOKUP(AC$3&amp;"  "&amp;$M4,$A$3:$I$109,2,0))</f>
        <v/>
      </c>
      <c r="AD4" s="26" t="str">
        <f>+IF(ISNA(VLOOKUP(AD$3&amp;"  "&amp;$M4,$A$3:$I$109,2,0)),"",VLOOKUP(AD$3&amp;"  "&amp;$M4,$A$3:$I$109,2,0))</f>
        <v/>
      </c>
      <c r="AE4" s="26" t="str">
        <f>+IF(ISNA(VLOOKUP(AE$3&amp;"  "&amp;$M4,$A$3:$I$109,2,0)),"",VLOOKUP(AE$3&amp;"  "&amp;$M4,$A$3:$I$109,2,0))</f>
        <v/>
      </c>
      <c r="AF4" s="26" t="str">
        <f>+IF(ISNA(VLOOKUP(AF$3&amp;"  "&amp;$M4,$A$3:$I$109,2,0)),"",VLOOKUP(AF$3&amp;"  "&amp;$M4,$A$3:$I$109,2,0))</f>
        <v/>
      </c>
      <c r="AG4" s="26" t="str">
        <f>+IF(ISNA(VLOOKUP(AG$3&amp;"  "&amp;$M4,$A$3:$I$109,2,0)),"",VLOOKUP(AG$3&amp;"  "&amp;$M4,$A$3:$I$109,2,0))</f>
        <v/>
      </c>
      <c r="AH4" s="26" t="str">
        <f>+IF(ISNA(VLOOKUP(AH$3&amp;"  "&amp;$M4,$A$3:$I$109,2,0)),"",VLOOKUP(AH$3&amp;"  "&amp;$M4,$A$3:$I$109,2,0))</f>
        <v/>
      </c>
      <c r="AI4" s="26" t="str">
        <f>+IF(ISNA(VLOOKUP(AI$3&amp;"  "&amp;$M4,$A$3:$I$109,2,0)),"",VLOOKUP(AI$3&amp;"  "&amp;$M4,$A$3:$I$109,2,0))</f>
        <v/>
      </c>
      <c r="AJ4" s="26" t="str">
        <f>+IF(ISNA(VLOOKUP(AJ$3&amp;"  "&amp;$M4,$A$3:$I$109,2,0)),"",VLOOKUP(AJ$3&amp;"  "&amp;$M4,$A$3:$I$109,2,0))</f>
        <v/>
      </c>
      <c r="AK4" s="26" t="str">
        <f>+IF(ISNA(VLOOKUP(AK$3&amp;"  "&amp;$M4,$A$3:$I$109,2,0)),"",VLOOKUP(AK$3&amp;"  "&amp;$M4,$A$3:$I$109,2,0))</f>
        <v/>
      </c>
      <c r="AL4" s="26" t="str">
        <f>+IF(ISNA(VLOOKUP(AL$3&amp;"  "&amp;$M4,$A$3:$I$109,2,0)),"",VLOOKUP(AL$3&amp;"  "&amp;$M4,$A$3:$I$109,2,0))</f>
        <v/>
      </c>
      <c r="AM4" s="26" t="str">
        <f>+IF(ISNA(VLOOKUP(AM$3&amp;"  "&amp;$M4,$A$3:$I$109,2,0)),"",VLOOKUP(AM$3&amp;"  "&amp;$M4,$A$3:$I$109,2,0))</f>
        <v/>
      </c>
    </row>
    <row r="5" spans="1:39" x14ac:dyDescent="0.3">
      <c r="A5">
        <v>5</v>
      </c>
      <c r="B5" s="2" t="s">
        <v>1688</v>
      </c>
      <c r="C5" s="48">
        <v>95</v>
      </c>
      <c r="D5" t="s">
        <v>1483</v>
      </c>
      <c r="E5" t="s">
        <v>1505</v>
      </c>
      <c r="F5" t="s">
        <v>581</v>
      </c>
      <c r="G5" t="s">
        <v>1503</v>
      </c>
      <c r="H5" s="1" t="str">
        <f>+VLOOKUP($C5,MasterData!$B$4:$I$1003,5,"false")</f>
        <v>U13</v>
      </c>
      <c r="I5" s="3" t="str">
        <f>+VLOOKUP($C5,MasterData!$B$4:$I$1003,6,"false")</f>
        <v>B</v>
      </c>
      <c r="J5" s="22" t="e">
        <f>TEXT(SUMPRODUCT(--(G5=$G$4:$G$597),--(#REF!&gt;$B$4:$B$597))+1,0)</f>
        <v>#REF!</v>
      </c>
      <c r="K5" s="1" t="e">
        <f>+G5&amp;"  "&amp;J5</f>
        <v>#REF!</v>
      </c>
      <c r="M5">
        <v>2</v>
      </c>
      <c r="N5" s="26">
        <v>5</v>
      </c>
      <c r="O5" s="26">
        <v>7</v>
      </c>
      <c r="P5" s="26">
        <v>20</v>
      </c>
      <c r="Q5" s="26">
        <v>26</v>
      </c>
      <c r="R5" s="26">
        <v>16</v>
      </c>
      <c r="S5" s="26">
        <v>18</v>
      </c>
      <c r="T5" s="26"/>
      <c r="U5" s="26" t="str">
        <f>+IF(ISNA(VLOOKUP(U$3&amp;"  "&amp;$M5,$A$3:$I$109,2,0)),"",VLOOKUP(U$3&amp;"  "&amp;$M5,$A$3:$I$109,2,0))</f>
        <v/>
      </c>
      <c r="V5" s="26" t="str">
        <f>+IF(ISNA(VLOOKUP(V$3&amp;"  "&amp;$M5,$A$3:$I$109,2,0)),"",VLOOKUP(V$3&amp;"  "&amp;$M5,$A$3:$I$109,2,0))</f>
        <v/>
      </c>
      <c r="W5" s="26"/>
      <c r="X5" s="26" t="str">
        <f>+IF(ISNA(VLOOKUP(X$3&amp;"  "&amp;$M5,$A$3:$I$109,2,0)),"",VLOOKUP(X$3&amp;"  "&amp;$M5,$A$3:$I$109,2,0))</f>
        <v/>
      </c>
      <c r="Y5" s="26" t="str">
        <f>+IF(ISNA(VLOOKUP(Y$3&amp;"  "&amp;$M5,$A$3:$I$109,2,0)),"",VLOOKUP(Y$3&amp;"  "&amp;$M5,$A$3:$I$109,2,0))</f>
        <v/>
      </c>
      <c r="Z5" s="26" t="str">
        <f>+IF(ISNA(VLOOKUP(Z$3&amp;"  "&amp;$M5,$A$3:$I$109,2,0)),"",VLOOKUP(Z$3&amp;"  "&amp;$M5,$A$3:$I$109,2,0))</f>
        <v/>
      </c>
      <c r="AA5" s="26" t="str">
        <f>+IF(ISNA(VLOOKUP(AA$3&amp;"  "&amp;$M5,$A$3:$I$109,2,0)),"",VLOOKUP(AA$3&amp;"  "&amp;$M5,$A$3:$I$109,2,0))</f>
        <v/>
      </c>
      <c r="AB5" s="26" t="str">
        <f>+IF(ISNA(VLOOKUP(AB$3&amp;"  "&amp;$M5,$A$3:$I$109,2,0)),"",VLOOKUP(AB$3&amp;"  "&amp;$M5,$A$3:$I$109,2,0))</f>
        <v/>
      </c>
      <c r="AC5" s="26" t="str">
        <f>+IF(ISNA(VLOOKUP(AC$3&amp;"  "&amp;$M5,$A$3:$I$109,2,0)),"",VLOOKUP(AC$3&amp;"  "&amp;$M5,$A$3:$I$109,2,0))</f>
        <v/>
      </c>
      <c r="AD5" s="26" t="str">
        <f>+IF(ISNA(VLOOKUP(AD$3&amp;"  "&amp;$M5,$A$3:$I$109,2,0)),"",VLOOKUP(AD$3&amp;"  "&amp;$M5,$A$3:$I$109,2,0))</f>
        <v/>
      </c>
      <c r="AE5" s="26" t="str">
        <f>+IF(ISNA(VLOOKUP(AE$3&amp;"  "&amp;$M5,$A$3:$I$109,2,0)),"",VLOOKUP(AE$3&amp;"  "&amp;$M5,$A$3:$I$109,2,0))</f>
        <v/>
      </c>
      <c r="AF5" s="26" t="str">
        <f>+IF(ISNA(VLOOKUP(AF$3&amp;"  "&amp;$M5,$A$3:$I$109,2,0)),"",VLOOKUP(AF$3&amp;"  "&amp;$M5,$A$3:$I$109,2,0))</f>
        <v/>
      </c>
      <c r="AG5" s="26" t="str">
        <f>+IF(ISNA(VLOOKUP(AG$3&amp;"  "&amp;$M5,$A$3:$I$109,2,0)),"",VLOOKUP(AG$3&amp;"  "&amp;$M5,$A$3:$I$109,2,0))</f>
        <v/>
      </c>
      <c r="AH5" s="26" t="str">
        <f>+IF(ISNA(VLOOKUP(AH$3&amp;"  "&amp;$M5,$A$3:$I$109,2,0)),"",VLOOKUP(AH$3&amp;"  "&amp;$M5,$A$3:$I$109,2,0))</f>
        <v/>
      </c>
      <c r="AI5" s="26" t="str">
        <f>+IF(ISNA(VLOOKUP(AI$3&amp;"  "&amp;$M5,$A$3:$I$109,2,0)),"",VLOOKUP(AI$3&amp;"  "&amp;$M5,$A$3:$I$109,2,0))</f>
        <v/>
      </c>
      <c r="AJ5" s="26" t="str">
        <f>+IF(ISNA(VLOOKUP(AJ$3&amp;"  "&amp;$M5,$A$3:$I$109,2,0)),"",VLOOKUP(AJ$3&amp;"  "&amp;$M5,$A$3:$I$109,2,0))</f>
        <v/>
      </c>
      <c r="AK5" s="26" t="str">
        <f>+IF(ISNA(VLOOKUP(AK$3&amp;"  "&amp;$M5,$A$3:$I$109,2,0)),"",VLOOKUP(AK$3&amp;"  "&amp;$M5,$A$3:$I$109,2,0))</f>
        <v/>
      </c>
      <c r="AL5" s="26" t="str">
        <f>+IF(ISNA(VLOOKUP(AL$3&amp;"  "&amp;$M5,$A$3:$I$109,2,0)),"",VLOOKUP(AL$3&amp;"  "&amp;$M5,$A$3:$I$109,2,0))</f>
        <v/>
      </c>
      <c r="AM5" s="26" t="str">
        <f>+IF(ISNA(VLOOKUP(AM$3&amp;"  "&amp;$M5,$A$3:$I$109,2,0)),"",VLOOKUP(AM$3&amp;"  "&amp;$M5,$A$3:$I$109,2,0))</f>
        <v/>
      </c>
    </row>
    <row r="6" spans="1:39" x14ac:dyDescent="0.3">
      <c r="A6">
        <v>9</v>
      </c>
      <c r="B6" s="2" t="s">
        <v>1691</v>
      </c>
      <c r="C6" s="48">
        <v>94</v>
      </c>
      <c r="D6" t="s">
        <v>852</v>
      </c>
      <c r="E6" t="s">
        <v>1504</v>
      </c>
      <c r="F6" t="s">
        <v>581</v>
      </c>
      <c r="G6" t="s">
        <v>1503</v>
      </c>
      <c r="H6" s="1" t="str">
        <f>+VLOOKUP($C6,MasterData!$B$4:$I$1003,5,"false")</f>
        <v>U13</v>
      </c>
      <c r="I6" s="3" t="str">
        <f>+VLOOKUP($C6,MasterData!$B$4:$I$1003,6,"false")</f>
        <v>B</v>
      </c>
      <c r="J6" s="22" t="e">
        <f>TEXT(SUMPRODUCT(--(G6=$G$4:$G$597),--(#REF!&gt;$B$4:$B$597))+1,0)</f>
        <v>#REF!</v>
      </c>
      <c r="K6" s="1" t="e">
        <f>+G6&amp;"  "&amp;J6</f>
        <v>#REF!</v>
      </c>
      <c r="M6">
        <v>3</v>
      </c>
      <c r="N6" s="26">
        <v>9</v>
      </c>
      <c r="O6" s="26">
        <v>12</v>
      </c>
      <c r="P6" s="26">
        <v>21</v>
      </c>
      <c r="Q6" s="26">
        <v>28</v>
      </c>
      <c r="R6" s="26">
        <v>27</v>
      </c>
      <c r="S6" s="26">
        <v>19</v>
      </c>
      <c r="T6" s="26"/>
      <c r="U6" s="26" t="str">
        <f>+IF(ISNA(VLOOKUP(U$3&amp;"  "&amp;$M6,$A$3:$I$109,2,0)),"",VLOOKUP(U$3&amp;"  "&amp;$M6,$A$3:$I$109,2,0))</f>
        <v/>
      </c>
      <c r="V6" s="26" t="str">
        <f>+IF(ISNA(VLOOKUP(V$3&amp;"  "&amp;$M6,$A$3:$I$109,2,0)),"",VLOOKUP(V$3&amp;"  "&amp;$M6,$A$3:$I$109,2,0))</f>
        <v/>
      </c>
      <c r="W6" s="26"/>
      <c r="X6" s="26" t="str">
        <f>+IF(ISNA(VLOOKUP(X$3&amp;"  "&amp;$M6,$A$3:$I$109,2,0)),"",VLOOKUP(X$3&amp;"  "&amp;$M6,$A$3:$I$109,2,0))</f>
        <v/>
      </c>
      <c r="Y6" s="26" t="str">
        <f>+IF(ISNA(VLOOKUP(Y$3&amp;"  "&amp;$M6,$A$3:$I$109,2,0)),"",VLOOKUP(Y$3&amp;"  "&amp;$M6,$A$3:$I$109,2,0))</f>
        <v/>
      </c>
      <c r="Z6" s="26" t="str">
        <f>+IF(ISNA(VLOOKUP(Z$3&amp;"  "&amp;$M6,$A$3:$I$109,2,0)),"",VLOOKUP(Z$3&amp;"  "&amp;$M6,$A$3:$I$109,2,0))</f>
        <v/>
      </c>
      <c r="AA6" s="26" t="str">
        <f>+IF(ISNA(VLOOKUP(AA$3&amp;"  "&amp;$M6,$A$3:$I$109,2,0)),"",VLOOKUP(AA$3&amp;"  "&amp;$M6,$A$3:$I$109,2,0))</f>
        <v/>
      </c>
      <c r="AB6" s="26" t="str">
        <f>+IF(ISNA(VLOOKUP(AB$3&amp;"  "&amp;$M6,$A$3:$I$109,2,0)),"",VLOOKUP(AB$3&amp;"  "&amp;$M6,$A$3:$I$109,2,0))</f>
        <v/>
      </c>
      <c r="AC6" s="26" t="str">
        <f>+IF(ISNA(VLOOKUP(AC$3&amp;"  "&amp;$M6,$A$3:$I$109,2,0)),"",VLOOKUP(AC$3&amp;"  "&amp;$M6,$A$3:$I$109,2,0))</f>
        <v/>
      </c>
      <c r="AD6" s="26" t="str">
        <f>+IF(ISNA(VLOOKUP(AD$3&amp;"  "&amp;$M6,$A$3:$I$109,2,0)),"",VLOOKUP(AD$3&amp;"  "&amp;$M6,$A$3:$I$109,2,0))</f>
        <v/>
      </c>
      <c r="AE6" s="26" t="str">
        <f>+IF(ISNA(VLOOKUP(AE$3&amp;"  "&amp;$M6,$A$3:$I$109,2,0)),"",VLOOKUP(AE$3&amp;"  "&amp;$M6,$A$3:$I$109,2,0))</f>
        <v/>
      </c>
      <c r="AF6" s="26" t="str">
        <f>+IF(ISNA(VLOOKUP(AF$3&amp;"  "&amp;$M6,$A$3:$I$109,2,0)),"",VLOOKUP(AF$3&amp;"  "&amp;$M6,$A$3:$I$109,2,0))</f>
        <v/>
      </c>
      <c r="AG6" s="26" t="str">
        <f>+IF(ISNA(VLOOKUP(AG$3&amp;"  "&amp;$M6,$A$3:$I$109,2,0)),"",VLOOKUP(AG$3&amp;"  "&amp;$M6,$A$3:$I$109,2,0))</f>
        <v/>
      </c>
      <c r="AH6" s="26" t="str">
        <f>+IF(ISNA(VLOOKUP(AH$3&amp;"  "&amp;$M6,$A$3:$I$109,2,0)),"",VLOOKUP(AH$3&amp;"  "&amp;$M6,$A$3:$I$109,2,0))</f>
        <v/>
      </c>
      <c r="AI6" s="26" t="str">
        <f>+IF(ISNA(VLOOKUP(AI$3&amp;"  "&amp;$M6,$A$3:$I$109,2,0)),"",VLOOKUP(AI$3&amp;"  "&amp;$M6,$A$3:$I$109,2,0))</f>
        <v/>
      </c>
      <c r="AJ6" s="26" t="str">
        <f>+IF(ISNA(VLOOKUP(AJ$3&amp;"  "&amp;$M6,$A$3:$I$109,2,0)),"",VLOOKUP(AJ$3&amp;"  "&amp;$M6,$A$3:$I$109,2,0))</f>
        <v/>
      </c>
      <c r="AK6" s="26" t="str">
        <f>+IF(ISNA(VLOOKUP(AK$3&amp;"  "&amp;$M6,$A$3:$I$109,2,0)),"",VLOOKUP(AK$3&amp;"  "&amp;$M6,$A$3:$I$109,2,0))</f>
        <v/>
      </c>
      <c r="AL6" s="26" t="str">
        <f>+IF(ISNA(VLOOKUP(AL$3&amp;"  "&amp;$M6,$A$3:$I$109,2,0)),"",VLOOKUP(AL$3&amp;"  "&amp;$M6,$A$3:$I$109,2,0))</f>
        <v/>
      </c>
      <c r="AM6" s="26" t="str">
        <f>+IF(ISNA(VLOOKUP(AM$3&amp;"  "&amp;$M6,$A$3:$I$109,2,0)),"",VLOOKUP(AM$3&amp;"  "&amp;$M6,$A$3:$I$109,2,0))</f>
        <v/>
      </c>
    </row>
    <row r="7" spans="1:39" x14ac:dyDescent="0.3">
      <c r="A7">
        <v>10</v>
      </c>
      <c r="B7" s="2" t="s">
        <v>1692</v>
      </c>
      <c r="C7" s="48">
        <v>96</v>
      </c>
      <c r="D7" t="s">
        <v>209</v>
      </c>
      <c r="E7" t="s">
        <v>1506</v>
      </c>
      <c r="F7" t="s">
        <v>581</v>
      </c>
      <c r="G7" t="s">
        <v>1503</v>
      </c>
      <c r="H7" s="1" t="str">
        <f>+VLOOKUP($C7,MasterData!$B$4:$I$1003,5,"false")</f>
        <v>U13</v>
      </c>
      <c r="I7" s="3" t="str">
        <f>+VLOOKUP($C7,MasterData!$B$4:$I$1003,6,"false")</f>
        <v>B</v>
      </c>
      <c r="J7" s="22" t="e">
        <f>TEXT(SUMPRODUCT(--(G7=$G$4:$G$597),--(#REF!&gt;$B$4:$B$597))+1,0)</f>
        <v>#REF!</v>
      </c>
      <c r="K7" s="1" t="e">
        <f>+G7&amp;"  "&amp;J7</f>
        <v>#REF!</v>
      </c>
      <c r="N7" s="26" t="str">
        <f>+IF(ISNA(VLOOKUP(N$3&amp;"  "&amp;$M7,$A$3:$I$109,2,0)),"",VLOOKUP(N$3&amp;"  "&amp;$M7,$A$3:$I$109,2,0))</f>
        <v/>
      </c>
      <c r="O7" s="26" t="str">
        <f>+IF(ISNA(VLOOKUP(O$3&amp;"  "&amp;$M7,$A$3:$I$109,2,0)),"",VLOOKUP(O$3&amp;"  "&amp;$M7,$A$3:$I$109,2,0))</f>
        <v/>
      </c>
      <c r="P7" s="26" t="str">
        <f>+IF(ISNA(VLOOKUP(P$3&amp;"  "&amp;$M7,$A$3:$I$109,2,0)),"",VLOOKUP(P$3&amp;"  "&amp;$M7,$A$3:$I$109,2,0))</f>
        <v/>
      </c>
      <c r="Q7" s="26" t="str">
        <f>+IF(ISNA(VLOOKUP(Q$3&amp;"  "&amp;$M7,$A$3:$I$109,2,0)),"",VLOOKUP(Q$3&amp;"  "&amp;$M7,$A$3:$I$109,2,0))</f>
        <v/>
      </c>
      <c r="R7" s="26" t="str">
        <f>+IF(ISNA(VLOOKUP(R$3&amp;"  "&amp;$M7,$A$3:$I$109,2,0)),"",VLOOKUP(R$3&amp;"  "&amp;$M7,$A$3:$I$109,2,0))</f>
        <v/>
      </c>
      <c r="S7" s="26" t="str">
        <f>+IF(ISNA(VLOOKUP(S$3&amp;"  "&amp;$M7,$A$3:$I$109,2,0)),"",VLOOKUP(S$3&amp;"  "&amp;$M7,$A$3:$I$109,2,0))</f>
        <v/>
      </c>
      <c r="T7" s="26" t="str">
        <f>+IF(ISNA(VLOOKUP(T$3&amp;"  "&amp;$M7,$A$3:$I$109,2,0)),"",VLOOKUP(T$3&amp;"  "&amp;$M7,$A$3:$I$109,2,0))</f>
        <v/>
      </c>
      <c r="U7" s="26" t="str">
        <f>+IF(ISNA(VLOOKUP(U$3&amp;"  "&amp;$M7,$A$3:$I$109,2,0)),"",VLOOKUP(U$3&amp;"  "&amp;$M7,$A$3:$I$109,2,0))</f>
        <v/>
      </c>
      <c r="V7" s="26" t="str">
        <f>+IF(ISNA(VLOOKUP(V$3&amp;"  "&amp;$M7,$A$3:$I$109,2,0)),"",VLOOKUP(V$3&amp;"  "&amp;$M7,$A$3:$I$109,2,0))</f>
        <v/>
      </c>
      <c r="W7" s="26" t="str">
        <f>+IF(ISNA(VLOOKUP(W$3&amp;"  "&amp;$M7,$A$3:$I$109,2,0)),"",VLOOKUP(W$3&amp;"  "&amp;$M7,$A$3:$I$109,2,0))</f>
        <v/>
      </c>
      <c r="X7" s="26" t="str">
        <f>+IF(ISNA(VLOOKUP(X$3&amp;"  "&amp;$M7,$A$3:$I$109,2,0)),"",VLOOKUP(X$3&amp;"  "&amp;$M7,$A$3:$I$109,2,0))</f>
        <v/>
      </c>
      <c r="Y7" s="26" t="str">
        <f>+IF(ISNA(VLOOKUP(Y$3&amp;"  "&amp;$M7,$A$3:$I$109,2,0)),"",VLOOKUP(Y$3&amp;"  "&amp;$M7,$A$3:$I$109,2,0))</f>
        <v/>
      </c>
      <c r="Z7" s="26" t="str">
        <f>+IF(ISNA(VLOOKUP(Z$3&amp;"  "&amp;$M7,$A$3:$I$109,2,0)),"",VLOOKUP(Z$3&amp;"  "&amp;$M7,$A$3:$I$109,2,0))</f>
        <v/>
      </c>
      <c r="AA7" s="26" t="str">
        <f>+IF(ISNA(VLOOKUP(AA$3&amp;"  "&amp;$M7,$A$3:$I$109,2,0)),"",VLOOKUP(AA$3&amp;"  "&amp;$M7,$A$3:$I$109,2,0))</f>
        <v/>
      </c>
      <c r="AB7" s="26" t="str">
        <f>+IF(ISNA(VLOOKUP(AB$3&amp;"  "&amp;$M7,$A$3:$I$109,2,0)),"",VLOOKUP(AB$3&amp;"  "&amp;$M7,$A$3:$I$109,2,0))</f>
        <v/>
      </c>
      <c r="AC7" s="26" t="str">
        <f>+IF(ISNA(VLOOKUP(AC$3&amp;"  "&amp;$M7,$A$3:$I$109,2,0)),"",VLOOKUP(AC$3&amp;"  "&amp;$M7,$A$3:$I$109,2,0))</f>
        <v/>
      </c>
      <c r="AD7" s="26" t="str">
        <f>+IF(ISNA(VLOOKUP(AD$3&amp;"  "&amp;$M7,$A$3:$I$109,2,0)),"",VLOOKUP(AD$3&amp;"  "&amp;$M7,$A$3:$I$109,2,0))</f>
        <v/>
      </c>
      <c r="AE7" s="26" t="str">
        <f>+IF(ISNA(VLOOKUP(AE$3&amp;"  "&amp;$M7,$A$3:$I$109,2,0)),"",VLOOKUP(AE$3&amp;"  "&amp;$M7,$A$3:$I$109,2,0))</f>
        <v/>
      </c>
      <c r="AF7" s="26" t="str">
        <f>+IF(ISNA(VLOOKUP(AF$3&amp;"  "&amp;$M7,$A$3:$I$109,2,0)),"",VLOOKUP(AF$3&amp;"  "&amp;$M7,$A$3:$I$109,2,0))</f>
        <v/>
      </c>
      <c r="AG7" s="26" t="str">
        <f>+IF(ISNA(VLOOKUP(AG$3&amp;"  "&amp;$M7,$A$3:$I$109,2,0)),"",VLOOKUP(AG$3&amp;"  "&amp;$M7,$A$3:$I$109,2,0))</f>
        <v/>
      </c>
      <c r="AH7" s="26" t="str">
        <f>+IF(ISNA(VLOOKUP(AH$3&amp;"  "&amp;$M7,$A$3:$I$109,2,0)),"",VLOOKUP(AH$3&amp;"  "&amp;$M7,$A$3:$I$109,2,0))</f>
        <v/>
      </c>
      <c r="AI7" s="26" t="str">
        <f>+IF(ISNA(VLOOKUP(AI$3&amp;"  "&amp;$M7,$A$3:$I$109,2,0)),"",VLOOKUP(AI$3&amp;"  "&amp;$M7,$A$3:$I$109,2,0))</f>
        <v/>
      </c>
      <c r="AJ7" s="26" t="str">
        <f>+IF(ISNA(VLOOKUP(AJ$3&amp;"  "&amp;$M7,$A$3:$I$109,2,0)),"",VLOOKUP(AJ$3&amp;"  "&amp;$M7,$A$3:$I$109,2,0))</f>
        <v/>
      </c>
      <c r="AK7" s="26" t="str">
        <f>+IF(ISNA(VLOOKUP(AK$3&amp;"  "&amp;$M7,$A$3:$I$109,2,0)),"",VLOOKUP(AK$3&amp;"  "&amp;$M7,$A$3:$I$109,2,0))</f>
        <v/>
      </c>
      <c r="AL7" s="26" t="str">
        <f>+IF(ISNA(VLOOKUP(AL$3&amp;"  "&amp;$M7,$A$3:$I$109,2,0)),"",VLOOKUP(AL$3&amp;"  "&amp;$M7,$A$3:$I$109,2,0))</f>
        <v/>
      </c>
      <c r="AM7" s="26" t="str">
        <f>+IF(ISNA(VLOOKUP(AM$3&amp;"  "&amp;$M7,$A$3:$I$109,2,0)),"",VLOOKUP(AM$3&amp;"  "&amp;$M7,$A$3:$I$109,2,0))</f>
        <v/>
      </c>
    </row>
    <row r="8" spans="1:39" x14ac:dyDescent="0.3">
      <c r="A8">
        <v>2</v>
      </c>
      <c r="B8" s="2" t="s">
        <v>1685</v>
      </c>
      <c r="C8" s="48">
        <v>101</v>
      </c>
      <c r="D8" t="s">
        <v>1513</v>
      </c>
      <c r="E8" t="s">
        <v>1421</v>
      </c>
      <c r="F8" t="s">
        <v>582</v>
      </c>
      <c r="G8" t="s">
        <v>1503</v>
      </c>
      <c r="H8" s="1" t="str">
        <f>+VLOOKUP($C8,MasterData!$B$4:$I$1003,5,"false")</f>
        <v>U13</v>
      </c>
      <c r="I8" s="3" t="str">
        <f>+VLOOKUP($C8,MasterData!$B$4:$I$1003,6,"false")</f>
        <v>B</v>
      </c>
      <c r="J8" s="22" t="e">
        <f>TEXT(SUMPRODUCT(--(G8=$G$4:$G$597),--(#REF!&gt;$B$4:$B$597))+1,0)</f>
        <v>#REF!</v>
      </c>
      <c r="K8" s="1" t="e">
        <f>+G8&amp;"  "&amp;J8</f>
        <v>#REF!</v>
      </c>
      <c r="N8" s="26" t="str">
        <f>+IF(ISNA(VLOOKUP(N$3&amp;"  "&amp;$M8,$A$3:$I$109,2,0)),"",VLOOKUP(N$3&amp;"  "&amp;$M8,$A$3:$I$109,2,0))</f>
        <v/>
      </c>
      <c r="O8" s="26" t="str">
        <f>+IF(ISNA(VLOOKUP(O$3&amp;"  "&amp;$M8,$A$3:$I$109,2,0)),"",VLOOKUP(O$3&amp;"  "&amp;$M8,$A$3:$I$109,2,0))</f>
        <v/>
      </c>
      <c r="P8" s="26" t="str">
        <f>+IF(ISNA(VLOOKUP(P$3&amp;"  "&amp;$M8,$A$3:$I$109,2,0)),"",VLOOKUP(P$3&amp;"  "&amp;$M8,$A$3:$I$109,2,0))</f>
        <v/>
      </c>
      <c r="Q8" s="26" t="str">
        <f>+IF(ISNA(VLOOKUP(Q$3&amp;"  "&amp;$M8,$A$3:$I$109,2,0)),"",VLOOKUP(Q$3&amp;"  "&amp;$M8,$A$3:$I$109,2,0))</f>
        <v/>
      </c>
      <c r="R8" s="26" t="str">
        <f>+IF(ISNA(VLOOKUP(R$3&amp;"  "&amp;$M8,$A$3:$I$109,2,0)),"",VLOOKUP(R$3&amp;"  "&amp;$M8,$A$3:$I$109,2,0))</f>
        <v/>
      </c>
      <c r="S8" s="26" t="str">
        <f>+IF(ISNA(VLOOKUP(S$3&amp;"  "&amp;$M8,$A$3:$I$109,2,0)),"",VLOOKUP(S$3&amp;"  "&amp;$M8,$A$3:$I$109,2,0))</f>
        <v/>
      </c>
      <c r="T8" s="26" t="str">
        <f>+IF(ISNA(VLOOKUP(T$3&amp;"  "&amp;$M8,$A$3:$I$109,2,0)),"",VLOOKUP(T$3&amp;"  "&amp;$M8,$A$3:$I$109,2,0))</f>
        <v/>
      </c>
      <c r="U8" s="26" t="str">
        <f>+IF(ISNA(VLOOKUP(U$3&amp;"  "&amp;$M8,$A$3:$I$109,2,0)),"",VLOOKUP(U$3&amp;"  "&amp;$M8,$A$3:$I$109,2,0))</f>
        <v/>
      </c>
      <c r="V8" s="26" t="str">
        <f>+IF(ISNA(VLOOKUP(V$3&amp;"  "&amp;$M8,$A$3:$I$109,2,0)),"",VLOOKUP(V$3&amp;"  "&amp;$M8,$A$3:$I$109,2,0))</f>
        <v/>
      </c>
      <c r="W8" s="26" t="str">
        <f>+IF(ISNA(VLOOKUP(W$3&amp;"  "&amp;$M8,$A$3:$I$109,2,0)),"",VLOOKUP(W$3&amp;"  "&amp;$M8,$A$3:$I$109,2,0))</f>
        <v/>
      </c>
      <c r="X8" s="26" t="str">
        <f>+IF(ISNA(VLOOKUP(X$3&amp;"  "&amp;$M8,$A$3:$I$109,2,0)),"",VLOOKUP(X$3&amp;"  "&amp;$M8,$A$3:$I$109,2,0))</f>
        <v/>
      </c>
      <c r="Y8" s="26" t="str">
        <f>+IF(ISNA(VLOOKUP(Y$3&amp;"  "&amp;$M8,$A$3:$I$109,2,0)),"",VLOOKUP(Y$3&amp;"  "&amp;$M8,$A$3:$I$109,2,0))</f>
        <v/>
      </c>
      <c r="Z8" s="26" t="str">
        <f>+IF(ISNA(VLOOKUP(Z$3&amp;"  "&amp;$M8,$A$3:$I$109,2,0)),"",VLOOKUP(Z$3&amp;"  "&amp;$M8,$A$3:$I$109,2,0))</f>
        <v/>
      </c>
      <c r="AA8" s="26" t="str">
        <f>+IF(ISNA(VLOOKUP(AA$3&amp;"  "&amp;$M8,$A$3:$I$109,2,0)),"",VLOOKUP(AA$3&amp;"  "&amp;$M8,$A$3:$I$109,2,0))</f>
        <v/>
      </c>
      <c r="AB8" s="26" t="str">
        <f>+IF(ISNA(VLOOKUP(AB$3&amp;"  "&amp;$M8,$A$3:$I$109,2,0)),"",VLOOKUP(AB$3&amp;"  "&amp;$M8,$A$3:$I$109,2,0))</f>
        <v/>
      </c>
      <c r="AC8" s="26" t="str">
        <f>+IF(ISNA(VLOOKUP(AC$3&amp;"  "&amp;$M8,$A$3:$I$109,2,0)),"",VLOOKUP(AC$3&amp;"  "&amp;$M8,$A$3:$I$109,2,0))</f>
        <v/>
      </c>
      <c r="AD8" s="26" t="str">
        <f>+IF(ISNA(VLOOKUP(AD$3&amp;"  "&amp;$M8,$A$3:$I$109,2,0)),"",VLOOKUP(AD$3&amp;"  "&amp;$M8,$A$3:$I$109,2,0))</f>
        <v/>
      </c>
      <c r="AE8" s="26" t="str">
        <f>+IF(ISNA(VLOOKUP(AE$3&amp;"  "&amp;$M8,$A$3:$I$109,2,0)),"",VLOOKUP(AE$3&amp;"  "&amp;$M8,$A$3:$I$109,2,0))</f>
        <v/>
      </c>
      <c r="AF8" s="26" t="str">
        <f>+IF(ISNA(VLOOKUP(AF$3&amp;"  "&amp;$M8,$A$3:$I$109,2,0)),"",VLOOKUP(AF$3&amp;"  "&amp;$M8,$A$3:$I$109,2,0))</f>
        <v/>
      </c>
      <c r="AG8" s="26" t="str">
        <f>+IF(ISNA(VLOOKUP(AG$3&amp;"  "&amp;$M8,$A$3:$I$109,2,0)),"",VLOOKUP(AG$3&amp;"  "&amp;$M8,$A$3:$I$109,2,0))</f>
        <v/>
      </c>
      <c r="AH8" s="26" t="str">
        <f>+IF(ISNA(VLOOKUP(AH$3&amp;"  "&amp;$M8,$A$3:$I$109,2,0)),"",VLOOKUP(AH$3&amp;"  "&amp;$M8,$A$3:$I$109,2,0))</f>
        <v/>
      </c>
      <c r="AI8" s="26" t="str">
        <f>+IF(ISNA(VLOOKUP(AI$3&amp;"  "&amp;$M8,$A$3:$I$109,2,0)),"",VLOOKUP(AI$3&amp;"  "&amp;$M8,$A$3:$I$109,2,0))</f>
        <v/>
      </c>
      <c r="AJ8" s="26" t="str">
        <f>+IF(ISNA(VLOOKUP(AJ$3&amp;"  "&amp;$M8,$A$3:$I$109,2,0)),"",VLOOKUP(AJ$3&amp;"  "&amp;$M8,$A$3:$I$109,2,0))</f>
        <v/>
      </c>
      <c r="AK8" s="26" t="str">
        <f>+IF(ISNA(VLOOKUP(AK$3&amp;"  "&amp;$M8,$A$3:$I$109,2,0)),"",VLOOKUP(AK$3&amp;"  "&amp;$M8,$A$3:$I$109,2,0))</f>
        <v/>
      </c>
      <c r="AL8" s="26" t="str">
        <f>+IF(ISNA(VLOOKUP(AL$3&amp;"  "&amp;$M8,$A$3:$I$109,2,0)),"",VLOOKUP(AL$3&amp;"  "&amp;$M8,$A$3:$I$109,2,0))</f>
        <v/>
      </c>
      <c r="AM8" s="26" t="str">
        <f>+IF(ISNA(VLOOKUP(AM$3&amp;"  "&amp;$M8,$A$3:$I$109,2,0)),"",VLOOKUP(AM$3&amp;"  "&amp;$M8,$A$3:$I$109,2,0))</f>
        <v/>
      </c>
    </row>
    <row r="9" spans="1:39" x14ac:dyDescent="0.3">
      <c r="A9">
        <v>7</v>
      </c>
      <c r="B9" s="2" t="s">
        <v>1690</v>
      </c>
      <c r="C9" s="48">
        <v>99</v>
      </c>
      <c r="D9" t="s">
        <v>377</v>
      </c>
      <c r="E9" t="s">
        <v>1510</v>
      </c>
      <c r="F9" t="s">
        <v>582</v>
      </c>
      <c r="G9" t="s">
        <v>1503</v>
      </c>
      <c r="H9" s="1" t="str">
        <f>+VLOOKUP($C9,MasterData!$B$4:$I$1003,5,"false")</f>
        <v>U13</v>
      </c>
      <c r="I9" s="3" t="str">
        <f>+VLOOKUP($C9,MasterData!$B$4:$I$1003,6,"false")</f>
        <v>B</v>
      </c>
      <c r="J9" s="22" t="e">
        <f>TEXT(SUMPRODUCT(--(G9=$G$4:$G$597),--(#REF!&gt;$B$4:$B$597))+1,0)</f>
        <v>#REF!</v>
      </c>
      <c r="K9" s="1" t="e">
        <f>+G9&amp;"  "&amp;J9</f>
        <v>#REF!</v>
      </c>
      <c r="N9" s="26" t="str">
        <f>+IF(ISNA(VLOOKUP(N$3&amp;"  "&amp;$M9,$A$3:$I$109,2,0)),"",VLOOKUP(N$3&amp;"  "&amp;$M9,$A$3:$I$109,2,0))</f>
        <v/>
      </c>
      <c r="O9" s="26" t="str">
        <f>+IF(ISNA(VLOOKUP(O$3&amp;"  "&amp;$M9,$A$3:$I$109,2,0)),"",VLOOKUP(O$3&amp;"  "&amp;$M9,$A$3:$I$109,2,0))</f>
        <v/>
      </c>
      <c r="P9" s="26" t="str">
        <f>+IF(ISNA(VLOOKUP(P$3&amp;"  "&amp;$M9,$A$3:$I$109,2,0)),"",VLOOKUP(P$3&amp;"  "&amp;$M9,$A$3:$I$109,2,0))</f>
        <v/>
      </c>
      <c r="Q9" s="26" t="str">
        <f>+IF(ISNA(VLOOKUP(Q$3&amp;"  "&amp;$M9,$A$3:$I$109,2,0)),"",VLOOKUP(Q$3&amp;"  "&amp;$M9,$A$3:$I$109,2,0))</f>
        <v/>
      </c>
      <c r="R9" s="26" t="str">
        <f>+IF(ISNA(VLOOKUP(R$3&amp;"  "&amp;$M9,$A$3:$I$109,2,0)),"",VLOOKUP(R$3&amp;"  "&amp;$M9,$A$3:$I$109,2,0))</f>
        <v/>
      </c>
      <c r="S9" s="26" t="str">
        <f>+IF(ISNA(VLOOKUP(S$3&amp;"  "&amp;$M9,$A$3:$I$109,2,0)),"",VLOOKUP(S$3&amp;"  "&amp;$M9,$A$3:$I$109,2,0))</f>
        <v/>
      </c>
      <c r="T9" s="26" t="str">
        <f>+IF(ISNA(VLOOKUP(T$3&amp;"  "&amp;$M9,$A$3:$I$109,2,0)),"",VLOOKUP(T$3&amp;"  "&amp;$M9,$A$3:$I$109,2,0))</f>
        <v/>
      </c>
      <c r="U9" s="26" t="str">
        <f>+IF(ISNA(VLOOKUP(U$3&amp;"  "&amp;$M9,$A$3:$I$109,2,0)),"",VLOOKUP(U$3&amp;"  "&amp;$M9,$A$3:$I$109,2,0))</f>
        <v/>
      </c>
      <c r="V9" s="26" t="str">
        <f>+IF(ISNA(VLOOKUP(V$3&amp;"  "&amp;$M9,$A$3:$I$109,2,0)),"",VLOOKUP(V$3&amp;"  "&amp;$M9,$A$3:$I$109,2,0))</f>
        <v/>
      </c>
      <c r="W9" s="26" t="str">
        <f>+IF(ISNA(VLOOKUP(W$3&amp;"  "&amp;$M9,$A$3:$I$109,2,0)),"",VLOOKUP(W$3&amp;"  "&amp;$M9,$A$3:$I$109,2,0))</f>
        <v/>
      </c>
      <c r="X9" s="26" t="str">
        <f>+IF(ISNA(VLOOKUP(X$3&amp;"  "&amp;$M9,$A$3:$I$109,2,0)),"",VLOOKUP(X$3&amp;"  "&amp;$M9,$A$3:$I$109,2,0))</f>
        <v/>
      </c>
      <c r="Y9" s="26" t="str">
        <f>+IF(ISNA(VLOOKUP(Y$3&amp;"  "&amp;$M9,$A$3:$I$109,2,0)),"",VLOOKUP(Y$3&amp;"  "&amp;$M9,$A$3:$I$109,2,0))</f>
        <v/>
      </c>
      <c r="Z9" s="26" t="str">
        <f>+IF(ISNA(VLOOKUP(Z$3&amp;"  "&amp;$M9,$A$3:$I$109,2,0)),"",VLOOKUP(Z$3&amp;"  "&amp;$M9,$A$3:$I$109,2,0))</f>
        <v/>
      </c>
      <c r="AA9" s="26" t="str">
        <f>+IF(ISNA(VLOOKUP(AA$3&amp;"  "&amp;$M9,$A$3:$I$109,2,0)),"",VLOOKUP(AA$3&amp;"  "&amp;$M9,$A$3:$I$109,2,0))</f>
        <v/>
      </c>
      <c r="AB9" s="26" t="str">
        <f>+IF(ISNA(VLOOKUP(AB$3&amp;"  "&amp;$M9,$A$3:$I$109,2,0)),"",VLOOKUP(AB$3&amp;"  "&amp;$M9,$A$3:$I$109,2,0))</f>
        <v/>
      </c>
      <c r="AC9" s="26" t="str">
        <f>+IF(ISNA(VLOOKUP(AC$3&amp;"  "&amp;$M9,$A$3:$I$109,2,0)),"",VLOOKUP(AC$3&amp;"  "&amp;$M9,$A$3:$I$109,2,0))</f>
        <v/>
      </c>
      <c r="AD9" s="26" t="str">
        <f>+IF(ISNA(VLOOKUP(AD$3&amp;"  "&amp;$M9,$A$3:$I$109,2,0)),"",VLOOKUP(AD$3&amp;"  "&amp;$M9,$A$3:$I$109,2,0))</f>
        <v/>
      </c>
      <c r="AE9" s="26" t="str">
        <f>+IF(ISNA(VLOOKUP(AE$3&amp;"  "&amp;$M9,$A$3:$I$109,2,0)),"",VLOOKUP(AE$3&amp;"  "&amp;$M9,$A$3:$I$109,2,0))</f>
        <v/>
      </c>
      <c r="AF9" s="26" t="str">
        <f>+IF(ISNA(VLOOKUP(AF$3&amp;"  "&amp;$M9,$A$3:$I$109,2,0)),"",VLOOKUP(AF$3&amp;"  "&amp;$M9,$A$3:$I$109,2,0))</f>
        <v/>
      </c>
      <c r="AG9" s="26" t="str">
        <f>+IF(ISNA(VLOOKUP(AG$3&amp;"  "&amp;$M9,$A$3:$I$109,2,0)),"",VLOOKUP(AG$3&amp;"  "&amp;$M9,$A$3:$I$109,2,0))</f>
        <v/>
      </c>
      <c r="AH9" s="26" t="str">
        <f>+IF(ISNA(VLOOKUP(AH$3&amp;"  "&amp;$M9,$A$3:$I$109,2,0)),"",VLOOKUP(AH$3&amp;"  "&amp;$M9,$A$3:$I$109,2,0))</f>
        <v/>
      </c>
      <c r="AI9" s="26" t="str">
        <f>+IF(ISNA(VLOOKUP(AI$3&amp;"  "&amp;$M9,$A$3:$I$109,2,0)),"",VLOOKUP(AI$3&amp;"  "&amp;$M9,$A$3:$I$109,2,0))</f>
        <v/>
      </c>
      <c r="AJ9" s="26" t="str">
        <f>+IF(ISNA(VLOOKUP(AJ$3&amp;"  "&amp;$M9,$A$3:$I$109,2,0)),"",VLOOKUP(AJ$3&amp;"  "&amp;$M9,$A$3:$I$109,2,0))</f>
        <v/>
      </c>
      <c r="AK9" s="26" t="str">
        <f>+IF(ISNA(VLOOKUP(AK$3&amp;"  "&amp;$M9,$A$3:$I$109,2,0)),"",VLOOKUP(AK$3&amp;"  "&amp;$M9,$A$3:$I$109,2,0))</f>
        <v/>
      </c>
      <c r="AL9" s="26" t="str">
        <f>+IF(ISNA(VLOOKUP(AL$3&amp;"  "&amp;$M9,$A$3:$I$109,2,0)),"",VLOOKUP(AL$3&amp;"  "&amp;$M9,$A$3:$I$109,2,0))</f>
        <v/>
      </c>
      <c r="AM9" s="26" t="str">
        <f>+IF(ISNA(VLOOKUP(AM$3&amp;"  "&amp;$M9,$A$3:$I$109,2,0)),"",VLOOKUP(AM$3&amp;"  "&amp;$M9,$A$3:$I$109,2,0))</f>
        <v/>
      </c>
    </row>
    <row r="10" spans="1:39" x14ac:dyDescent="0.3">
      <c r="A10">
        <v>12</v>
      </c>
      <c r="B10" s="2" t="s">
        <v>1693</v>
      </c>
      <c r="C10" s="48">
        <v>100</v>
      </c>
      <c r="D10" t="s">
        <v>1511</v>
      </c>
      <c r="E10" t="s">
        <v>1512</v>
      </c>
      <c r="F10" t="s">
        <v>582</v>
      </c>
      <c r="G10" t="s">
        <v>1503</v>
      </c>
      <c r="H10" s="1" t="str">
        <f>+VLOOKUP($C10,MasterData!$B$4:$I$1003,5,"false")</f>
        <v>U13</v>
      </c>
      <c r="I10" s="3" t="str">
        <f>+VLOOKUP($C10,MasterData!$B$4:$I$1003,6,"false")</f>
        <v>B</v>
      </c>
      <c r="J10" s="22" t="e">
        <f>TEXT(SUMPRODUCT(--(G10=$G$4:$G$597),--(#REF!&gt;$B$4:$B$597))+1,0)</f>
        <v>#REF!</v>
      </c>
      <c r="K10" s="1" t="e">
        <f>+G10&amp;"  "&amp;J10</f>
        <v>#REF!</v>
      </c>
      <c r="M10" s="11" t="s">
        <v>365</v>
      </c>
      <c r="N10" s="27">
        <f>IF(N6="",1000,SUM(N4:N6))</f>
        <v>17</v>
      </c>
      <c r="O10" s="27">
        <f t="shared" ref="O10:AM10" si="0">IF(O6="",1000,SUM(O4:O6))</f>
        <v>21</v>
      </c>
      <c r="P10" s="27">
        <f t="shared" si="0"/>
        <v>56</v>
      </c>
      <c r="Q10" s="27">
        <f t="shared" si="0"/>
        <v>76</v>
      </c>
      <c r="R10" s="27">
        <f t="shared" si="0"/>
        <v>56</v>
      </c>
      <c r="S10" s="27">
        <f t="shared" si="0"/>
        <v>48</v>
      </c>
      <c r="T10" s="27">
        <f t="shared" si="0"/>
        <v>1000</v>
      </c>
      <c r="U10" s="27">
        <f t="shared" si="0"/>
        <v>1000</v>
      </c>
      <c r="V10" s="27">
        <f t="shared" si="0"/>
        <v>1000</v>
      </c>
      <c r="W10" s="27">
        <f t="shared" si="0"/>
        <v>1000</v>
      </c>
      <c r="X10" s="27">
        <f t="shared" si="0"/>
        <v>1000</v>
      </c>
      <c r="Y10" s="27">
        <f t="shared" si="0"/>
        <v>1000</v>
      </c>
      <c r="Z10" s="27">
        <f t="shared" si="0"/>
        <v>1000</v>
      </c>
      <c r="AA10" s="27">
        <f t="shared" si="0"/>
        <v>1000</v>
      </c>
      <c r="AB10" s="27">
        <f t="shared" si="0"/>
        <v>1000</v>
      </c>
      <c r="AC10" s="27">
        <f t="shared" si="0"/>
        <v>1000</v>
      </c>
      <c r="AD10" s="27">
        <f t="shared" si="0"/>
        <v>1000</v>
      </c>
      <c r="AE10" s="27">
        <f t="shared" si="0"/>
        <v>1000</v>
      </c>
      <c r="AF10" s="27">
        <f t="shared" si="0"/>
        <v>1000</v>
      </c>
      <c r="AG10" s="27">
        <f t="shared" si="0"/>
        <v>1000</v>
      </c>
      <c r="AH10" s="27">
        <f t="shared" si="0"/>
        <v>1000</v>
      </c>
      <c r="AI10" s="27">
        <f t="shared" si="0"/>
        <v>1000</v>
      </c>
      <c r="AJ10" s="27">
        <f t="shared" si="0"/>
        <v>1000</v>
      </c>
      <c r="AK10" s="27">
        <f t="shared" si="0"/>
        <v>1000</v>
      </c>
      <c r="AL10" s="27">
        <f t="shared" si="0"/>
        <v>1000</v>
      </c>
      <c r="AM10" s="27">
        <f t="shared" si="0"/>
        <v>1000</v>
      </c>
    </row>
    <row r="11" spans="1:39" x14ac:dyDescent="0.3">
      <c r="A11">
        <v>15</v>
      </c>
      <c r="B11" s="2" t="s">
        <v>1695</v>
      </c>
      <c r="C11" s="48">
        <v>102</v>
      </c>
      <c r="D11" t="s">
        <v>1514</v>
      </c>
      <c r="E11" t="s">
        <v>1515</v>
      </c>
      <c r="F11" t="s">
        <v>582</v>
      </c>
      <c r="G11" t="s">
        <v>1503</v>
      </c>
      <c r="H11" s="1" t="str">
        <f>+VLOOKUP($C11,MasterData!$B$4:$I$1003,5,"false")</f>
        <v>U13</v>
      </c>
      <c r="I11" s="3" t="str">
        <f>+VLOOKUP($C11,MasterData!$B$4:$I$1003,6,"false")</f>
        <v>B</v>
      </c>
      <c r="J11" s="22" t="e">
        <f>TEXT(SUMPRODUCT(--(G11=$G$4:$G$597),--(#REF!&gt;$B$4:$B$597))+1,0)</f>
        <v>#REF!</v>
      </c>
      <c r="K11" s="1" t="e">
        <f>+G11&amp;"  "&amp;J11</f>
        <v>#REF!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4</v>
      </c>
      <c r="Q11" s="28">
        <f>RANK(Q10,($N$10:$AM$10,$N$19:$AM$19,$N$28:$AM$28, $N$37:$AM$37),1)</f>
        <v>6</v>
      </c>
      <c r="R11" s="28">
        <f>RANK(R10,($N$10:$AM$10,$N$19:$AM$19,$N$28:$AM$28, $N$37:$AM$37),1)</f>
        <v>4</v>
      </c>
      <c r="S11" s="28">
        <f>RANK(S10,($N$10:$AM$10,$N$19:$AM$19,$N$28:$AM$28, $N$37:$AM$37),1)</f>
        <v>3</v>
      </c>
      <c r="T11" s="28">
        <f>RANK(T10,($N$10:$AM$10,$N$19:$AM$19,$N$28:$AM$28, $N$37:$AM$37),1)</f>
        <v>7</v>
      </c>
      <c r="U11" s="28">
        <f>RANK(U10,($N$10:$AM$10,$N$19:$AM$19,$N$28:$AM$28, $N$37:$AM$37),1)</f>
        <v>7</v>
      </c>
      <c r="V11" s="28">
        <f>RANK(V10,($N$10:$AM$10,$N$19:$AM$19,$N$28:$AM$28, $N$37:$AM$37),1)</f>
        <v>7</v>
      </c>
      <c r="W11" s="28">
        <f>RANK(W10,($N$10:$AM$10,$N$19:$AM$19,$N$28:$AM$28, $N$37:$AM$37),1)</f>
        <v>7</v>
      </c>
      <c r="X11" s="28">
        <f>RANK(X10,($N$10:$AM$10,$N$19:$AM$19,$N$28:$AM$28, $N$37:$AM$37),1)</f>
        <v>7</v>
      </c>
      <c r="Y11" s="28">
        <f>RANK(Y10,($N$10:$AM$10,$N$19:$AM$19,$N$28:$AM$28, $N$37:$AM$37),1)</f>
        <v>7</v>
      </c>
      <c r="Z11" s="28">
        <f>RANK(Z10,($N$10:$AM$10,$N$19:$AM$19,$N$28:$AM$28, $N$37:$AM$37),1)</f>
        <v>7</v>
      </c>
      <c r="AA11" s="28">
        <f>RANK(AA10,($N$10:$AM$10,$N$19:$AM$19,$N$28:$AM$28, $N$37:$AM$37),1)</f>
        <v>7</v>
      </c>
      <c r="AB11" s="28">
        <f>RANK(AB10,($N$10:$AM$10,$N$19:$AM$19,$N$28:$AM$28, $N$37:$AM$37),1)</f>
        <v>7</v>
      </c>
      <c r="AC11" s="28">
        <f>RANK(AC10,($N$10:$AM$10,$N$19:$AM$19,$N$28:$AM$28, $N$37:$AM$37),1)</f>
        <v>7</v>
      </c>
      <c r="AD11" s="28">
        <f>RANK(AD10,($N$10:$AM$10,$N$19:$AM$19,$N$28:$AM$28, $N$37:$AM$37),1)</f>
        <v>7</v>
      </c>
      <c r="AE11" s="28">
        <f>RANK(AE10,($N$10:$AM$10,$N$19:$AM$19,$N$28:$AM$28, $N$37:$AM$37),1)</f>
        <v>7</v>
      </c>
      <c r="AF11" s="28">
        <f>RANK(AF10,($N$10:$AM$10,$N$19:$AM$19,$N$28:$AM$28, $N$37:$AM$37),1)</f>
        <v>7</v>
      </c>
      <c r="AG11" s="28">
        <f>RANK(AG10,($N$10:$AM$10,$N$19:$AM$19,$N$28:$AM$28, $N$37:$AM$37),1)</f>
        <v>7</v>
      </c>
      <c r="AH11" s="28">
        <f>RANK(AH10,($N$10:$AM$10,$N$19:$AM$19,$N$28:$AM$28, $N$37:$AM$37),1)</f>
        <v>7</v>
      </c>
      <c r="AI11" s="28">
        <f>RANK(AI10,($N$10:$AM$10,$N$19:$AM$19,$N$28:$AM$28, $N$37:$AM$37),1)</f>
        <v>7</v>
      </c>
      <c r="AJ11" s="28">
        <f>RANK(AJ10,($N$10:$AM$10,$N$19:$AM$19,$N$28:$AM$28, $N$37:$AM$37),1)</f>
        <v>7</v>
      </c>
      <c r="AK11" s="28">
        <f>RANK(AK10,($N$10:$AM$10,$N$19:$AM$19,$N$28:$AM$28, $N$37:$AM$37),1)</f>
        <v>7</v>
      </c>
      <c r="AL11" s="28">
        <f>RANK(AL10,($N$10:$AM$10,$N$19:$AM$19,$N$28:$AM$28, $N$37:$AM$37),1)</f>
        <v>7</v>
      </c>
      <c r="AM11" s="28">
        <f>RANK(AM10,($N$10:$AM$10,$N$19:$AM$19,$N$28:$AM$28, $N$37:$AM$37),1)</f>
        <v>7</v>
      </c>
    </row>
    <row r="12" spans="1:39" x14ac:dyDescent="0.3">
      <c r="A12">
        <v>20</v>
      </c>
      <c r="B12" s="2" t="s">
        <v>1700</v>
      </c>
      <c r="C12" s="48">
        <v>128</v>
      </c>
      <c r="D12" t="s">
        <v>1480</v>
      </c>
      <c r="E12" t="s">
        <v>1531</v>
      </c>
      <c r="F12" t="s">
        <v>582</v>
      </c>
      <c r="G12" t="s">
        <v>1530</v>
      </c>
      <c r="H12" s="1" t="str">
        <f>+VLOOKUP($C12,MasterData!$B$4:$I$1003,5,"false")</f>
        <v>U13</v>
      </c>
      <c r="I12" s="3" t="str">
        <f>+VLOOKUP($C12,MasterData!$B$4:$I$1003,6,"false")</f>
        <v>G</v>
      </c>
      <c r="J12" s="22" t="e">
        <f>TEXT(SUMPRODUCT(--(G12=$G$4:$G$597),--(#REF!&gt;$B$4:$B$597))+1,0)</f>
        <v>#REF!</v>
      </c>
      <c r="K12" s="1" t="e">
        <f>+G12&amp;"  "&amp;J12</f>
        <v>#REF!</v>
      </c>
    </row>
    <row r="13" spans="1:39" x14ac:dyDescent="0.3">
      <c r="A13">
        <v>21</v>
      </c>
      <c r="B13" s="2" t="s">
        <v>1633</v>
      </c>
      <c r="C13" s="48">
        <v>130</v>
      </c>
      <c r="D13" t="s">
        <v>1492</v>
      </c>
      <c r="E13" t="s">
        <v>350</v>
      </c>
      <c r="F13" t="s">
        <v>582</v>
      </c>
      <c r="G13" t="s">
        <v>1530</v>
      </c>
      <c r="H13" s="1" t="str">
        <f>+VLOOKUP($C13,MasterData!$B$4:$I$1003,5,"false")</f>
        <v>U13</v>
      </c>
      <c r="I13" s="3" t="str">
        <f>+VLOOKUP($C13,MasterData!$B$4:$I$1003,6,"false")</f>
        <v>G</v>
      </c>
      <c r="J13" s="22" t="e">
        <f>TEXT(SUMPRODUCT(--(G13=$G$4:$G$597),--(#REF!&gt;$B$4:$B$597))+1,0)</f>
        <v>#REF!</v>
      </c>
      <c r="K13" s="1" t="e">
        <f>+G13&amp;"  "&amp;J13</f>
        <v>#REF!</v>
      </c>
      <c r="M13">
        <v>4</v>
      </c>
      <c r="N13" s="26" t="str">
        <f>+IF(ISNA(VLOOKUP(N$3&amp;"  "&amp;$M13,$A$3:$I$109,2,0)),"",VLOOKUP(N$3&amp;"  "&amp;$M13,$A$3:$I$109,2,0))</f>
        <v/>
      </c>
      <c r="O13" s="26" t="str">
        <f>+IF(ISNA(VLOOKUP(O$3&amp;"  "&amp;$M13,$A$3:$I$109,2,0)),"",VLOOKUP(O$3&amp;"  "&amp;$M13,$A$3:$I$109,2,0))</f>
        <v/>
      </c>
      <c r="P13" s="26" t="str">
        <f>+IF(ISNA(VLOOKUP(P$3&amp;"  "&amp;$M13,$A$3:$I$109,2,0)),"",VLOOKUP(P$3&amp;"  "&amp;$M13,$A$3:$I$109,2,0))</f>
        <v/>
      </c>
      <c r="Q13" s="26" t="str">
        <f>+IF(ISNA(VLOOKUP(Q$3&amp;"  "&amp;$M13,$A$3:$I$109,2,0)),"",VLOOKUP(Q$3&amp;"  "&amp;$M13,$A$3:$I$109,2,0))</f>
        <v/>
      </c>
      <c r="R13" s="26" t="str">
        <f>+IF(ISNA(VLOOKUP(R$3&amp;"  "&amp;$M13,$A$3:$I$109,2,0)),"",VLOOKUP(R$3&amp;"  "&amp;$M13,$A$3:$I$109,2,0))</f>
        <v/>
      </c>
      <c r="S13" s="26" t="str">
        <f>+IF(ISNA(VLOOKUP(S$3&amp;"  "&amp;$M13,$A$3:$I$109,2,0)),"",VLOOKUP(S$3&amp;"  "&amp;$M13,$A$3:$I$109,2,0))</f>
        <v/>
      </c>
      <c r="T13" s="26" t="str">
        <f>+IF(ISNA(VLOOKUP(T$3&amp;"  "&amp;$M13,$A$3:$I$109,2,0)),"",VLOOKUP(T$3&amp;"  "&amp;$M13,$A$3:$I$109,2,0))</f>
        <v/>
      </c>
      <c r="U13" s="26" t="str">
        <f>+IF(ISNA(VLOOKUP(U$3&amp;"  "&amp;$M13,$A$3:$I$109,2,0)),"",VLOOKUP(U$3&amp;"  "&amp;$M13,$A$3:$I$109,2,0))</f>
        <v/>
      </c>
      <c r="V13" s="26" t="str">
        <f>+IF(ISNA(VLOOKUP(V$3&amp;"  "&amp;$M13,$A$3:$I$109,2,0)),"",VLOOKUP(V$3&amp;"  "&amp;$M13,$A$3:$I$109,2,0))</f>
        <v/>
      </c>
      <c r="W13" s="26" t="str">
        <f>+IF(ISNA(VLOOKUP(W$3&amp;"  "&amp;$M13,$A$3:$I$109,2,0)),"",VLOOKUP(W$3&amp;"  "&amp;$M13,$A$3:$I$109,2,0))</f>
        <v/>
      </c>
      <c r="X13" s="26" t="str">
        <f>+IF(ISNA(VLOOKUP(X$3&amp;"  "&amp;$M13,$A$3:$I$109,2,0)),"",VLOOKUP(X$3&amp;"  "&amp;$M13,$A$3:$I$109,2,0))</f>
        <v/>
      </c>
      <c r="Y13" s="26" t="str">
        <f>+IF(ISNA(VLOOKUP(Y$3&amp;"  "&amp;$M13,$A$3:$I$109,2,0)),"",VLOOKUP(Y$3&amp;"  "&amp;$M13,$A$3:$I$109,2,0))</f>
        <v/>
      </c>
      <c r="Z13" s="26" t="str">
        <f>+IF(ISNA(VLOOKUP(Z$3&amp;"  "&amp;$M13,$A$3:$I$109,2,0)),"",VLOOKUP(Z$3&amp;"  "&amp;$M13,$A$3:$I$109,2,0))</f>
        <v/>
      </c>
      <c r="AA13" s="26" t="str">
        <f>+IF(ISNA(VLOOKUP(AA$3&amp;"  "&amp;$M13,$A$3:$I$109,2,0)),"",VLOOKUP(AA$3&amp;"  "&amp;$M13,$A$3:$I$109,2,0))</f>
        <v/>
      </c>
      <c r="AB13" s="26" t="str">
        <f>+IF(ISNA(VLOOKUP(AB$3&amp;"  "&amp;$M13,$A$3:$I$109,2,0)),"",VLOOKUP(AB$3&amp;"  "&amp;$M13,$A$3:$I$109,2,0))</f>
        <v/>
      </c>
      <c r="AC13" s="26" t="str">
        <f>+IF(ISNA(VLOOKUP(AC$3&amp;"  "&amp;$M13,$A$3:$I$109,2,0)),"",VLOOKUP(AC$3&amp;"  "&amp;$M13,$A$3:$I$109,2,0))</f>
        <v/>
      </c>
      <c r="AD13" s="26" t="str">
        <f>+IF(ISNA(VLOOKUP(AD$3&amp;"  "&amp;$M13,$A$3:$I$109,2,0)),"",VLOOKUP(AD$3&amp;"  "&amp;$M13,$A$3:$I$109,2,0))</f>
        <v/>
      </c>
      <c r="AE13" s="26" t="str">
        <f>+IF(ISNA(VLOOKUP(AE$3&amp;"  "&amp;$M13,$A$3:$I$109,2,0)),"",VLOOKUP(AE$3&amp;"  "&amp;$M13,$A$3:$I$109,2,0))</f>
        <v/>
      </c>
      <c r="AF13" s="26" t="str">
        <f>+IF(ISNA(VLOOKUP(AF$3&amp;"  "&amp;$M13,$A$3:$I$109,2,0)),"",VLOOKUP(AF$3&amp;"  "&amp;$M13,$A$3:$I$109,2,0))</f>
        <v/>
      </c>
      <c r="AG13" s="26" t="str">
        <f>+IF(ISNA(VLOOKUP(AG$3&amp;"  "&amp;$M13,$A$3:$I$109,2,0)),"",VLOOKUP(AG$3&amp;"  "&amp;$M13,$A$3:$I$109,2,0))</f>
        <v/>
      </c>
      <c r="AH13" s="26" t="str">
        <f>+IF(ISNA(VLOOKUP(AH$3&amp;"  "&amp;$M13,$A$3:$I$109,2,0)),"",VLOOKUP(AH$3&amp;"  "&amp;$M13,$A$3:$I$109,2,0))</f>
        <v/>
      </c>
      <c r="AI13" s="26" t="str">
        <f>+IF(ISNA(VLOOKUP(AI$3&amp;"  "&amp;$M13,$A$3:$I$109,2,0)),"",VLOOKUP(AI$3&amp;"  "&amp;$M13,$A$3:$I$109,2,0))</f>
        <v/>
      </c>
      <c r="AJ13" s="26" t="str">
        <f>+IF(ISNA(VLOOKUP(AJ$3&amp;"  "&amp;$M13,$A$3:$I$109,2,0)),"",VLOOKUP(AJ$3&amp;"  "&amp;$M13,$A$3:$I$109,2,0))</f>
        <v/>
      </c>
      <c r="AK13" s="26" t="str">
        <f>+IF(ISNA(VLOOKUP(AK$3&amp;"  "&amp;$M13,$A$3:$I$109,2,0)),"",VLOOKUP(AK$3&amp;"  "&amp;$M13,$A$3:$I$109,2,0))</f>
        <v/>
      </c>
      <c r="AL13" s="26" t="str">
        <f>+IF(ISNA(VLOOKUP(AL$3&amp;"  "&amp;$M13,$A$3:$I$109,2,0)),"",VLOOKUP(AL$3&amp;"  "&amp;$M13,$A$3:$I$109,2,0))</f>
        <v/>
      </c>
      <c r="AM13" s="26" t="str">
        <f>+IF(ISNA(VLOOKUP(AM$3&amp;"  "&amp;$M13,$A$3:$I$109,2,0)),"",VLOOKUP(AM$3&amp;"  "&amp;$M13,$A$3:$I$109,2,0))</f>
        <v/>
      </c>
    </row>
    <row r="14" spans="1:39" x14ac:dyDescent="0.3">
      <c r="A14">
        <v>29</v>
      </c>
      <c r="B14" s="2" t="s">
        <v>1706</v>
      </c>
      <c r="C14" s="48">
        <v>129</v>
      </c>
      <c r="D14" t="s">
        <v>1532</v>
      </c>
      <c r="E14" t="s">
        <v>1533</v>
      </c>
      <c r="F14" t="s">
        <v>582</v>
      </c>
      <c r="G14" t="s">
        <v>1530</v>
      </c>
      <c r="H14" s="1" t="str">
        <f>+VLOOKUP($C14,MasterData!$B$4:$I$1003,5,"false")</f>
        <v>U13</v>
      </c>
      <c r="I14" s="3" t="str">
        <f>+VLOOKUP($C14,MasterData!$B$4:$I$1003,6,"false")</f>
        <v>G</v>
      </c>
      <c r="J14" s="22" t="e">
        <f>TEXT(SUMPRODUCT(--(G14=$G$4:$G$597),--(#REF!&gt;$B$4:$B$597))+1,0)</f>
        <v>#REF!</v>
      </c>
      <c r="K14" s="1" t="e">
        <f>+G14&amp;"  "&amp;J14</f>
        <v>#REF!</v>
      </c>
      <c r="M14">
        <v>5</v>
      </c>
      <c r="N14" s="26" t="str">
        <f>+IF(ISNA(VLOOKUP(N$3&amp;"  "&amp;$M14,$A$3:$I$109,2,0)),"",VLOOKUP(N$3&amp;"  "&amp;$M14,$A$3:$I$109,2,0))</f>
        <v/>
      </c>
      <c r="O14" s="26" t="str">
        <f>+IF(ISNA(VLOOKUP(O$3&amp;"  "&amp;$M14,$A$3:$I$109,2,0)),"",VLOOKUP(O$3&amp;"  "&amp;$M14,$A$3:$I$109,2,0))</f>
        <v/>
      </c>
      <c r="P14" s="26" t="str">
        <f>+IF(ISNA(VLOOKUP(P$3&amp;"  "&amp;$M14,$A$3:$I$109,2,0)),"",VLOOKUP(P$3&amp;"  "&amp;$M14,$A$3:$I$109,2,0))</f>
        <v/>
      </c>
      <c r="Q14" s="26" t="str">
        <f>+IF(ISNA(VLOOKUP(Q$3&amp;"  "&amp;$M14,$A$3:$I$109,2,0)),"",VLOOKUP(Q$3&amp;"  "&amp;$M14,$A$3:$I$109,2,0))</f>
        <v/>
      </c>
      <c r="R14" s="26" t="str">
        <f>+IF(ISNA(VLOOKUP(R$3&amp;"  "&amp;$M14,$A$3:$I$109,2,0)),"",VLOOKUP(R$3&amp;"  "&amp;$M14,$A$3:$I$109,2,0))</f>
        <v/>
      </c>
      <c r="S14" s="26" t="str">
        <f>+IF(ISNA(VLOOKUP(S$3&amp;"  "&amp;$M14,$A$3:$I$109,2,0)),"",VLOOKUP(S$3&amp;"  "&amp;$M14,$A$3:$I$109,2,0))</f>
        <v/>
      </c>
      <c r="T14" s="26" t="str">
        <f>+IF(ISNA(VLOOKUP(T$3&amp;"  "&amp;$M14,$A$3:$I$109,2,0)),"",VLOOKUP(T$3&amp;"  "&amp;$M14,$A$3:$I$109,2,0))</f>
        <v/>
      </c>
      <c r="U14" s="26" t="str">
        <f>+IF(ISNA(VLOOKUP(U$3&amp;"  "&amp;$M14,$A$3:$I$109,2,0)),"",VLOOKUP(U$3&amp;"  "&amp;$M14,$A$3:$I$109,2,0))</f>
        <v/>
      </c>
      <c r="V14" s="26" t="str">
        <f>+IF(ISNA(VLOOKUP(V$3&amp;"  "&amp;$M14,$A$3:$I$109,2,0)),"",VLOOKUP(V$3&amp;"  "&amp;$M14,$A$3:$I$109,2,0))</f>
        <v/>
      </c>
      <c r="W14" s="26" t="str">
        <f>+IF(ISNA(VLOOKUP(W$3&amp;"  "&amp;$M14,$A$3:$I$109,2,0)),"",VLOOKUP(W$3&amp;"  "&amp;$M14,$A$3:$I$109,2,0))</f>
        <v/>
      </c>
      <c r="X14" s="26" t="str">
        <f>+IF(ISNA(VLOOKUP(X$3&amp;"  "&amp;$M14,$A$3:$I$109,2,0)),"",VLOOKUP(X$3&amp;"  "&amp;$M14,$A$3:$I$109,2,0))</f>
        <v/>
      </c>
      <c r="Y14" s="26" t="str">
        <f>+IF(ISNA(VLOOKUP(Y$3&amp;"  "&amp;$M14,$A$3:$I$109,2,0)),"",VLOOKUP(Y$3&amp;"  "&amp;$M14,$A$3:$I$109,2,0))</f>
        <v/>
      </c>
      <c r="Z14" s="26" t="str">
        <f>+IF(ISNA(VLOOKUP(Z$3&amp;"  "&amp;$M14,$A$3:$I$109,2,0)),"",VLOOKUP(Z$3&amp;"  "&amp;$M14,$A$3:$I$109,2,0))</f>
        <v/>
      </c>
      <c r="AA14" s="26" t="str">
        <f>+IF(ISNA(VLOOKUP(AA$3&amp;"  "&amp;$M14,$A$3:$I$109,2,0)),"",VLOOKUP(AA$3&amp;"  "&amp;$M14,$A$3:$I$109,2,0))</f>
        <v/>
      </c>
      <c r="AB14" s="26" t="str">
        <f>+IF(ISNA(VLOOKUP(AB$3&amp;"  "&amp;$M14,$A$3:$I$109,2,0)),"",VLOOKUP(AB$3&amp;"  "&amp;$M14,$A$3:$I$109,2,0))</f>
        <v/>
      </c>
      <c r="AC14" s="26" t="str">
        <f>+IF(ISNA(VLOOKUP(AC$3&amp;"  "&amp;$M14,$A$3:$I$109,2,0)),"",VLOOKUP(AC$3&amp;"  "&amp;$M14,$A$3:$I$109,2,0))</f>
        <v/>
      </c>
      <c r="AD14" s="26" t="str">
        <f>+IF(ISNA(VLOOKUP(AD$3&amp;"  "&amp;$M14,$A$3:$I$109,2,0)),"",VLOOKUP(AD$3&amp;"  "&amp;$M14,$A$3:$I$109,2,0))</f>
        <v/>
      </c>
      <c r="AE14" s="26" t="str">
        <f>+IF(ISNA(VLOOKUP(AE$3&amp;"  "&amp;$M14,$A$3:$I$109,2,0)),"",VLOOKUP(AE$3&amp;"  "&amp;$M14,$A$3:$I$109,2,0))</f>
        <v/>
      </c>
      <c r="AF14" s="26" t="str">
        <f>+IF(ISNA(VLOOKUP(AF$3&amp;"  "&amp;$M14,$A$3:$I$109,2,0)),"",VLOOKUP(AF$3&amp;"  "&amp;$M14,$A$3:$I$109,2,0))</f>
        <v/>
      </c>
      <c r="AG14" s="26" t="str">
        <f>+IF(ISNA(VLOOKUP(AG$3&amp;"  "&amp;$M14,$A$3:$I$109,2,0)),"",VLOOKUP(AG$3&amp;"  "&amp;$M14,$A$3:$I$109,2,0))</f>
        <v/>
      </c>
      <c r="AH14" s="26" t="str">
        <f>+IF(ISNA(VLOOKUP(AH$3&amp;"  "&amp;$M14,$A$3:$I$109,2,0)),"",VLOOKUP(AH$3&amp;"  "&amp;$M14,$A$3:$I$109,2,0))</f>
        <v/>
      </c>
      <c r="AI14" s="26" t="str">
        <f>+IF(ISNA(VLOOKUP(AI$3&amp;"  "&amp;$M14,$A$3:$I$109,2,0)),"",VLOOKUP(AI$3&amp;"  "&amp;$M14,$A$3:$I$109,2,0))</f>
        <v/>
      </c>
      <c r="AJ14" s="26" t="str">
        <f>+IF(ISNA(VLOOKUP(AJ$3&amp;"  "&amp;$M14,$A$3:$I$109,2,0)),"",VLOOKUP(AJ$3&amp;"  "&amp;$M14,$A$3:$I$109,2,0))</f>
        <v/>
      </c>
      <c r="AK14" s="26" t="str">
        <f>+IF(ISNA(VLOOKUP(AK$3&amp;"  "&amp;$M14,$A$3:$I$109,2,0)),"",VLOOKUP(AK$3&amp;"  "&amp;$M14,$A$3:$I$109,2,0))</f>
        <v/>
      </c>
      <c r="AL14" s="26" t="str">
        <f>+IF(ISNA(VLOOKUP(AL$3&amp;"  "&amp;$M14,$A$3:$I$109,2,0)),"",VLOOKUP(AL$3&amp;"  "&amp;$M14,$A$3:$I$109,2,0))</f>
        <v/>
      </c>
      <c r="AM14" s="26" t="str">
        <f>+IF(ISNA(VLOOKUP(AM$3&amp;"  "&amp;$M14,$A$3:$I$109,2,0)),"",VLOOKUP(AM$3&amp;"  "&amp;$M14,$A$3:$I$109,2,0))</f>
        <v/>
      </c>
    </row>
    <row r="15" spans="1:39" x14ac:dyDescent="0.3">
      <c r="A15">
        <v>14</v>
      </c>
      <c r="B15" s="2" t="s">
        <v>1621</v>
      </c>
      <c r="C15" s="48">
        <v>103</v>
      </c>
      <c r="D15" t="s">
        <v>854</v>
      </c>
      <c r="E15" t="s">
        <v>1516</v>
      </c>
      <c r="F15" t="s">
        <v>576</v>
      </c>
      <c r="G15" t="s">
        <v>1503</v>
      </c>
      <c r="H15" s="1" t="str">
        <f>+VLOOKUP($C15,MasterData!$B$4:$I$1003,5,"false")</f>
        <v>U13</v>
      </c>
      <c r="I15" s="3" t="str">
        <f>+VLOOKUP($C15,MasterData!$B$4:$I$1003,6,"false")</f>
        <v>B</v>
      </c>
      <c r="J15" s="22" t="e">
        <f>TEXT(SUMPRODUCT(--(G15=$G$4:$G$597),--(#REF!&gt;$B$4:$B$597))+1,0)</f>
        <v>#REF!</v>
      </c>
      <c r="K15" s="1" t="e">
        <f>+G15&amp;"  "&amp;J15</f>
        <v>#REF!</v>
      </c>
      <c r="M15">
        <v>6</v>
      </c>
      <c r="N15" s="26" t="str">
        <f>+IF(ISNA(VLOOKUP(N$3&amp;"  "&amp;$M15,$A$3:$I$109,2,0)),"",VLOOKUP(N$3&amp;"  "&amp;$M15,$A$3:$I$109,2,0))</f>
        <v/>
      </c>
      <c r="O15" s="26" t="str">
        <f>+IF(ISNA(VLOOKUP(O$3&amp;"  "&amp;$M15,$A$3:$I$109,2,0)),"",VLOOKUP(O$3&amp;"  "&amp;$M15,$A$3:$I$109,2,0))</f>
        <v/>
      </c>
      <c r="P15" s="26" t="str">
        <f>+IF(ISNA(VLOOKUP(P$3&amp;"  "&amp;$M15,$A$3:$I$109,2,0)),"",VLOOKUP(P$3&amp;"  "&amp;$M15,$A$3:$I$109,2,0))</f>
        <v/>
      </c>
      <c r="Q15" s="26" t="str">
        <f>+IF(ISNA(VLOOKUP(Q$3&amp;"  "&amp;$M15,$A$3:$I$109,2,0)),"",VLOOKUP(Q$3&amp;"  "&amp;$M15,$A$3:$I$109,2,0))</f>
        <v/>
      </c>
      <c r="R15" s="26" t="str">
        <f>+IF(ISNA(VLOOKUP(R$3&amp;"  "&amp;$M15,$A$3:$I$109,2,0)),"",VLOOKUP(R$3&amp;"  "&amp;$M15,$A$3:$I$109,2,0))</f>
        <v/>
      </c>
      <c r="S15" s="26" t="str">
        <f>+IF(ISNA(VLOOKUP(S$3&amp;"  "&amp;$M15,$A$3:$I$109,2,0)),"",VLOOKUP(S$3&amp;"  "&amp;$M15,$A$3:$I$109,2,0))</f>
        <v/>
      </c>
      <c r="T15" s="26" t="str">
        <f>+IF(ISNA(VLOOKUP(T$3&amp;"  "&amp;$M15,$A$3:$I$109,2,0)),"",VLOOKUP(T$3&amp;"  "&amp;$M15,$A$3:$I$109,2,0))</f>
        <v/>
      </c>
      <c r="U15" s="26" t="str">
        <f>+IF(ISNA(VLOOKUP(U$3&amp;"  "&amp;$M15,$A$3:$I$109,2,0)),"",VLOOKUP(U$3&amp;"  "&amp;$M15,$A$3:$I$109,2,0))</f>
        <v/>
      </c>
      <c r="V15" s="26" t="str">
        <f>+IF(ISNA(VLOOKUP(V$3&amp;"  "&amp;$M15,$A$3:$I$109,2,0)),"",VLOOKUP(V$3&amp;"  "&amp;$M15,$A$3:$I$109,2,0))</f>
        <v/>
      </c>
      <c r="W15" s="26" t="str">
        <f>+IF(ISNA(VLOOKUP(W$3&amp;"  "&amp;$M15,$A$3:$I$109,2,0)),"",VLOOKUP(W$3&amp;"  "&amp;$M15,$A$3:$I$109,2,0))</f>
        <v/>
      </c>
      <c r="X15" s="26" t="str">
        <f>+IF(ISNA(VLOOKUP(X$3&amp;"  "&amp;$M15,$A$3:$I$109,2,0)),"",VLOOKUP(X$3&amp;"  "&amp;$M15,$A$3:$I$109,2,0))</f>
        <v/>
      </c>
      <c r="Y15" s="26" t="str">
        <f>+IF(ISNA(VLOOKUP(Y$3&amp;"  "&amp;$M15,$A$3:$I$109,2,0)),"",VLOOKUP(Y$3&amp;"  "&amp;$M15,$A$3:$I$109,2,0))</f>
        <v/>
      </c>
      <c r="Z15" s="26" t="str">
        <f>+IF(ISNA(VLOOKUP(Z$3&amp;"  "&amp;$M15,$A$3:$I$109,2,0)),"",VLOOKUP(Z$3&amp;"  "&amp;$M15,$A$3:$I$109,2,0))</f>
        <v/>
      </c>
      <c r="AA15" s="26" t="str">
        <f>+IF(ISNA(VLOOKUP(AA$3&amp;"  "&amp;$M15,$A$3:$I$109,2,0)),"",VLOOKUP(AA$3&amp;"  "&amp;$M15,$A$3:$I$109,2,0))</f>
        <v/>
      </c>
      <c r="AB15" s="26" t="str">
        <f>+IF(ISNA(VLOOKUP(AB$3&amp;"  "&amp;$M15,$A$3:$I$109,2,0)),"",VLOOKUP(AB$3&amp;"  "&amp;$M15,$A$3:$I$109,2,0))</f>
        <v/>
      </c>
      <c r="AC15" s="26" t="str">
        <f>+IF(ISNA(VLOOKUP(AC$3&amp;"  "&amp;$M15,$A$3:$I$109,2,0)),"",VLOOKUP(AC$3&amp;"  "&amp;$M15,$A$3:$I$109,2,0))</f>
        <v/>
      </c>
      <c r="AD15" s="26" t="str">
        <f>+IF(ISNA(VLOOKUP(AD$3&amp;"  "&amp;$M15,$A$3:$I$109,2,0)),"",VLOOKUP(AD$3&amp;"  "&amp;$M15,$A$3:$I$109,2,0))</f>
        <v/>
      </c>
      <c r="AE15" s="26" t="str">
        <f>+IF(ISNA(VLOOKUP(AE$3&amp;"  "&amp;$M15,$A$3:$I$109,2,0)),"",VLOOKUP(AE$3&amp;"  "&amp;$M15,$A$3:$I$109,2,0))</f>
        <v/>
      </c>
      <c r="AF15" s="26" t="str">
        <f>+IF(ISNA(VLOOKUP(AF$3&amp;"  "&amp;$M15,$A$3:$I$109,2,0)),"",VLOOKUP(AF$3&amp;"  "&amp;$M15,$A$3:$I$109,2,0))</f>
        <v/>
      </c>
      <c r="AG15" s="26" t="str">
        <f>+IF(ISNA(VLOOKUP(AG$3&amp;"  "&amp;$M15,$A$3:$I$109,2,0)),"",VLOOKUP(AG$3&amp;"  "&amp;$M15,$A$3:$I$109,2,0))</f>
        <v/>
      </c>
      <c r="AH15" s="26" t="str">
        <f>+IF(ISNA(VLOOKUP(AH$3&amp;"  "&amp;$M15,$A$3:$I$109,2,0)),"",VLOOKUP(AH$3&amp;"  "&amp;$M15,$A$3:$I$109,2,0))</f>
        <v/>
      </c>
      <c r="AI15" s="26" t="str">
        <f>+IF(ISNA(VLOOKUP(AI$3&amp;"  "&amp;$M15,$A$3:$I$109,2,0)),"",VLOOKUP(AI$3&amp;"  "&amp;$M15,$A$3:$I$109,2,0))</f>
        <v/>
      </c>
      <c r="AJ15" s="26" t="str">
        <f>+IF(ISNA(VLOOKUP(AJ$3&amp;"  "&amp;$M15,$A$3:$I$109,2,0)),"",VLOOKUP(AJ$3&amp;"  "&amp;$M15,$A$3:$I$109,2,0))</f>
        <v/>
      </c>
      <c r="AK15" s="26" t="str">
        <f>+IF(ISNA(VLOOKUP(AK$3&amp;"  "&amp;$M15,$A$3:$I$109,2,0)),"",VLOOKUP(AK$3&amp;"  "&amp;$M15,$A$3:$I$109,2,0))</f>
        <v/>
      </c>
      <c r="AL15" s="26" t="str">
        <f>+IF(ISNA(VLOOKUP(AL$3&amp;"  "&amp;$M15,$A$3:$I$109,2,0)),"",VLOOKUP(AL$3&amp;"  "&amp;$M15,$A$3:$I$109,2,0))</f>
        <v/>
      </c>
      <c r="AM15" s="26" t="str">
        <f>+IF(ISNA(VLOOKUP(AM$3&amp;"  "&amp;$M15,$A$3:$I$109,2,0)),"",VLOOKUP(AM$3&amp;"  "&amp;$M15,$A$3:$I$109,2,0))</f>
        <v/>
      </c>
    </row>
    <row r="16" spans="1:39" x14ac:dyDescent="0.3">
      <c r="A16">
        <v>22</v>
      </c>
      <c r="B16" s="2" t="s">
        <v>1701</v>
      </c>
      <c r="C16" s="48">
        <v>131</v>
      </c>
      <c r="D16" t="s">
        <v>402</v>
      </c>
      <c r="E16" t="s">
        <v>1534</v>
      </c>
      <c r="F16" t="s">
        <v>585</v>
      </c>
      <c r="G16" t="s">
        <v>1530</v>
      </c>
      <c r="H16" s="1" t="str">
        <f>+VLOOKUP($C16,MasterData!$B$4:$I$1003,5,"false")</f>
        <v>U13</v>
      </c>
      <c r="I16" s="3" t="str">
        <f>+VLOOKUP($C16,MasterData!$B$4:$I$1003,6,"false")</f>
        <v>G</v>
      </c>
      <c r="J16" s="22" t="e">
        <f>TEXT(SUMPRODUCT(--(G16=$G$4:$G$597),--(#REF!&gt;$B$4:$B$597))+1,0)</f>
        <v>#REF!</v>
      </c>
      <c r="K16" s="1" t="e">
        <f>+G16&amp;"  "&amp;J16</f>
        <v>#REF!</v>
      </c>
      <c r="N16" s="26" t="str">
        <f>+IF(ISNA(VLOOKUP(N$3&amp;"  "&amp;$M16,$A$3:$I$109,2,0)),"",VLOOKUP(N$3&amp;"  "&amp;$M16,$A$3:$I$109,2,0))</f>
        <v/>
      </c>
      <c r="O16" s="26" t="str">
        <f>+IF(ISNA(VLOOKUP(O$3&amp;"  "&amp;$M16,$A$3:$I$109,2,0)),"",VLOOKUP(O$3&amp;"  "&amp;$M16,$A$3:$I$109,2,0))</f>
        <v/>
      </c>
      <c r="P16" s="26" t="str">
        <f>+IF(ISNA(VLOOKUP(P$3&amp;"  "&amp;$M16,$A$3:$I$109,2,0)),"",VLOOKUP(P$3&amp;"  "&amp;$M16,$A$3:$I$109,2,0))</f>
        <v/>
      </c>
      <c r="Q16" s="26" t="str">
        <f>+IF(ISNA(VLOOKUP(Q$3&amp;"  "&amp;$M16,$A$3:$I$109,2,0)),"",VLOOKUP(Q$3&amp;"  "&amp;$M16,$A$3:$I$109,2,0))</f>
        <v/>
      </c>
      <c r="R16" s="26" t="str">
        <f>+IF(ISNA(VLOOKUP(R$3&amp;"  "&amp;$M16,$A$3:$I$109,2,0)),"",VLOOKUP(R$3&amp;"  "&amp;$M16,$A$3:$I$109,2,0))</f>
        <v/>
      </c>
      <c r="S16" s="26" t="str">
        <f>+IF(ISNA(VLOOKUP(S$3&amp;"  "&amp;$M16,$A$3:$I$109,2,0)),"",VLOOKUP(S$3&amp;"  "&amp;$M16,$A$3:$I$109,2,0))</f>
        <v/>
      </c>
      <c r="T16" s="26" t="str">
        <f>+IF(ISNA(VLOOKUP(T$3&amp;"  "&amp;$M16,$A$3:$I$109,2,0)),"",VLOOKUP(T$3&amp;"  "&amp;$M16,$A$3:$I$109,2,0))</f>
        <v/>
      </c>
      <c r="U16" s="26" t="str">
        <f>+IF(ISNA(VLOOKUP(U$3&amp;"  "&amp;$M16,$A$3:$I$109,2,0)),"",VLOOKUP(U$3&amp;"  "&amp;$M16,$A$3:$I$109,2,0))</f>
        <v/>
      </c>
      <c r="V16" s="26" t="str">
        <f>+IF(ISNA(VLOOKUP(V$3&amp;"  "&amp;$M16,$A$3:$I$109,2,0)),"",VLOOKUP(V$3&amp;"  "&amp;$M16,$A$3:$I$109,2,0))</f>
        <v/>
      </c>
      <c r="W16" s="26" t="str">
        <f>+IF(ISNA(VLOOKUP(W$3&amp;"  "&amp;$M16,$A$3:$I$109,2,0)),"",VLOOKUP(W$3&amp;"  "&amp;$M16,$A$3:$I$109,2,0))</f>
        <v/>
      </c>
      <c r="X16" s="26" t="str">
        <f>+IF(ISNA(VLOOKUP(X$3&amp;"  "&amp;$M16,$A$3:$I$109,2,0)),"",VLOOKUP(X$3&amp;"  "&amp;$M16,$A$3:$I$109,2,0))</f>
        <v/>
      </c>
      <c r="Y16" s="26" t="str">
        <f>+IF(ISNA(VLOOKUP(Y$3&amp;"  "&amp;$M16,$A$3:$I$109,2,0)),"",VLOOKUP(Y$3&amp;"  "&amp;$M16,$A$3:$I$109,2,0))</f>
        <v/>
      </c>
      <c r="Z16" s="26" t="str">
        <f>+IF(ISNA(VLOOKUP(Z$3&amp;"  "&amp;$M16,$A$3:$I$109,2,0)),"",VLOOKUP(Z$3&amp;"  "&amp;$M16,$A$3:$I$109,2,0))</f>
        <v/>
      </c>
      <c r="AA16" s="26" t="str">
        <f>+IF(ISNA(VLOOKUP(AA$3&amp;"  "&amp;$M16,$A$3:$I$109,2,0)),"",VLOOKUP(AA$3&amp;"  "&amp;$M16,$A$3:$I$109,2,0))</f>
        <v/>
      </c>
      <c r="AB16" s="26" t="str">
        <f>+IF(ISNA(VLOOKUP(AB$3&amp;"  "&amp;$M16,$A$3:$I$109,2,0)),"",VLOOKUP(AB$3&amp;"  "&amp;$M16,$A$3:$I$109,2,0))</f>
        <v/>
      </c>
      <c r="AC16" s="26" t="str">
        <f>+IF(ISNA(VLOOKUP(AC$3&amp;"  "&amp;$M16,$A$3:$I$109,2,0)),"",VLOOKUP(AC$3&amp;"  "&amp;$M16,$A$3:$I$109,2,0))</f>
        <v/>
      </c>
      <c r="AD16" s="26" t="str">
        <f>+IF(ISNA(VLOOKUP(AD$3&amp;"  "&amp;$M16,$A$3:$I$109,2,0)),"",VLOOKUP(AD$3&amp;"  "&amp;$M16,$A$3:$I$109,2,0))</f>
        <v/>
      </c>
      <c r="AE16" s="26" t="str">
        <f>+IF(ISNA(VLOOKUP(AE$3&amp;"  "&amp;$M16,$A$3:$I$109,2,0)),"",VLOOKUP(AE$3&amp;"  "&amp;$M16,$A$3:$I$109,2,0))</f>
        <v/>
      </c>
      <c r="AF16" s="26" t="str">
        <f>+IF(ISNA(VLOOKUP(AF$3&amp;"  "&amp;$M16,$A$3:$I$109,2,0)),"",VLOOKUP(AF$3&amp;"  "&amp;$M16,$A$3:$I$109,2,0))</f>
        <v/>
      </c>
      <c r="AG16" s="26" t="str">
        <f>+IF(ISNA(VLOOKUP(AG$3&amp;"  "&amp;$M16,$A$3:$I$109,2,0)),"",VLOOKUP(AG$3&amp;"  "&amp;$M16,$A$3:$I$109,2,0))</f>
        <v/>
      </c>
      <c r="AH16" s="26" t="str">
        <f>+IF(ISNA(VLOOKUP(AH$3&amp;"  "&amp;$M16,$A$3:$I$109,2,0)),"",VLOOKUP(AH$3&amp;"  "&amp;$M16,$A$3:$I$109,2,0))</f>
        <v/>
      </c>
      <c r="AI16" s="26" t="str">
        <f>+IF(ISNA(VLOOKUP(AI$3&amp;"  "&amp;$M16,$A$3:$I$109,2,0)),"",VLOOKUP(AI$3&amp;"  "&amp;$M16,$A$3:$I$109,2,0))</f>
        <v/>
      </c>
      <c r="AJ16" s="26" t="str">
        <f>+IF(ISNA(VLOOKUP(AJ$3&amp;"  "&amp;$M16,$A$3:$I$109,2,0)),"",VLOOKUP(AJ$3&amp;"  "&amp;$M16,$A$3:$I$109,2,0))</f>
        <v/>
      </c>
      <c r="AK16" s="26" t="str">
        <f>+IF(ISNA(VLOOKUP(AK$3&amp;"  "&amp;$M16,$A$3:$I$109,2,0)),"",VLOOKUP(AK$3&amp;"  "&amp;$M16,$A$3:$I$109,2,0))</f>
        <v/>
      </c>
      <c r="AL16" s="26" t="str">
        <f>+IF(ISNA(VLOOKUP(AL$3&amp;"  "&amp;$M16,$A$3:$I$109,2,0)),"",VLOOKUP(AL$3&amp;"  "&amp;$M16,$A$3:$I$109,2,0))</f>
        <v/>
      </c>
      <c r="AM16" s="26" t="str">
        <f>+IF(ISNA(VLOOKUP(AM$3&amp;"  "&amp;$M16,$A$3:$I$109,2,0)),"",VLOOKUP(AM$3&amp;"  "&amp;$M16,$A$3:$I$109,2,0))</f>
        <v/>
      </c>
    </row>
    <row r="17" spans="1:39" x14ac:dyDescent="0.3">
      <c r="A17">
        <v>26</v>
      </c>
      <c r="B17" s="2" t="s">
        <v>1243</v>
      </c>
      <c r="C17" s="48">
        <v>107</v>
      </c>
      <c r="D17" t="s">
        <v>394</v>
      </c>
      <c r="E17" t="s">
        <v>847</v>
      </c>
      <c r="F17" t="s">
        <v>585</v>
      </c>
      <c r="G17" t="s">
        <v>1503</v>
      </c>
      <c r="H17" s="1" t="str">
        <f>+VLOOKUP($C17,MasterData!$B$4:$I$1003,5,"false")</f>
        <v>U13</v>
      </c>
      <c r="I17" s="3" t="str">
        <f>+VLOOKUP($C17,MasterData!$B$4:$I$1003,6,"false")</f>
        <v>B</v>
      </c>
      <c r="J17" s="22" t="e">
        <f>TEXT(SUMPRODUCT(--(G17=$G$4:$G$597),--(#REF!&gt;$B$4:$B$597))+1,0)</f>
        <v>#REF!</v>
      </c>
      <c r="K17" s="1" t="e">
        <f>+G17&amp;"  "&amp;J17</f>
        <v>#REF!</v>
      </c>
      <c r="N17" s="26" t="str">
        <f>+IF(ISNA(VLOOKUP(N$3&amp;"  "&amp;$M17,$A$3:$I$109,2,0)),"",VLOOKUP(N$3&amp;"  "&amp;$M17,$A$3:$I$109,2,0))</f>
        <v/>
      </c>
      <c r="O17" s="26" t="str">
        <f>+IF(ISNA(VLOOKUP(O$3&amp;"  "&amp;$M17,$A$3:$I$109,2,0)),"",VLOOKUP(O$3&amp;"  "&amp;$M17,$A$3:$I$109,2,0))</f>
        <v/>
      </c>
      <c r="P17" s="26" t="str">
        <f>+IF(ISNA(VLOOKUP(P$3&amp;"  "&amp;$M17,$A$3:$I$109,2,0)),"",VLOOKUP(P$3&amp;"  "&amp;$M17,$A$3:$I$109,2,0))</f>
        <v/>
      </c>
      <c r="Q17" s="26" t="str">
        <f>+IF(ISNA(VLOOKUP(Q$3&amp;"  "&amp;$M17,$A$3:$I$109,2,0)),"",VLOOKUP(Q$3&amp;"  "&amp;$M17,$A$3:$I$109,2,0))</f>
        <v/>
      </c>
      <c r="R17" s="26" t="str">
        <f>+IF(ISNA(VLOOKUP(R$3&amp;"  "&amp;$M17,$A$3:$I$109,2,0)),"",VLOOKUP(R$3&amp;"  "&amp;$M17,$A$3:$I$109,2,0))</f>
        <v/>
      </c>
      <c r="S17" s="26" t="str">
        <f>+IF(ISNA(VLOOKUP(S$3&amp;"  "&amp;$M17,$A$3:$I$109,2,0)),"",VLOOKUP(S$3&amp;"  "&amp;$M17,$A$3:$I$109,2,0))</f>
        <v/>
      </c>
      <c r="T17" s="26" t="str">
        <f>+IF(ISNA(VLOOKUP(T$3&amp;"  "&amp;$M17,$A$3:$I$109,2,0)),"",VLOOKUP(T$3&amp;"  "&amp;$M17,$A$3:$I$109,2,0))</f>
        <v/>
      </c>
      <c r="U17" s="26" t="str">
        <f>+IF(ISNA(VLOOKUP(U$3&amp;"  "&amp;$M17,$A$3:$I$109,2,0)),"",VLOOKUP(U$3&amp;"  "&amp;$M17,$A$3:$I$109,2,0))</f>
        <v/>
      </c>
      <c r="V17" s="26" t="str">
        <f>+IF(ISNA(VLOOKUP(V$3&amp;"  "&amp;$M17,$A$3:$I$109,2,0)),"",VLOOKUP(V$3&amp;"  "&amp;$M17,$A$3:$I$109,2,0))</f>
        <v/>
      </c>
      <c r="W17" s="26" t="str">
        <f>+IF(ISNA(VLOOKUP(W$3&amp;"  "&amp;$M17,$A$3:$I$109,2,0)),"",VLOOKUP(W$3&amp;"  "&amp;$M17,$A$3:$I$109,2,0))</f>
        <v/>
      </c>
      <c r="X17" s="26" t="str">
        <f>+IF(ISNA(VLOOKUP(X$3&amp;"  "&amp;$M17,$A$3:$I$109,2,0)),"",VLOOKUP(X$3&amp;"  "&amp;$M17,$A$3:$I$109,2,0))</f>
        <v/>
      </c>
      <c r="Y17" s="26" t="str">
        <f>+IF(ISNA(VLOOKUP(Y$3&amp;"  "&amp;$M17,$A$3:$I$109,2,0)),"",VLOOKUP(Y$3&amp;"  "&amp;$M17,$A$3:$I$109,2,0))</f>
        <v/>
      </c>
      <c r="Z17" s="26" t="str">
        <f>+IF(ISNA(VLOOKUP(Z$3&amp;"  "&amp;$M17,$A$3:$I$109,2,0)),"",VLOOKUP(Z$3&amp;"  "&amp;$M17,$A$3:$I$109,2,0))</f>
        <v/>
      </c>
      <c r="AA17" s="26" t="str">
        <f>+IF(ISNA(VLOOKUP(AA$3&amp;"  "&amp;$M17,$A$3:$I$109,2,0)),"",VLOOKUP(AA$3&amp;"  "&amp;$M17,$A$3:$I$109,2,0))</f>
        <v/>
      </c>
      <c r="AB17" s="26" t="str">
        <f>+IF(ISNA(VLOOKUP(AB$3&amp;"  "&amp;$M17,$A$3:$I$109,2,0)),"",VLOOKUP(AB$3&amp;"  "&amp;$M17,$A$3:$I$109,2,0))</f>
        <v/>
      </c>
      <c r="AC17" s="26" t="str">
        <f>+IF(ISNA(VLOOKUP(AC$3&amp;"  "&amp;$M17,$A$3:$I$109,2,0)),"",VLOOKUP(AC$3&amp;"  "&amp;$M17,$A$3:$I$109,2,0))</f>
        <v/>
      </c>
      <c r="AD17" s="26" t="str">
        <f>+IF(ISNA(VLOOKUP(AD$3&amp;"  "&amp;$M17,$A$3:$I$109,2,0)),"",VLOOKUP(AD$3&amp;"  "&amp;$M17,$A$3:$I$109,2,0))</f>
        <v/>
      </c>
      <c r="AE17" s="26" t="str">
        <f>+IF(ISNA(VLOOKUP(AE$3&amp;"  "&amp;$M17,$A$3:$I$109,2,0)),"",VLOOKUP(AE$3&amp;"  "&amp;$M17,$A$3:$I$109,2,0))</f>
        <v/>
      </c>
      <c r="AF17" s="26" t="str">
        <f>+IF(ISNA(VLOOKUP(AF$3&amp;"  "&amp;$M17,$A$3:$I$109,2,0)),"",VLOOKUP(AF$3&amp;"  "&amp;$M17,$A$3:$I$109,2,0))</f>
        <v/>
      </c>
      <c r="AG17" s="26" t="str">
        <f>+IF(ISNA(VLOOKUP(AG$3&amp;"  "&amp;$M17,$A$3:$I$109,2,0)),"",VLOOKUP(AG$3&amp;"  "&amp;$M17,$A$3:$I$109,2,0))</f>
        <v/>
      </c>
      <c r="AH17" s="26" t="str">
        <f>+IF(ISNA(VLOOKUP(AH$3&amp;"  "&amp;$M17,$A$3:$I$109,2,0)),"",VLOOKUP(AH$3&amp;"  "&amp;$M17,$A$3:$I$109,2,0))</f>
        <v/>
      </c>
      <c r="AI17" s="26" t="str">
        <f>+IF(ISNA(VLOOKUP(AI$3&amp;"  "&amp;$M17,$A$3:$I$109,2,0)),"",VLOOKUP(AI$3&amp;"  "&amp;$M17,$A$3:$I$109,2,0))</f>
        <v/>
      </c>
      <c r="AJ17" s="26" t="str">
        <f>+IF(ISNA(VLOOKUP(AJ$3&amp;"  "&amp;$M17,$A$3:$I$109,2,0)),"",VLOOKUP(AJ$3&amp;"  "&amp;$M17,$A$3:$I$109,2,0))</f>
        <v/>
      </c>
      <c r="AK17" s="26" t="str">
        <f>+IF(ISNA(VLOOKUP(AK$3&amp;"  "&amp;$M17,$A$3:$I$109,2,0)),"",VLOOKUP(AK$3&amp;"  "&amp;$M17,$A$3:$I$109,2,0))</f>
        <v/>
      </c>
      <c r="AL17" s="26" t="str">
        <f>+IF(ISNA(VLOOKUP(AL$3&amp;"  "&amp;$M17,$A$3:$I$109,2,0)),"",VLOOKUP(AL$3&amp;"  "&amp;$M17,$A$3:$I$109,2,0))</f>
        <v/>
      </c>
      <c r="AM17" s="26" t="str">
        <f>+IF(ISNA(VLOOKUP(AM$3&amp;"  "&amp;$M17,$A$3:$I$109,2,0)),"",VLOOKUP(AM$3&amp;"  "&amp;$M17,$A$3:$I$109,2,0))</f>
        <v/>
      </c>
    </row>
    <row r="18" spans="1:39" x14ac:dyDescent="0.3">
      <c r="A18">
        <v>28</v>
      </c>
      <c r="B18" s="2" t="s">
        <v>1705</v>
      </c>
      <c r="C18" s="48">
        <v>105</v>
      </c>
      <c r="D18" t="s">
        <v>394</v>
      </c>
      <c r="E18" t="s">
        <v>1519</v>
      </c>
      <c r="F18" t="s">
        <v>585</v>
      </c>
      <c r="G18" t="s">
        <v>1503</v>
      </c>
      <c r="H18" s="1" t="str">
        <f>+VLOOKUP($C18,MasterData!$B$4:$I$1003,5,"false")</f>
        <v>U13</v>
      </c>
      <c r="I18" s="3" t="str">
        <f>+VLOOKUP($C18,MasterData!$B$4:$I$1003,6,"false")</f>
        <v>B</v>
      </c>
      <c r="J18" s="22" t="e">
        <f>TEXT(SUMPRODUCT(--(G18=$G$4:$G$597),--(#REF!&gt;$B$4:$B$597))+1,0)</f>
        <v>#REF!</v>
      </c>
      <c r="K18" s="1" t="e">
        <f>+G18&amp;"  "&amp;J18</f>
        <v>#REF!</v>
      </c>
      <c r="N18" s="26" t="str">
        <f>+IF(ISNA(VLOOKUP(N$3&amp;"  "&amp;$M18,$A$3:$I$109,2,0)),"",VLOOKUP(N$3&amp;"  "&amp;$M18,$A$3:$I$109,2,0))</f>
        <v/>
      </c>
      <c r="O18" s="26" t="str">
        <f>+IF(ISNA(VLOOKUP(O$3&amp;"  "&amp;$M18,$A$3:$I$109,2,0)),"",VLOOKUP(O$3&amp;"  "&amp;$M18,$A$3:$I$109,2,0))</f>
        <v/>
      </c>
      <c r="P18" s="26" t="str">
        <f>+IF(ISNA(VLOOKUP(P$3&amp;"  "&amp;$M18,$A$3:$I$109,2,0)),"",VLOOKUP(P$3&amp;"  "&amp;$M18,$A$3:$I$109,2,0))</f>
        <v/>
      </c>
      <c r="Q18" s="26" t="str">
        <f>+IF(ISNA(VLOOKUP(Q$3&amp;"  "&amp;$M18,$A$3:$I$109,2,0)),"",VLOOKUP(Q$3&amp;"  "&amp;$M18,$A$3:$I$109,2,0))</f>
        <v/>
      </c>
      <c r="R18" s="26" t="str">
        <f>+IF(ISNA(VLOOKUP(R$3&amp;"  "&amp;$M18,$A$3:$I$109,2,0)),"",VLOOKUP(R$3&amp;"  "&amp;$M18,$A$3:$I$109,2,0))</f>
        <v/>
      </c>
      <c r="S18" s="26" t="str">
        <f>+IF(ISNA(VLOOKUP(S$3&amp;"  "&amp;$M18,$A$3:$I$109,2,0)),"",VLOOKUP(S$3&amp;"  "&amp;$M18,$A$3:$I$109,2,0))</f>
        <v/>
      </c>
      <c r="T18" s="26" t="str">
        <f>+IF(ISNA(VLOOKUP(T$3&amp;"  "&amp;$M18,$A$3:$I$109,2,0)),"",VLOOKUP(T$3&amp;"  "&amp;$M18,$A$3:$I$109,2,0))</f>
        <v/>
      </c>
      <c r="U18" s="26" t="str">
        <f>+IF(ISNA(VLOOKUP(U$3&amp;"  "&amp;$M18,$A$3:$I$109,2,0)),"",VLOOKUP(U$3&amp;"  "&amp;$M18,$A$3:$I$109,2,0))</f>
        <v/>
      </c>
      <c r="V18" s="26" t="str">
        <f>+IF(ISNA(VLOOKUP(V$3&amp;"  "&amp;$M18,$A$3:$I$109,2,0)),"",VLOOKUP(V$3&amp;"  "&amp;$M18,$A$3:$I$109,2,0))</f>
        <v/>
      </c>
      <c r="W18" s="26" t="str">
        <f>+IF(ISNA(VLOOKUP(W$3&amp;"  "&amp;$M18,$A$3:$I$109,2,0)),"",VLOOKUP(W$3&amp;"  "&amp;$M18,$A$3:$I$109,2,0))</f>
        <v/>
      </c>
      <c r="X18" s="26" t="str">
        <f>+IF(ISNA(VLOOKUP(X$3&amp;"  "&amp;$M18,$A$3:$I$109,2,0)),"",VLOOKUP(X$3&amp;"  "&amp;$M18,$A$3:$I$109,2,0))</f>
        <v/>
      </c>
      <c r="Y18" s="26" t="str">
        <f>+IF(ISNA(VLOOKUP(Y$3&amp;"  "&amp;$M18,$A$3:$I$109,2,0)),"",VLOOKUP(Y$3&amp;"  "&amp;$M18,$A$3:$I$109,2,0))</f>
        <v/>
      </c>
      <c r="Z18" s="26" t="str">
        <f>+IF(ISNA(VLOOKUP(Z$3&amp;"  "&amp;$M18,$A$3:$I$109,2,0)),"",VLOOKUP(Z$3&amp;"  "&amp;$M18,$A$3:$I$109,2,0))</f>
        <v/>
      </c>
      <c r="AA18" s="26" t="str">
        <f>+IF(ISNA(VLOOKUP(AA$3&amp;"  "&amp;$M18,$A$3:$I$109,2,0)),"",VLOOKUP(AA$3&amp;"  "&amp;$M18,$A$3:$I$109,2,0))</f>
        <v/>
      </c>
      <c r="AB18" s="26" t="str">
        <f>+IF(ISNA(VLOOKUP(AB$3&amp;"  "&amp;$M18,$A$3:$I$109,2,0)),"",VLOOKUP(AB$3&amp;"  "&amp;$M18,$A$3:$I$109,2,0))</f>
        <v/>
      </c>
      <c r="AC18" s="26" t="str">
        <f>+IF(ISNA(VLOOKUP(AC$3&amp;"  "&amp;$M18,$A$3:$I$109,2,0)),"",VLOOKUP(AC$3&amp;"  "&amp;$M18,$A$3:$I$109,2,0))</f>
        <v/>
      </c>
      <c r="AD18" s="26" t="str">
        <f>+IF(ISNA(VLOOKUP(AD$3&amp;"  "&amp;$M18,$A$3:$I$109,2,0)),"",VLOOKUP(AD$3&amp;"  "&amp;$M18,$A$3:$I$109,2,0))</f>
        <v/>
      </c>
      <c r="AE18" s="26" t="str">
        <f>+IF(ISNA(VLOOKUP(AE$3&amp;"  "&amp;$M18,$A$3:$I$109,2,0)),"",VLOOKUP(AE$3&amp;"  "&amp;$M18,$A$3:$I$109,2,0))</f>
        <v/>
      </c>
      <c r="AF18" s="26" t="str">
        <f>+IF(ISNA(VLOOKUP(AF$3&amp;"  "&amp;$M18,$A$3:$I$109,2,0)),"",VLOOKUP(AF$3&amp;"  "&amp;$M18,$A$3:$I$109,2,0))</f>
        <v/>
      </c>
      <c r="AG18" s="26" t="str">
        <f>+IF(ISNA(VLOOKUP(AG$3&amp;"  "&amp;$M18,$A$3:$I$109,2,0)),"",VLOOKUP(AG$3&amp;"  "&amp;$M18,$A$3:$I$109,2,0))</f>
        <v/>
      </c>
      <c r="AH18" s="26" t="str">
        <f>+IF(ISNA(VLOOKUP(AH$3&amp;"  "&amp;$M18,$A$3:$I$109,2,0)),"",VLOOKUP(AH$3&amp;"  "&amp;$M18,$A$3:$I$109,2,0))</f>
        <v/>
      </c>
      <c r="AI18" s="26" t="str">
        <f>+IF(ISNA(VLOOKUP(AI$3&amp;"  "&amp;$M18,$A$3:$I$109,2,0)),"",VLOOKUP(AI$3&amp;"  "&amp;$M18,$A$3:$I$109,2,0))</f>
        <v/>
      </c>
      <c r="AJ18" s="26" t="str">
        <f>+IF(ISNA(VLOOKUP(AJ$3&amp;"  "&amp;$M18,$A$3:$I$109,2,0)),"",VLOOKUP(AJ$3&amp;"  "&amp;$M18,$A$3:$I$109,2,0))</f>
        <v/>
      </c>
      <c r="AK18" s="26" t="str">
        <f>+IF(ISNA(VLOOKUP(AK$3&amp;"  "&amp;$M18,$A$3:$I$109,2,0)),"",VLOOKUP(AK$3&amp;"  "&amp;$M18,$A$3:$I$109,2,0))</f>
        <v/>
      </c>
      <c r="AL18" s="26" t="str">
        <f>+IF(ISNA(VLOOKUP(AL$3&amp;"  "&amp;$M18,$A$3:$I$109,2,0)),"",VLOOKUP(AL$3&amp;"  "&amp;$M18,$A$3:$I$109,2,0))</f>
        <v/>
      </c>
      <c r="AM18" s="26" t="str">
        <f>+IF(ISNA(VLOOKUP(AM$3&amp;"  "&amp;$M18,$A$3:$I$109,2,0)),"",VLOOKUP(AM$3&amp;"  "&amp;$M18,$A$3:$I$109,2,0))</f>
        <v/>
      </c>
    </row>
    <row r="19" spans="1:39" x14ac:dyDescent="0.3">
      <c r="A19">
        <v>13</v>
      </c>
      <c r="B19" s="2" t="s">
        <v>1694</v>
      </c>
      <c r="C19" s="48">
        <v>108</v>
      </c>
      <c r="D19" t="s">
        <v>130</v>
      </c>
      <c r="E19" t="s">
        <v>142</v>
      </c>
      <c r="F19" t="s">
        <v>590</v>
      </c>
      <c r="G19" t="s">
        <v>1503</v>
      </c>
      <c r="H19" s="1" t="str">
        <f>+VLOOKUP($C19,MasterData!$B$4:$I$1003,5,"false")</f>
        <v>U13</v>
      </c>
      <c r="I19" s="3" t="str">
        <f>+VLOOKUP($C19,MasterData!$B$4:$I$1003,6,"false")</f>
        <v>B</v>
      </c>
      <c r="J19" s="22" t="e">
        <f>TEXT(SUMPRODUCT(--(G19=$G$4:$G$597),--(#REF!&gt;$B$4:$B$597))+1,0)</f>
        <v>#REF!</v>
      </c>
      <c r="K19" s="1" t="e">
        <f>+G19&amp;"  "&amp;J19</f>
        <v>#REF!</v>
      </c>
      <c r="M19" s="11" t="s">
        <v>365</v>
      </c>
      <c r="N19" s="27">
        <f>IF(N15="",1000,SUM(N13:N15))</f>
        <v>1000</v>
      </c>
      <c r="O19" s="27">
        <f t="shared" ref="O19:AM19" si="1">IF(O15="",1000,SUM(O13:O15))</f>
        <v>1000</v>
      </c>
      <c r="P19" s="27">
        <f t="shared" si="1"/>
        <v>1000</v>
      </c>
      <c r="Q19" s="27">
        <f t="shared" si="1"/>
        <v>1000</v>
      </c>
      <c r="R19" s="27">
        <f t="shared" si="1"/>
        <v>1000</v>
      </c>
      <c r="S19" s="27">
        <f t="shared" si="1"/>
        <v>1000</v>
      </c>
      <c r="T19" s="27">
        <f t="shared" si="1"/>
        <v>1000</v>
      </c>
      <c r="U19" s="27">
        <f t="shared" si="1"/>
        <v>1000</v>
      </c>
      <c r="V19" s="27">
        <f t="shared" si="1"/>
        <v>1000</v>
      </c>
      <c r="W19" s="27">
        <f t="shared" si="1"/>
        <v>1000</v>
      </c>
      <c r="X19" s="27">
        <f t="shared" si="1"/>
        <v>1000</v>
      </c>
      <c r="Y19" s="27">
        <f t="shared" si="1"/>
        <v>1000</v>
      </c>
      <c r="Z19" s="27">
        <f t="shared" si="1"/>
        <v>1000</v>
      </c>
      <c r="AA19" s="27">
        <f t="shared" si="1"/>
        <v>1000</v>
      </c>
      <c r="AB19" s="27">
        <f t="shared" si="1"/>
        <v>1000</v>
      </c>
      <c r="AC19" s="27">
        <f t="shared" si="1"/>
        <v>1000</v>
      </c>
      <c r="AD19" s="27">
        <f t="shared" si="1"/>
        <v>1000</v>
      </c>
      <c r="AE19" s="27">
        <f t="shared" si="1"/>
        <v>1000</v>
      </c>
      <c r="AF19" s="27">
        <f t="shared" si="1"/>
        <v>1000</v>
      </c>
      <c r="AG19" s="27">
        <f t="shared" si="1"/>
        <v>1000</v>
      </c>
      <c r="AH19" s="27">
        <f t="shared" si="1"/>
        <v>1000</v>
      </c>
      <c r="AI19" s="27">
        <f t="shared" si="1"/>
        <v>1000</v>
      </c>
      <c r="AJ19" s="27">
        <f t="shared" si="1"/>
        <v>1000</v>
      </c>
      <c r="AK19" s="27">
        <f t="shared" si="1"/>
        <v>1000</v>
      </c>
      <c r="AL19" s="27">
        <f t="shared" si="1"/>
        <v>1000</v>
      </c>
      <c r="AM19" s="27">
        <f t="shared" si="1"/>
        <v>1000</v>
      </c>
    </row>
    <row r="20" spans="1:39" x14ac:dyDescent="0.3">
      <c r="A20">
        <v>16</v>
      </c>
      <c r="B20" s="2" t="s">
        <v>1696</v>
      </c>
      <c r="C20" s="48">
        <v>133</v>
      </c>
      <c r="D20" t="s">
        <v>1536</v>
      </c>
      <c r="E20" t="s">
        <v>1537</v>
      </c>
      <c r="F20" t="s">
        <v>590</v>
      </c>
      <c r="G20" t="s">
        <v>1530</v>
      </c>
      <c r="H20" s="1" t="str">
        <f>+VLOOKUP($C20,MasterData!$B$4:$I$1003,5,"false")</f>
        <v>U13</v>
      </c>
      <c r="I20" s="3" t="str">
        <f>+VLOOKUP($C20,MasterData!$B$4:$I$1003,6,"false")</f>
        <v>G</v>
      </c>
      <c r="J20" s="22" t="e">
        <f>TEXT(SUMPRODUCT(--(G20=$G$4:$G$597),--(#REF!&gt;$B$4:$B$597))+1,0)</f>
        <v>#REF!</v>
      </c>
      <c r="K20" s="1" t="e">
        <f>+G20&amp;"  "&amp;J20</f>
        <v>#REF!</v>
      </c>
      <c r="M20" s="11" t="s">
        <v>155</v>
      </c>
      <c r="N20" s="28">
        <f>RANK(N19,($N$10:$AM$10,$N$19:$AM$19,$N$28:$AM$28, $N$37:$AM$37),1)</f>
        <v>7</v>
      </c>
      <c r="O20" s="28">
        <f>RANK(O19,($N$10:$AM$10,$N$19:$AM$19,$N$28:$AM$28, $N$37:$AM$37),1)</f>
        <v>7</v>
      </c>
      <c r="P20" s="28">
        <f>RANK(P19,($N$10:$AM$10,$N$19:$AM$19,$N$28:$AM$28, $N$37:$AM$37),1)</f>
        <v>7</v>
      </c>
      <c r="Q20" s="28">
        <f>RANK(Q19,($N$10:$AM$10,$N$19:$AM$19,$N$28:$AM$28, $N$37:$AM$37),1)</f>
        <v>7</v>
      </c>
      <c r="R20" s="28">
        <f>RANK(R19,($N$10:$AM$10,$N$19:$AM$19,$N$28:$AM$28, $N$37:$AM$37),1)</f>
        <v>7</v>
      </c>
      <c r="S20" s="28">
        <f>RANK(S19,($N$10:$AM$10,$N$19:$AM$19,$N$28:$AM$28, $N$37:$AM$37),1)</f>
        <v>7</v>
      </c>
      <c r="T20" s="28">
        <f>RANK(T19,($N$10:$AM$10,$N$19:$AM$19,$N$28:$AM$28, $N$37:$AM$37),1)</f>
        <v>7</v>
      </c>
      <c r="U20" s="28">
        <f>RANK(U19,($N$10:$AM$10,$N$19:$AM$19,$N$28:$AM$28, $N$37:$AM$37),1)</f>
        <v>7</v>
      </c>
      <c r="V20" s="28">
        <f>RANK(V19,($N$10:$AM$10,$N$19:$AM$19,$N$28:$AM$28, $N$37:$AM$37),1)</f>
        <v>7</v>
      </c>
      <c r="W20" s="28">
        <f>RANK(W19,($N$10:$AM$10,$N$19:$AM$19,$N$28:$AM$28, $N$37:$AM$37),1)</f>
        <v>7</v>
      </c>
      <c r="X20" s="28">
        <f>RANK(X19,($N$10:$AM$10,$N$19:$AM$19,$N$28:$AM$28, $N$37:$AM$37),1)</f>
        <v>7</v>
      </c>
      <c r="Y20" s="28">
        <f>RANK(Y19,($N$10:$AM$10,$N$19:$AM$19,$N$28:$AM$28, $N$37:$AM$37),1)</f>
        <v>7</v>
      </c>
      <c r="Z20" s="28">
        <f>RANK(Z19,($N$10:$AM$10,$N$19:$AM$19,$N$28:$AM$28, $N$37:$AM$37),1)</f>
        <v>7</v>
      </c>
      <c r="AA20" s="28">
        <f>RANK(AA19,($N$10:$AM$10,$N$19:$AM$19,$N$28:$AM$28, $N$37:$AM$37),1)</f>
        <v>7</v>
      </c>
      <c r="AB20" s="28">
        <f>RANK(AB19,($N$10:$AM$10,$N$19:$AM$19,$N$28:$AM$28, $N$37:$AM$37),1)</f>
        <v>7</v>
      </c>
      <c r="AC20" s="28">
        <f>RANK(AC19,($N$10:$AM$10,$N$19:$AM$19,$N$28:$AM$28, $N$37:$AM$37),1)</f>
        <v>7</v>
      </c>
      <c r="AD20" s="28">
        <f>RANK(AD19,($N$10:$AM$10,$N$19:$AM$19,$N$28:$AM$28, $N$37:$AM$37),1)</f>
        <v>7</v>
      </c>
      <c r="AE20" s="28">
        <f>RANK(AE19,($N$10:$AM$10,$N$19:$AM$19,$N$28:$AM$28, $N$37:$AM$37),1)</f>
        <v>7</v>
      </c>
      <c r="AF20" s="28">
        <f>RANK(AF19,($N$10:$AM$10,$N$19:$AM$19,$N$28:$AM$28, $N$37:$AM$37),1)</f>
        <v>7</v>
      </c>
      <c r="AG20" s="28">
        <f>RANK(AG19,($N$10:$AM$10,$N$19:$AM$19,$N$28:$AM$28, $N$37:$AM$37),1)</f>
        <v>7</v>
      </c>
      <c r="AH20" s="28">
        <f>RANK(AH19,($N$10:$AM$10,$N$19:$AM$19,$N$28:$AM$28, $N$37:$AM$37),1)</f>
        <v>7</v>
      </c>
      <c r="AI20" s="28">
        <f>RANK(AI19,($N$10:$AM$10,$N$19:$AM$19,$N$28:$AM$28, $N$37:$AM$37),1)</f>
        <v>7</v>
      </c>
      <c r="AJ20" s="28">
        <f>RANK(AJ19,($N$10:$AM$10,$N$19:$AM$19,$N$28:$AM$28, $N$37:$AM$37),1)</f>
        <v>7</v>
      </c>
      <c r="AK20" s="28">
        <f>RANK(AK19,($N$10:$AM$10,$N$19:$AM$19,$N$28:$AM$28, $N$37:$AM$37),1)</f>
        <v>7</v>
      </c>
      <c r="AL20" s="28">
        <f>RANK(AL19,($N$10:$AM$10,$N$19:$AM$19,$N$28:$AM$28, $N$37:$AM$37),1)</f>
        <v>7</v>
      </c>
      <c r="AM20" s="28">
        <f>RANK(AM19,($N$10:$AM$10,$N$19:$AM$19,$N$28:$AM$28, $N$37:$AM$37),1)</f>
        <v>7</v>
      </c>
    </row>
    <row r="21" spans="1:39" x14ac:dyDescent="0.3">
      <c r="A21">
        <v>27</v>
      </c>
      <c r="B21" s="2" t="s">
        <v>1704</v>
      </c>
      <c r="C21" s="48">
        <v>132</v>
      </c>
      <c r="D21" t="s">
        <v>1535</v>
      </c>
      <c r="E21" t="s">
        <v>931</v>
      </c>
      <c r="F21" t="s">
        <v>590</v>
      </c>
      <c r="G21" t="s">
        <v>1530</v>
      </c>
      <c r="H21" s="1" t="str">
        <f>+VLOOKUP($C21,MasterData!$B$4:$I$1003,5,"false")</f>
        <v>U13</v>
      </c>
      <c r="I21" s="3" t="str">
        <f>+VLOOKUP($C21,MasterData!$B$4:$I$1003,6,"false")</f>
        <v>G</v>
      </c>
      <c r="J21" s="22" t="e">
        <f>TEXT(SUMPRODUCT(--(G21=$G$4:$G$597),--(#REF!&gt;$B$4:$B$597))+1,0)</f>
        <v>#REF!</v>
      </c>
      <c r="K21" s="1" t="e">
        <f>+G21&amp;"  "&amp;J21</f>
        <v>#REF!</v>
      </c>
    </row>
    <row r="22" spans="1:39" x14ac:dyDescent="0.3">
      <c r="A22">
        <v>17</v>
      </c>
      <c r="B22" s="2" t="s">
        <v>1697</v>
      </c>
      <c r="C22" s="48">
        <v>109</v>
      </c>
      <c r="D22" t="s">
        <v>841</v>
      </c>
      <c r="E22" t="s">
        <v>842</v>
      </c>
      <c r="F22" t="s">
        <v>587</v>
      </c>
      <c r="G22" t="s">
        <v>1503</v>
      </c>
      <c r="H22" s="1" t="str">
        <f>+VLOOKUP($C22,MasterData!$B$4:$I$1003,5,"false")</f>
        <v>U13</v>
      </c>
      <c r="I22" s="3" t="str">
        <f>+VLOOKUP($C22,MasterData!$B$4:$I$1003,6,"false")</f>
        <v>B</v>
      </c>
      <c r="J22" s="22" t="e">
        <f>TEXT(SUMPRODUCT(--(G22=$G$4:$G$597),--(#REF!&gt;$B$4:$B$597))+1,0)</f>
        <v>#REF!</v>
      </c>
      <c r="K22" s="1" t="e">
        <f>+G22&amp;"  "&amp;J22</f>
        <v>#REF!</v>
      </c>
      <c r="M22">
        <v>7</v>
      </c>
      <c r="N22" s="26" t="str">
        <f>+IF(ISNA(VLOOKUP(N$3&amp;"  "&amp;$M22,$A$3:$I$109,2,0)),"",VLOOKUP(N$3&amp;"  "&amp;$M22,$A$3:$I$109,2,0))</f>
        <v/>
      </c>
      <c r="O22" s="26" t="str">
        <f>+IF(ISNA(VLOOKUP(O$3&amp;"  "&amp;$M22,$A$3:$I$109,2,0)),"",VLOOKUP(O$3&amp;"  "&amp;$M22,$A$3:$I$109,2,0))</f>
        <v/>
      </c>
      <c r="P22" s="26" t="str">
        <f>+IF(ISNA(VLOOKUP(P$3&amp;"  "&amp;$M22,$A$3:$I$109,2,0)),"",VLOOKUP(P$3&amp;"  "&amp;$M22,$A$3:$I$109,2,0))</f>
        <v/>
      </c>
      <c r="Q22" s="26" t="str">
        <f>+IF(ISNA(VLOOKUP(Q$3&amp;"  "&amp;$M22,$A$3:$I$109,2,0)),"",VLOOKUP(Q$3&amp;"  "&amp;$M22,$A$3:$I$109,2,0))</f>
        <v/>
      </c>
      <c r="R22" s="26" t="str">
        <f>+IF(ISNA(VLOOKUP(R$3&amp;"  "&amp;$M22,$A$3:$I$109,2,0)),"",VLOOKUP(R$3&amp;"  "&amp;$M22,$A$3:$I$109,2,0))</f>
        <v/>
      </c>
      <c r="S22" s="26" t="str">
        <f>+IF(ISNA(VLOOKUP(S$3&amp;"  "&amp;$M22,$A$3:$I$109,2,0)),"",VLOOKUP(S$3&amp;"  "&amp;$M22,$A$3:$I$109,2,0))</f>
        <v/>
      </c>
      <c r="T22" s="26" t="str">
        <f>+IF(ISNA(VLOOKUP(T$3&amp;"  "&amp;$M22,$A$3:$I$109,2,0)),"",VLOOKUP(T$3&amp;"  "&amp;$M22,$A$3:$I$109,2,0))</f>
        <v/>
      </c>
      <c r="U22" s="26" t="str">
        <f>+IF(ISNA(VLOOKUP(U$3&amp;"  "&amp;$M22,$A$3:$I$109,2,0)),"",VLOOKUP(U$3&amp;"  "&amp;$M22,$A$3:$I$109,2,0))</f>
        <v/>
      </c>
      <c r="V22" s="26" t="str">
        <f>+IF(ISNA(VLOOKUP(V$3&amp;"  "&amp;$M22,$A$3:$I$109,2,0)),"",VLOOKUP(V$3&amp;"  "&amp;$M22,$A$3:$I$109,2,0))</f>
        <v/>
      </c>
      <c r="W22" s="26" t="str">
        <f>+IF(ISNA(VLOOKUP(W$3&amp;"  "&amp;$M22,$A$3:$I$109,2,0)),"",VLOOKUP(W$3&amp;"  "&amp;$M22,$A$3:$I$109,2,0))</f>
        <v/>
      </c>
      <c r="X22" s="26" t="str">
        <f>+IF(ISNA(VLOOKUP(X$3&amp;"  "&amp;$M22,$A$3:$I$109,2,0)),"",VLOOKUP(X$3&amp;"  "&amp;$M22,$A$3:$I$109,2,0))</f>
        <v/>
      </c>
      <c r="Y22" s="26" t="str">
        <f>+IF(ISNA(VLOOKUP(Y$3&amp;"  "&amp;$M22,$A$3:$I$109,2,0)),"",VLOOKUP(Y$3&amp;"  "&amp;$M22,$A$3:$I$109,2,0))</f>
        <v/>
      </c>
      <c r="Z22" s="26" t="str">
        <f>+IF(ISNA(VLOOKUP(Z$3&amp;"  "&amp;$M22,$A$3:$I$109,2,0)),"",VLOOKUP(Z$3&amp;"  "&amp;$M22,$A$3:$I$109,2,0))</f>
        <v/>
      </c>
      <c r="AA22" s="26" t="str">
        <f>+IF(ISNA(VLOOKUP(AA$3&amp;"  "&amp;$M22,$A$3:$I$109,2,0)),"",VLOOKUP(AA$3&amp;"  "&amp;$M22,$A$3:$I$109,2,0))</f>
        <v/>
      </c>
      <c r="AB22" s="26" t="str">
        <f>+IF(ISNA(VLOOKUP(AB$3&amp;"  "&amp;$M22,$A$3:$I$109,2,0)),"",VLOOKUP(AB$3&amp;"  "&amp;$M22,$A$3:$I$109,2,0))</f>
        <v/>
      </c>
      <c r="AC22" s="26" t="str">
        <f>+IF(ISNA(VLOOKUP(AC$3&amp;"  "&amp;$M22,$A$3:$I$109,2,0)),"",VLOOKUP(AC$3&amp;"  "&amp;$M22,$A$3:$I$109,2,0))</f>
        <v/>
      </c>
      <c r="AD22" s="26" t="str">
        <f>+IF(ISNA(VLOOKUP(AD$3&amp;"  "&amp;$M22,$A$3:$I$109,2,0)),"",VLOOKUP(AD$3&amp;"  "&amp;$M22,$A$3:$I$109,2,0))</f>
        <v/>
      </c>
      <c r="AE22" s="26" t="str">
        <f>+IF(ISNA(VLOOKUP(AE$3&amp;"  "&amp;$M22,$A$3:$I$109,2,0)),"",VLOOKUP(AE$3&amp;"  "&amp;$M22,$A$3:$I$109,2,0))</f>
        <v/>
      </c>
      <c r="AF22" s="26" t="str">
        <f>+IF(ISNA(VLOOKUP(AF$3&amp;"  "&amp;$M22,$A$3:$I$109,2,0)),"",VLOOKUP(AF$3&amp;"  "&amp;$M22,$A$3:$I$109,2,0))</f>
        <v/>
      </c>
      <c r="AG22" s="26" t="str">
        <f>+IF(ISNA(VLOOKUP(AG$3&amp;"  "&amp;$M22,$A$3:$I$109,2,0)),"",VLOOKUP(AG$3&amp;"  "&amp;$M22,$A$3:$I$109,2,0))</f>
        <v/>
      </c>
      <c r="AH22" s="26" t="str">
        <f>+IF(ISNA(VLOOKUP(AH$3&amp;"  "&amp;$M22,$A$3:$I$109,2,0)),"",VLOOKUP(AH$3&amp;"  "&amp;$M22,$A$3:$I$109,2,0))</f>
        <v/>
      </c>
      <c r="AI22" s="26" t="str">
        <f>+IF(ISNA(VLOOKUP(AI$3&amp;"  "&amp;$M22,$A$3:$I$109,2,0)),"",VLOOKUP(AI$3&amp;"  "&amp;$M22,$A$3:$I$109,2,0))</f>
        <v/>
      </c>
      <c r="AJ22" s="26" t="str">
        <f>+IF(ISNA(VLOOKUP(AJ$3&amp;"  "&amp;$M22,$A$3:$I$109,2,0)),"",VLOOKUP(AJ$3&amp;"  "&amp;$M22,$A$3:$I$109,2,0))</f>
        <v/>
      </c>
      <c r="AK22" s="26" t="str">
        <f>+IF(ISNA(VLOOKUP(AK$3&amp;"  "&amp;$M22,$A$3:$I$109,2,0)),"",VLOOKUP(AK$3&amp;"  "&amp;$M22,$A$3:$I$109,2,0))</f>
        <v/>
      </c>
      <c r="AL22" s="26" t="str">
        <f>+IF(ISNA(VLOOKUP(AL$3&amp;"  "&amp;$M22,$A$3:$I$109,2,0)),"",VLOOKUP(AL$3&amp;"  "&amp;$M22,$A$3:$I$109,2,0))</f>
        <v/>
      </c>
      <c r="AM22" s="26" t="str">
        <f>+IF(ISNA(VLOOKUP(AM$3&amp;"  "&amp;$M22,$A$3:$I$109,2,0)),"",VLOOKUP(AM$3&amp;"  "&amp;$M22,$A$3:$I$109,2,0))</f>
        <v/>
      </c>
    </row>
    <row r="23" spans="1:39" x14ac:dyDescent="0.3">
      <c r="A23">
        <v>8</v>
      </c>
      <c r="B23" s="2" t="s">
        <v>1140</v>
      </c>
      <c r="C23" s="48">
        <v>110</v>
      </c>
      <c r="D23" t="s">
        <v>1508</v>
      </c>
      <c r="E23" t="s">
        <v>881</v>
      </c>
      <c r="F23" t="s">
        <v>596</v>
      </c>
      <c r="G23" t="s">
        <v>1503</v>
      </c>
      <c r="H23" s="1" t="str">
        <f>+VLOOKUP($C23,MasterData!$B$4:$I$1003,5,"false")</f>
        <v>U13</v>
      </c>
      <c r="I23" s="3" t="str">
        <f>+VLOOKUP($C23,MasterData!$B$4:$I$1003,6,"false")</f>
        <v>B</v>
      </c>
      <c r="J23" s="22" t="e">
        <f>TEXT(SUMPRODUCT(--(G23=$G$4:$G$597),--(#REF!&gt;$B$4:$B$597))+1,0)</f>
        <v>#REF!</v>
      </c>
      <c r="K23" s="1" t="e">
        <f>+G23&amp;"  "&amp;J23</f>
        <v>#REF!</v>
      </c>
      <c r="M23">
        <v>8</v>
      </c>
      <c r="N23" s="26" t="str">
        <f>+IF(ISNA(VLOOKUP(N$3&amp;"  "&amp;$M23,$A$3:$I$109,2,0)),"",VLOOKUP(N$3&amp;"  "&amp;$M23,$A$3:$I$109,2,0))</f>
        <v/>
      </c>
      <c r="O23" s="26" t="str">
        <f>+IF(ISNA(VLOOKUP(O$3&amp;"  "&amp;$M23,$A$3:$I$109,2,0)),"",VLOOKUP(O$3&amp;"  "&amp;$M23,$A$3:$I$109,2,0))</f>
        <v/>
      </c>
      <c r="P23" s="26" t="str">
        <f>+IF(ISNA(VLOOKUP(P$3&amp;"  "&amp;$M23,$A$3:$I$109,2,0)),"",VLOOKUP(P$3&amp;"  "&amp;$M23,$A$3:$I$109,2,0))</f>
        <v/>
      </c>
      <c r="Q23" s="26" t="str">
        <f>+IF(ISNA(VLOOKUP(Q$3&amp;"  "&amp;$M23,$A$3:$I$109,2,0)),"",VLOOKUP(Q$3&amp;"  "&amp;$M23,$A$3:$I$109,2,0))</f>
        <v/>
      </c>
      <c r="R23" s="26" t="str">
        <f>+IF(ISNA(VLOOKUP(R$3&amp;"  "&amp;$M23,$A$3:$I$109,2,0)),"",VLOOKUP(R$3&amp;"  "&amp;$M23,$A$3:$I$109,2,0))</f>
        <v/>
      </c>
      <c r="S23" s="26" t="str">
        <f>+IF(ISNA(VLOOKUP(S$3&amp;"  "&amp;$M23,$A$3:$I$109,2,0)),"",VLOOKUP(S$3&amp;"  "&amp;$M23,$A$3:$I$109,2,0))</f>
        <v/>
      </c>
      <c r="T23" s="26" t="str">
        <f>+IF(ISNA(VLOOKUP(T$3&amp;"  "&amp;$M23,$A$3:$I$109,2,0)),"",VLOOKUP(T$3&amp;"  "&amp;$M23,$A$3:$I$109,2,0))</f>
        <v/>
      </c>
      <c r="U23" s="26" t="str">
        <f>+IF(ISNA(VLOOKUP(U$3&amp;"  "&amp;$M23,$A$3:$I$109,2,0)),"",VLOOKUP(U$3&amp;"  "&amp;$M23,$A$3:$I$109,2,0))</f>
        <v/>
      </c>
      <c r="V23" s="26" t="str">
        <f>+IF(ISNA(VLOOKUP(V$3&amp;"  "&amp;$M23,$A$3:$I$109,2,0)),"",VLOOKUP(V$3&amp;"  "&amp;$M23,$A$3:$I$109,2,0))</f>
        <v/>
      </c>
      <c r="W23" s="26" t="str">
        <f>+IF(ISNA(VLOOKUP(W$3&amp;"  "&amp;$M23,$A$3:$I$109,2,0)),"",VLOOKUP(W$3&amp;"  "&amp;$M23,$A$3:$I$109,2,0))</f>
        <v/>
      </c>
      <c r="X23" s="26" t="str">
        <f>+IF(ISNA(VLOOKUP(X$3&amp;"  "&amp;$M23,$A$3:$I$109,2,0)),"",VLOOKUP(X$3&amp;"  "&amp;$M23,$A$3:$I$109,2,0))</f>
        <v/>
      </c>
      <c r="Y23" s="26" t="str">
        <f>+IF(ISNA(VLOOKUP(Y$3&amp;"  "&amp;$M23,$A$3:$I$109,2,0)),"",VLOOKUP(Y$3&amp;"  "&amp;$M23,$A$3:$I$109,2,0))</f>
        <v/>
      </c>
      <c r="Z23" s="26" t="str">
        <f>+IF(ISNA(VLOOKUP(Z$3&amp;"  "&amp;$M23,$A$3:$I$109,2,0)),"",VLOOKUP(Z$3&amp;"  "&amp;$M23,$A$3:$I$109,2,0))</f>
        <v/>
      </c>
      <c r="AA23" s="26" t="str">
        <f>+IF(ISNA(VLOOKUP(AA$3&amp;"  "&amp;$M23,$A$3:$I$109,2,0)),"",VLOOKUP(AA$3&amp;"  "&amp;$M23,$A$3:$I$109,2,0))</f>
        <v/>
      </c>
      <c r="AB23" s="26" t="str">
        <f>+IF(ISNA(VLOOKUP(AB$3&amp;"  "&amp;$M23,$A$3:$I$109,2,0)),"",VLOOKUP(AB$3&amp;"  "&amp;$M23,$A$3:$I$109,2,0))</f>
        <v/>
      </c>
      <c r="AC23" s="26" t="str">
        <f>+IF(ISNA(VLOOKUP(AC$3&amp;"  "&amp;$M23,$A$3:$I$109,2,0)),"",VLOOKUP(AC$3&amp;"  "&amp;$M23,$A$3:$I$109,2,0))</f>
        <v/>
      </c>
      <c r="AD23" s="26" t="str">
        <f>+IF(ISNA(VLOOKUP(AD$3&amp;"  "&amp;$M23,$A$3:$I$109,2,0)),"",VLOOKUP(AD$3&amp;"  "&amp;$M23,$A$3:$I$109,2,0))</f>
        <v/>
      </c>
      <c r="AE23" s="26" t="str">
        <f>+IF(ISNA(VLOOKUP(AE$3&amp;"  "&amp;$M23,$A$3:$I$109,2,0)),"",VLOOKUP(AE$3&amp;"  "&amp;$M23,$A$3:$I$109,2,0))</f>
        <v/>
      </c>
      <c r="AF23" s="26" t="str">
        <f>+IF(ISNA(VLOOKUP(AF$3&amp;"  "&amp;$M23,$A$3:$I$109,2,0)),"",VLOOKUP(AF$3&amp;"  "&amp;$M23,$A$3:$I$109,2,0))</f>
        <v/>
      </c>
      <c r="AG23" s="26" t="str">
        <f>+IF(ISNA(VLOOKUP(AG$3&amp;"  "&amp;$M23,$A$3:$I$109,2,0)),"",VLOOKUP(AG$3&amp;"  "&amp;$M23,$A$3:$I$109,2,0))</f>
        <v/>
      </c>
      <c r="AH23" s="26" t="str">
        <f>+IF(ISNA(VLOOKUP(AH$3&amp;"  "&amp;$M23,$A$3:$I$109,2,0)),"",VLOOKUP(AH$3&amp;"  "&amp;$M23,$A$3:$I$109,2,0))</f>
        <v/>
      </c>
      <c r="AI23" s="26" t="str">
        <f>+IF(ISNA(VLOOKUP(AI$3&amp;"  "&amp;$M23,$A$3:$I$109,2,0)),"",VLOOKUP(AI$3&amp;"  "&amp;$M23,$A$3:$I$109,2,0))</f>
        <v/>
      </c>
      <c r="AJ23" s="26" t="str">
        <f>+IF(ISNA(VLOOKUP(AJ$3&amp;"  "&amp;$M23,$A$3:$I$109,2,0)),"",VLOOKUP(AJ$3&amp;"  "&amp;$M23,$A$3:$I$109,2,0))</f>
        <v/>
      </c>
      <c r="AK23" s="26" t="str">
        <f>+IF(ISNA(VLOOKUP(AK$3&amp;"  "&amp;$M23,$A$3:$I$109,2,0)),"",VLOOKUP(AK$3&amp;"  "&amp;$M23,$A$3:$I$109,2,0))</f>
        <v/>
      </c>
      <c r="AL23" s="26" t="str">
        <f>+IF(ISNA(VLOOKUP(AL$3&amp;"  "&amp;$M23,$A$3:$I$109,2,0)),"",VLOOKUP(AL$3&amp;"  "&amp;$M23,$A$3:$I$109,2,0))</f>
        <v/>
      </c>
      <c r="AM23" s="26" t="str">
        <f>+IF(ISNA(VLOOKUP(AM$3&amp;"  "&amp;$M23,$A$3:$I$109,2,0)),"",VLOOKUP(AM$3&amp;"  "&amp;$M23,$A$3:$I$109,2,0))</f>
        <v/>
      </c>
    </row>
    <row r="24" spans="1:39" x14ac:dyDescent="0.3">
      <c r="A24">
        <v>23</v>
      </c>
      <c r="B24" s="2" t="s">
        <v>1197</v>
      </c>
      <c r="C24" s="48">
        <v>111</v>
      </c>
      <c r="D24" t="s">
        <v>859</v>
      </c>
      <c r="E24" t="s">
        <v>860</v>
      </c>
      <c r="F24" t="s">
        <v>861</v>
      </c>
      <c r="G24" t="s">
        <v>1503</v>
      </c>
      <c r="H24" s="1" t="str">
        <f>+VLOOKUP($C24,MasterData!$B$4:$I$1003,5,"false")</f>
        <v>U13</v>
      </c>
      <c r="I24" s="3" t="str">
        <f>+VLOOKUP($C24,MasterData!$B$4:$I$1003,6,"false")</f>
        <v>B</v>
      </c>
      <c r="J24" s="22" t="e">
        <f>TEXT(SUMPRODUCT(--(G24=$G$4:$G$597),--(#REF!&gt;$B$4:$B$597))+1,0)</f>
        <v>#REF!</v>
      </c>
      <c r="K24" s="1" t="e">
        <f>+G24&amp;"  "&amp;J24</f>
        <v>#REF!</v>
      </c>
      <c r="M24">
        <v>9</v>
      </c>
      <c r="N24" s="26" t="str">
        <f>+IF(ISNA(VLOOKUP(N$3&amp;"  "&amp;$M24,$A$3:$I$109,2,0)),"",VLOOKUP(N$3&amp;"  "&amp;$M24,$A$3:$I$109,2,0))</f>
        <v/>
      </c>
      <c r="O24" s="26" t="str">
        <f>+IF(ISNA(VLOOKUP(O$3&amp;"  "&amp;$M24,$A$3:$I$109,2,0)),"",VLOOKUP(O$3&amp;"  "&amp;$M24,$A$3:$I$109,2,0))</f>
        <v/>
      </c>
      <c r="P24" s="26" t="str">
        <f>+IF(ISNA(VLOOKUP(P$3&amp;"  "&amp;$M24,$A$3:$I$109,2,0)),"",VLOOKUP(P$3&amp;"  "&amp;$M24,$A$3:$I$109,2,0))</f>
        <v/>
      </c>
      <c r="Q24" s="26" t="str">
        <f>+IF(ISNA(VLOOKUP(Q$3&amp;"  "&amp;$M24,$A$3:$I$109,2,0)),"",VLOOKUP(Q$3&amp;"  "&amp;$M24,$A$3:$I$109,2,0))</f>
        <v/>
      </c>
      <c r="R24" s="26" t="str">
        <f>+IF(ISNA(VLOOKUP(R$3&amp;"  "&amp;$M24,$A$3:$I$109,2,0)),"",VLOOKUP(R$3&amp;"  "&amp;$M24,$A$3:$I$109,2,0))</f>
        <v/>
      </c>
      <c r="S24" s="26" t="str">
        <f>+IF(ISNA(VLOOKUP(S$3&amp;"  "&amp;$M24,$A$3:$I$109,2,0)),"",VLOOKUP(S$3&amp;"  "&amp;$M24,$A$3:$I$109,2,0))</f>
        <v/>
      </c>
      <c r="T24" s="26" t="str">
        <f>+IF(ISNA(VLOOKUP(T$3&amp;"  "&amp;$M24,$A$3:$I$109,2,0)),"",VLOOKUP(T$3&amp;"  "&amp;$M24,$A$3:$I$109,2,0))</f>
        <v/>
      </c>
      <c r="U24" s="26" t="str">
        <f>+IF(ISNA(VLOOKUP(U$3&amp;"  "&amp;$M24,$A$3:$I$109,2,0)),"",VLOOKUP(U$3&amp;"  "&amp;$M24,$A$3:$I$109,2,0))</f>
        <v/>
      </c>
      <c r="V24" s="26" t="str">
        <f>+IF(ISNA(VLOOKUP(V$3&amp;"  "&amp;$M24,$A$3:$I$109,2,0)),"",VLOOKUP(V$3&amp;"  "&amp;$M24,$A$3:$I$109,2,0))</f>
        <v/>
      </c>
      <c r="W24" s="26" t="str">
        <f>+IF(ISNA(VLOOKUP(W$3&amp;"  "&amp;$M24,$A$3:$I$109,2,0)),"",VLOOKUP(W$3&amp;"  "&amp;$M24,$A$3:$I$109,2,0))</f>
        <v/>
      </c>
      <c r="X24" s="26" t="str">
        <f>+IF(ISNA(VLOOKUP(X$3&amp;"  "&amp;$M24,$A$3:$I$109,2,0)),"",VLOOKUP(X$3&amp;"  "&amp;$M24,$A$3:$I$109,2,0))</f>
        <v/>
      </c>
      <c r="Y24" s="26" t="str">
        <f>+IF(ISNA(VLOOKUP(Y$3&amp;"  "&amp;$M24,$A$3:$I$109,2,0)),"",VLOOKUP(Y$3&amp;"  "&amp;$M24,$A$3:$I$109,2,0))</f>
        <v/>
      </c>
      <c r="Z24" s="26" t="str">
        <f>+IF(ISNA(VLOOKUP(Z$3&amp;"  "&amp;$M24,$A$3:$I$109,2,0)),"",VLOOKUP(Z$3&amp;"  "&amp;$M24,$A$3:$I$109,2,0))</f>
        <v/>
      </c>
      <c r="AA24" s="26" t="str">
        <f>+IF(ISNA(VLOOKUP(AA$3&amp;"  "&amp;$M24,$A$3:$I$109,2,0)),"",VLOOKUP(AA$3&amp;"  "&amp;$M24,$A$3:$I$109,2,0))</f>
        <v/>
      </c>
      <c r="AB24" s="26" t="str">
        <f>+IF(ISNA(VLOOKUP(AB$3&amp;"  "&amp;$M24,$A$3:$I$109,2,0)),"",VLOOKUP(AB$3&amp;"  "&amp;$M24,$A$3:$I$109,2,0))</f>
        <v/>
      </c>
      <c r="AC24" s="26" t="str">
        <f>+IF(ISNA(VLOOKUP(AC$3&amp;"  "&amp;$M24,$A$3:$I$109,2,0)),"",VLOOKUP(AC$3&amp;"  "&amp;$M24,$A$3:$I$109,2,0))</f>
        <v/>
      </c>
      <c r="AD24" s="26" t="str">
        <f>+IF(ISNA(VLOOKUP(AD$3&amp;"  "&amp;$M24,$A$3:$I$109,2,0)),"",VLOOKUP(AD$3&amp;"  "&amp;$M24,$A$3:$I$109,2,0))</f>
        <v/>
      </c>
      <c r="AE24" s="26" t="str">
        <f>+IF(ISNA(VLOOKUP(AE$3&amp;"  "&amp;$M24,$A$3:$I$109,2,0)),"",VLOOKUP(AE$3&amp;"  "&amp;$M24,$A$3:$I$109,2,0))</f>
        <v/>
      </c>
      <c r="AF24" s="26" t="str">
        <f>+IF(ISNA(VLOOKUP(AF$3&amp;"  "&amp;$M24,$A$3:$I$109,2,0)),"",VLOOKUP(AF$3&amp;"  "&amp;$M24,$A$3:$I$109,2,0))</f>
        <v/>
      </c>
      <c r="AG24" s="26" t="str">
        <f>+IF(ISNA(VLOOKUP(AG$3&amp;"  "&amp;$M24,$A$3:$I$109,2,0)),"",VLOOKUP(AG$3&amp;"  "&amp;$M24,$A$3:$I$109,2,0))</f>
        <v/>
      </c>
      <c r="AH24" s="26" t="str">
        <f>+IF(ISNA(VLOOKUP(AH$3&amp;"  "&amp;$M24,$A$3:$I$109,2,0)),"",VLOOKUP(AH$3&amp;"  "&amp;$M24,$A$3:$I$109,2,0))</f>
        <v/>
      </c>
      <c r="AI24" s="26" t="str">
        <f>+IF(ISNA(VLOOKUP(AI$3&amp;"  "&amp;$M24,$A$3:$I$109,2,0)),"",VLOOKUP(AI$3&amp;"  "&amp;$M24,$A$3:$I$109,2,0))</f>
        <v/>
      </c>
      <c r="AJ24" s="26" t="str">
        <f>+IF(ISNA(VLOOKUP(AJ$3&amp;"  "&amp;$M24,$A$3:$I$109,2,0)),"",VLOOKUP(AJ$3&amp;"  "&amp;$M24,$A$3:$I$109,2,0))</f>
        <v/>
      </c>
      <c r="AK24" s="26" t="str">
        <f>+IF(ISNA(VLOOKUP(AK$3&amp;"  "&amp;$M24,$A$3:$I$109,2,0)),"",VLOOKUP(AK$3&amp;"  "&amp;$M24,$A$3:$I$109,2,0))</f>
        <v/>
      </c>
      <c r="AL24" s="26" t="str">
        <f>+IF(ISNA(VLOOKUP(AL$3&amp;"  "&amp;$M24,$A$3:$I$109,2,0)),"",VLOOKUP(AL$3&amp;"  "&amp;$M24,$A$3:$I$109,2,0))</f>
        <v/>
      </c>
      <c r="AM24" s="26" t="str">
        <f>+IF(ISNA(VLOOKUP(AM$3&amp;"  "&amp;$M24,$A$3:$I$109,2,0)),"",VLOOKUP(AM$3&amp;"  "&amp;$M24,$A$3:$I$109,2,0))</f>
        <v/>
      </c>
    </row>
    <row r="25" spans="1:39" x14ac:dyDescent="0.3">
      <c r="A25">
        <v>30</v>
      </c>
      <c r="B25" s="2" t="s">
        <v>1707</v>
      </c>
      <c r="C25" s="48">
        <v>134</v>
      </c>
      <c r="D25" t="s">
        <v>1538</v>
      </c>
      <c r="E25" t="s">
        <v>1539</v>
      </c>
      <c r="F25" t="s">
        <v>600</v>
      </c>
      <c r="G25" t="s">
        <v>1530</v>
      </c>
      <c r="H25" s="1" t="str">
        <f>+VLOOKUP($C25,MasterData!$B$4:$I$1003,5,"false")</f>
        <v>U13</v>
      </c>
      <c r="I25" s="3" t="str">
        <f>+VLOOKUP($C25,MasterData!$B$4:$I$1003,6,"false")</f>
        <v>G</v>
      </c>
      <c r="J25" s="22" t="e">
        <f>TEXT(SUMPRODUCT(--(G25=$G$4:$G$597),--(#REF!&gt;$B$4:$B$597))+1,0)</f>
        <v>#REF!</v>
      </c>
      <c r="K25" s="1" t="e">
        <f>+G25&amp;"  "&amp;J25</f>
        <v>#REF!</v>
      </c>
      <c r="N25" s="26" t="str">
        <f>+IF(ISNA(VLOOKUP(N$3&amp;"  "&amp;$M25,$A$3:$I$109,2,0)),"",VLOOKUP(N$3&amp;"  "&amp;$M25,$A$3:$I$109,2,0))</f>
        <v/>
      </c>
      <c r="O25" s="26" t="str">
        <f>+IF(ISNA(VLOOKUP(O$3&amp;"  "&amp;$M25,$A$3:$I$109,2,0)),"",VLOOKUP(O$3&amp;"  "&amp;$M25,$A$3:$I$109,2,0))</f>
        <v/>
      </c>
      <c r="P25" s="26" t="str">
        <f>+IF(ISNA(VLOOKUP(P$3&amp;"  "&amp;$M25,$A$3:$I$109,2,0)),"",VLOOKUP(P$3&amp;"  "&amp;$M25,$A$3:$I$109,2,0))</f>
        <v/>
      </c>
      <c r="Q25" s="26" t="str">
        <f>+IF(ISNA(VLOOKUP(Q$3&amp;"  "&amp;$M25,$A$3:$I$109,2,0)),"",VLOOKUP(Q$3&amp;"  "&amp;$M25,$A$3:$I$109,2,0))</f>
        <v/>
      </c>
      <c r="R25" s="26" t="str">
        <f>+IF(ISNA(VLOOKUP(R$3&amp;"  "&amp;$M25,$A$3:$I$109,2,0)),"",VLOOKUP(R$3&amp;"  "&amp;$M25,$A$3:$I$109,2,0))</f>
        <v/>
      </c>
      <c r="S25" s="26" t="str">
        <f>+IF(ISNA(VLOOKUP(S$3&amp;"  "&amp;$M25,$A$3:$I$109,2,0)),"",VLOOKUP(S$3&amp;"  "&amp;$M25,$A$3:$I$109,2,0))</f>
        <v/>
      </c>
      <c r="T25" s="26" t="str">
        <f>+IF(ISNA(VLOOKUP(T$3&amp;"  "&amp;$M25,$A$3:$I$109,2,0)),"",VLOOKUP(T$3&amp;"  "&amp;$M25,$A$3:$I$109,2,0))</f>
        <v/>
      </c>
      <c r="U25" s="26" t="str">
        <f>+IF(ISNA(VLOOKUP(U$3&amp;"  "&amp;$M25,$A$3:$I$109,2,0)),"",VLOOKUP(U$3&amp;"  "&amp;$M25,$A$3:$I$109,2,0))</f>
        <v/>
      </c>
      <c r="V25" s="26" t="str">
        <f>+IF(ISNA(VLOOKUP(V$3&amp;"  "&amp;$M25,$A$3:$I$109,2,0)),"",VLOOKUP(V$3&amp;"  "&amp;$M25,$A$3:$I$109,2,0))</f>
        <v/>
      </c>
      <c r="W25" s="26" t="str">
        <f>+IF(ISNA(VLOOKUP(W$3&amp;"  "&amp;$M25,$A$3:$I$109,2,0)),"",VLOOKUP(W$3&amp;"  "&amp;$M25,$A$3:$I$109,2,0))</f>
        <v/>
      </c>
      <c r="X25" s="26" t="str">
        <f>+IF(ISNA(VLOOKUP(X$3&amp;"  "&amp;$M25,$A$3:$I$109,2,0)),"",VLOOKUP(X$3&amp;"  "&amp;$M25,$A$3:$I$109,2,0))</f>
        <v/>
      </c>
      <c r="Y25" s="26" t="str">
        <f>+IF(ISNA(VLOOKUP(Y$3&amp;"  "&amp;$M25,$A$3:$I$109,2,0)),"",VLOOKUP(Y$3&amp;"  "&amp;$M25,$A$3:$I$109,2,0))</f>
        <v/>
      </c>
      <c r="Z25" s="26" t="str">
        <f>+IF(ISNA(VLOOKUP(Z$3&amp;"  "&amp;$M25,$A$3:$I$109,2,0)),"",VLOOKUP(Z$3&amp;"  "&amp;$M25,$A$3:$I$109,2,0))</f>
        <v/>
      </c>
      <c r="AA25" s="26" t="str">
        <f>+IF(ISNA(VLOOKUP(AA$3&amp;"  "&amp;$M25,$A$3:$I$109,2,0)),"",VLOOKUP(AA$3&amp;"  "&amp;$M25,$A$3:$I$109,2,0))</f>
        <v/>
      </c>
      <c r="AB25" s="26" t="str">
        <f>+IF(ISNA(VLOOKUP(AB$3&amp;"  "&amp;$M25,$A$3:$I$109,2,0)),"",VLOOKUP(AB$3&amp;"  "&amp;$M25,$A$3:$I$109,2,0))</f>
        <v/>
      </c>
      <c r="AC25" s="26" t="str">
        <f>+IF(ISNA(VLOOKUP(AC$3&amp;"  "&amp;$M25,$A$3:$I$109,2,0)),"",VLOOKUP(AC$3&amp;"  "&amp;$M25,$A$3:$I$109,2,0))</f>
        <v/>
      </c>
      <c r="AD25" s="26" t="str">
        <f>+IF(ISNA(VLOOKUP(AD$3&amp;"  "&amp;$M25,$A$3:$I$109,2,0)),"",VLOOKUP(AD$3&amp;"  "&amp;$M25,$A$3:$I$109,2,0))</f>
        <v/>
      </c>
      <c r="AE25" s="26" t="str">
        <f>+IF(ISNA(VLOOKUP(AE$3&amp;"  "&amp;$M25,$A$3:$I$109,2,0)),"",VLOOKUP(AE$3&amp;"  "&amp;$M25,$A$3:$I$109,2,0))</f>
        <v/>
      </c>
      <c r="AF25" s="26" t="str">
        <f>+IF(ISNA(VLOOKUP(AF$3&amp;"  "&amp;$M25,$A$3:$I$109,2,0)),"",VLOOKUP(AF$3&amp;"  "&amp;$M25,$A$3:$I$109,2,0))</f>
        <v/>
      </c>
      <c r="AG25" s="26" t="str">
        <f>+IF(ISNA(VLOOKUP(AG$3&amp;"  "&amp;$M25,$A$3:$I$109,2,0)),"",VLOOKUP(AG$3&amp;"  "&amp;$M25,$A$3:$I$109,2,0))</f>
        <v/>
      </c>
      <c r="AH25" s="26" t="str">
        <f>+IF(ISNA(VLOOKUP(AH$3&amp;"  "&amp;$M25,$A$3:$I$109,2,0)),"",VLOOKUP(AH$3&amp;"  "&amp;$M25,$A$3:$I$109,2,0))</f>
        <v/>
      </c>
      <c r="AI25" s="26" t="str">
        <f>+IF(ISNA(VLOOKUP(AI$3&amp;"  "&amp;$M25,$A$3:$I$109,2,0)),"",VLOOKUP(AI$3&amp;"  "&amp;$M25,$A$3:$I$109,2,0))</f>
        <v/>
      </c>
      <c r="AJ25" s="26" t="str">
        <f>+IF(ISNA(VLOOKUP(AJ$3&amp;"  "&amp;$M25,$A$3:$I$109,2,0)),"",VLOOKUP(AJ$3&amp;"  "&amp;$M25,$A$3:$I$109,2,0))</f>
        <v/>
      </c>
      <c r="AK25" s="26" t="str">
        <f>+IF(ISNA(VLOOKUP(AK$3&amp;"  "&amp;$M25,$A$3:$I$109,2,0)),"",VLOOKUP(AK$3&amp;"  "&amp;$M25,$A$3:$I$109,2,0))</f>
        <v/>
      </c>
      <c r="AL25" s="26" t="str">
        <f>+IF(ISNA(VLOOKUP(AL$3&amp;"  "&amp;$M25,$A$3:$I$109,2,0)),"",VLOOKUP(AL$3&amp;"  "&amp;$M25,$A$3:$I$109,2,0))</f>
        <v/>
      </c>
      <c r="AM25" s="26" t="str">
        <f>+IF(ISNA(VLOOKUP(AM$3&amp;"  "&amp;$M25,$A$3:$I$109,2,0)),"",VLOOKUP(AM$3&amp;"  "&amp;$M25,$A$3:$I$109,2,0))</f>
        <v/>
      </c>
    </row>
    <row r="26" spans="1:39" x14ac:dyDescent="0.3">
      <c r="A26">
        <v>4</v>
      </c>
      <c r="B26" s="2" t="s">
        <v>1687</v>
      </c>
      <c r="C26" s="48">
        <v>113</v>
      </c>
      <c r="D26" t="s">
        <v>101</v>
      </c>
      <c r="E26" t="s">
        <v>179</v>
      </c>
      <c r="F26" t="s">
        <v>613</v>
      </c>
      <c r="G26" t="s">
        <v>1503</v>
      </c>
      <c r="H26" s="1" t="str">
        <f>+VLOOKUP($C26,MasterData!$B$4:$I$1003,5,"false")</f>
        <v>U13</v>
      </c>
      <c r="I26" s="3" t="str">
        <f>+VLOOKUP($C26,MasterData!$B$4:$I$1003,6,"false")</f>
        <v>B</v>
      </c>
      <c r="J26" s="22" t="e">
        <f>TEXT(SUMPRODUCT(--(G26=$G$4:$G$597),--(#REF!&gt;$B$4:$B$597))+1,0)</f>
        <v>#REF!</v>
      </c>
      <c r="K26" s="1" t="e">
        <f>+G26&amp;"  "&amp;J26</f>
        <v>#REF!</v>
      </c>
      <c r="N26" s="26" t="str">
        <f>+IF(ISNA(VLOOKUP(N$3&amp;"  "&amp;$M26,$A$3:$I$109,2,0)),"",VLOOKUP(N$3&amp;"  "&amp;$M26,$A$3:$I$109,2,0))</f>
        <v/>
      </c>
      <c r="O26" s="26" t="str">
        <f>+IF(ISNA(VLOOKUP(O$3&amp;"  "&amp;$M26,$A$3:$I$109,2,0)),"",VLOOKUP(O$3&amp;"  "&amp;$M26,$A$3:$I$109,2,0))</f>
        <v/>
      </c>
      <c r="P26" s="26" t="str">
        <f>+IF(ISNA(VLOOKUP(P$3&amp;"  "&amp;$M26,$A$3:$I$109,2,0)),"",VLOOKUP(P$3&amp;"  "&amp;$M26,$A$3:$I$109,2,0))</f>
        <v/>
      </c>
      <c r="Q26" s="26" t="str">
        <f>+IF(ISNA(VLOOKUP(Q$3&amp;"  "&amp;$M26,$A$3:$I$109,2,0)),"",VLOOKUP(Q$3&amp;"  "&amp;$M26,$A$3:$I$109,2,0))</f>
        <v/>
      </c>
      <c r="R26" s="26" t="str">
        <f>+IF(ISNA(VLOOKUP(R$3&amp;"  "&amp;$M26,$A$3:$I$109,2,0)),"",VLOOKUP(R$3&amp;"  "&amp;$M26,$A$3:$I$109,2,0))</f>
        <v/>
      </c>
      <c r="S26" s="26" t="str">
        <f>+IF(ISNA(VLOOKUP(S$3&amp;"  "&amp;$M26,$A$3:$I$109,2,0)),"",VLOOKUP(S$3&amp;"  "&amp;$M26,$A$3:$I$109,2,0))</f>
        <v/>
      </c>
      <c r="T26" s="26" t="str">
        <f>+IF(ISNA(VLOOKUP(T$3&amp;"  "&amp;$M26,$A$3:$I$109,2,0)),"",VLOOKUP(T$3&amp;"  "&amp;$M26,$A$3:$I$109,2,0))</f>
        <v/>
      </c>
      <c r="U26" s="26" t="str">
        <f>+IF(ISNA(VLOOKUP(U$3&amp;"  "&amp;$M26,$A$3:$I$109,2,0)),"",VLOOKUP(U$3&amp;"  "&amp;$M26,$A$3:$I$109,2,0))</f>
        <v/>
      </c>
      <c r="V26" s="26" t="str">
        <f>+IF(ISNA(VLOOKUP(V$3&amp;"  "&amp;$M26,$A$3:$I$109,2,0)),"",VLOOKUP(V$3&amp;"  "&amp;$M26,$A$3:$I$109,2,0))</f>
        <v/>
      </c>
      <c r="W26" s="26" t="str">
        <f>+IF(ISNA(VLOOKUP(W$3&amp;"  "&amp;$M26,$A$3:$I$109,2,0)),"",VLOOKUP(W$3&amp;"  "&amp;$M26,$A$3:$I$109,2,0))</f>
        <v/>
      </c>
      <c r="X26" s="26" t="str">
        <f>+IF(ISNA(VLOOKUP(X$3&amp;"  "&amp;$M26,$A$3:$I$109,2,0)),"",VLOOKUP(X$3&amp;"  "&amp;$M26,$A$3:$I$109,2,0))</f>
        <v/>
      </c>
      <c r="Y26" s="26" t="str">
        <f>+IF(ISNA(VLOOKUP(Y$3&amp;"  "&amp;$M26,$A$3:$I$109,2,0)),"",VLOOKUP(Y$3&amp;"  "&amp;$M26,$A$3:$I$109,2,0))</f>
        <v/>
      </c>
      <c r="Z26" s="26" t="str">
        <f>+IF(ISNA(VLOOKUP(Z$3&amp;"  "&amp;$M26,$A$3:$I$109,2,0)),"",VLOOKUP(Z$3&amp;"  "&amp;$M26,$A$3:$I$109,2,0))</f>
        <v/>
      </c>
      <c r="AA26" s="26" t="str">
        <f>+IF(ISNA(VLOOKUP(AA$3&amp;"  "&amp;$M26,$A$3:$I$109,2,0)),"",VLOOKUP(AA$3&amp;"  "&amp;$M26,$A$3:$I$109,2,0))</f>
        <v/>
      </c>
      <c r="AB26" s="26" t="str">
        <f>+IF(ISNA(VLOOKUP(AB$3&amp;"  "&amp;$M26,$A$3:$I$109,2,0)),"",VLOOKUP(AB$3&amp;"  "&amp;$M26,$A$3:$I$109,2,0))</f>
        <v/>
      </c>
      <c r="AC26" s="26" t="str">
        <f>+IF(ISNA(VLOOKUP(AC$3&amp;"  "&amp;$M26,$A$3:$I$109,2,0)),"",VLOOKUP(AC$3&amp;"  "&amp;$M26,$A$3:$I$109,2,0))</f>
        <v/>
      </c>
      <c r="AD26" s="26" t="str">
        <f>+IF(ISNA(VLOOKUP(AD$3&amp;"  "&amp;$M26,$A$3:$I$109,2,0)),"",VLOOKUP(AD$3&amp;"  "&amp;$M26,$A$3:$I$109,2,0))</f>
        <v/>
      </c>
      <c r="AE26" s="26" t="str">
        <f>+IF(ISNA(VLOOKUP(AE$3&amp;"  "&amp;$M26,$A$3:$I$109,2,0)),"",VLOOKUP(AE$3&amp;"  "&amp;$M26,$A$3:$I$109,2,0))</f>
        <v/>
      </c>
      <c r="AF26" s="26" t="str">
        <f>+IF(ISNA(VLOOKUP(AF$3&amp;"  "&amp;$M26,$A$3:$I$109,2,0)),"",VLOOKUP(AF$3&amp;"  "&amp;$M26,$A$3:$I$109,2,0))</f>
        <v/>
      </c>
      <c r="AG26" s="26" t="str">
        <f>+IF(ISNA(VLOOKUP(AG$3&amp;"  "&amp;$M26,$A$3:$I$109,2,0)),"",VLOOKUP(AG$3&amp;"  "&amp;$M26,$A$3:$I$109,2,0))</f>
        <v/>
      </c>
      <c r="AH26" s="26" t="str">
        <f>+IF(ISNA(VLOOKUP(AH$3&amp;"  "&amp;$M26,$A$3:$I$109,2,0)),"",VLOOKUP(AH$3&amp;"  "&amp;$M26,$A$3:$I$109,2,0))</f>
        <v/>
      </c>
      <c r="AI26" s="26" t="str">
        <f>+IF(ISNA(VLOOKUP(AI$3&amp;"  "&amp;$M26,$A$3:$I$109,2,0)),"",VLOOKUP(AI$3&amp;"  "&amp;$M26,$A$3:$I$109,2,0))</f>
        <v/>
      </c>
      <c r="AJ26" s="26" t="str">
        <f>+IF(ISNA(VLOOKUP(AJ$3&amp;"  "&amp;$M26,$A$3:$I$109,2,0)),"",VLOOKUP(AJ$3&amp;"  "&amp;$M26,$A$3:$I$109,2,0))</f>
        <v/>
      </c>
      <c r="AK26" s="26" t="str">
        <f>+IF(ISNA(VLOOKUP(AK$3&amp;"  "&amp;$M26,$A$3:$I$109,2,0)),"",VLOOKUP(AK$3&amp;"  "&amp;$M26,$A$3:$I$109,2,0))</f>
        <v/>
      </c>
      <c r="AL26" s="26" t="str">
        <f>+IF(ISNA(VLOOKUP(AL$3&amp;"  "&amp;$M26,$A$3:$I$109,2,0)),"",VLOOKUP(AL$3&amp;"  "&amp;$M26,$A$3:$I$109,2,0))</f>
        <v/>
      </c>
      <c r="AM26" s="26" t="str">
        <f>+IF(ISNA(VLOOKUP(AM$3&amp;"  "&amp;$M26,$A$3:$I$109,2,0)),"",VLOOKUP(AM$3&amp;"  "&amp;$M26,$A$3:$I$109,2,0))</f>
        <v/>
      </c>
    </row>
    <row r="27" spans="1:39" x14ac:dyDescent="0.3">
      <c r="A27">
        <v>11</v>
      </c>
      <c r="B27" s="2" t="s">
        <v>1614</v>
      </c>
      <c r="C27" s="48">
        <v>116</v>
      </c>
      <c r="D27" t="s">
        <v>134</v>
      </c>
      <c r="E27" t="s">
        <v>634</v>
      </c>
      <c r="F27" t="s">
        <v>615</v>
      </c>
      <c r="G27" t="s">
        <v>1503</v>
      </c>
      <c r="H27" s="1" t="str">
        <f>+VLOOKUP($C27,MasterData!$B$4:$I$1003,5,"false")</f>
        <v>U13</v>
      </c>
      <c r="I27" s="3" t="str">
        <f>+VLOOKUP($C27,MasterData!$B$4:$I$1003,6,"false")</f>
        <v>B</v>
      </c>
      <c r="J27" s="22" t="e">
        <f>TEXT(SUMPRODUCT(--(G27=$G$4:$G$597),--(#REF!&gt;$B$4:$B$597))+1,0)</f>
        <v>#REF!</v>
      </c>
      <c r="K27" s="1" t="e">
        <f>+G27&amp;"  "&amp;J27</f>
        <v>#REF!</v>
      </c>
      <c r="N27" s="26" t="str">
        <f>+IF(ISNA(VLOOKUP(N$3&amp;"  "&amp;$M27,$A$3:$I$109,2,0)),"",VLOOKUP(N$3&amp;"  "&amp;$M27,$A$3:$I$109,2,0))</f>
        <v/>
      </c>
      <c r="O27" s="26" t="str">
        <f>+IF(ISNA(VLOOKUP(O$3&amp;"  "&amp;$M27,$A$3:$I$109,2,0)),"",VLOOKUP(O$3&amp;"  "&amp;$M27,$A$3:$I$109,2,0))</f>
        <v/>
      </c>
      <c r="P27" s="26" t="str">
        <f>+IF(ISNA(VLOOKUP(P$3&amp;"  "&amp;$M27,$A$3:$I$109,2,0)),"",VLOOKUP(P$3&amp;"  "&amp;$M27,$A$3:$I$109,2,0))</f>
        <v/>
      </c>
      <c r="Q27" s="26" t="str">
        <f>+IF(ISNA(VLOOKUP(Q$3&amp;"  "&amp;$M27,$A$3:$I$109,2,0)),"",VLOOKUP(Q$3&amp;"  "&amp;$M27,$A$3:$I$109,2,0))</f>
        <v/>
      </c>
      <c r="R27" s="26" t="str">
        <f>+IF(ISNA(VLOOKUP(R$3&amp;"  "&amp;$M27,$A$3:$I$109,2,0)),"",VLOOKUP(R$3&amp;"  "&amp;$M27,$A$3:$I$109,2,0))</f>
        <v/>
      </c>
      <c r="S27" s="26" t="str">
        <f>+IF(ISNA(VLOOKUP(S$3&amp;"  "&amp;$M27,$A$3:$I$109,2,0)),"",VLOOKUP(S$3&amp;"  "&amp;$M27,$A$3:$I$109,2,0))</f>
        <v/>
      </c>
      <c r="T27" s="26" t="str">
        <f>+IF(ISNA(VLOOKUP(T$3&amp;"  "&amp;$M27,$A$3:$I$109,2,0)),"",VLOOKUP(T$3&amp;"  "&amp;$M27,$A$3:$I$109,2,0))</f>
        <v/>
      </c>
      <c r="U27" s="26" t="str">
        <f>+IF(ISNA(VLOOKUP(U$3&amp;"  "&amp;$M27,$A$3:$I$109,2,0)),"",VLOOKUP(U$3&amp;"  "&amp;$M27,$A$3:$I$109,2,0))</f>
        <v/>
      </c>
      <c r="V27" s="26" t="str">
        <f>+IF(ISNA(VLOOKUP(V$3&amp;"  "&amp;$M27,$A$3:$I$109,2,0)),"",VLOOKUP(V$3&amp;"  "&amp;$M27,$A$3:$I$109,2,0))</f>
        <v/>
      </c>
      <c r="W27" s="26" t="str">
        <f>+IF(ISNA(VLOOKUP(W$3&amp;"  "&amp;$M27,$A$3:$I$109,2,0)),"",VLOOKUP(W$3&amp;"  "&amp;$M27,$A$3:$I$109,2,0))</f>
        <v/>
      </c>
      <c r="X27" s="26" t="str">
        <f>+IF(ISNA(VLOOKUP(X$3&amp;"  "&amp;$M27,$A$3:$I$109,2,0)),"",VLOOKUP(X$3&amp;"  "&amp;$M27,$A$3:$I$109,2,0))</f>
        <v/>
      </c>
      <c r="Y27" s="26" t="str">
        <f>+IF(ISNA(VLOOKUP(Y$3&amp;"  "&amp;$M27,$A$3:$I$109,2,0)),"",VLOOKUP(Y$3&amp;"  "&amp;$M27,$A$3:$I$109,2,0))</f>
        <v/>
      </c>
      <c r="Z27" s="26" t="str">
        <f>+IF(ISNA(VLOOKUP(Z$3&amp;"  "&amp;$M27,$A$3:$I$109,2,0)),"",VLOOKUP(Z$3&amp;"  "&amp;$M27,$A$3:$I$109,2,0))</f>
        <v/>
      </c>
      <c r="AA27" s="26" t="str">
        <f>+IF(ISNA(VLOOKUP(AA$3&amp;"  "&amp;$M27,$A$3:$I$109,2,0)),"",VLOOKUP(AA$3&amp;"  "&amp;$M27,$A$3:$I$109,2,0))</f>
        <v/>
      </c>
      <c r="AB27" s="26" t="str">
        <f>+IF(ISNA(VLOOKUP(AB$3&amp;"  "&amp;$M27,$A$3:$I$109,2,0)),"",VLOOKUP(AB$3&amp;"  "&amp;$M27,$A$3:$I$109,2,0))</f>
        <v/>
      </c>
      <c r="AC27" s="26" t="str">
        <f>+IF(ISNA(VLOOKUP(AC$3&amp;"  "&amp;$M27,$A$3:$I$109,2,0)),"",VLOOKUP(AC$3&amp;"  "&amp;$M27,$A$3:$I$109,2,0))</f>
        <v/>
      </c>
      <c r="AD27" s="26" t="str">
        <f>+IF(ISNA(VLOOKUP(AD$3&amp;"  "&amp;$M27,$A$3:$I$109,2,0)),"",VLOOKUP(AD$3&amp;"  "&amp;$M27,$A$3:$I$109,2,0))</f>
        <v/>
      </c>
      <c r="AE27" s="26" t="str">
        <f>+IF(ISNA(VLOOKUP(AE$3&amp;"  "&amp;$M27,$A$3:$I$109,2,0)),"",VLOOKUP(AE$3&amp;"  "&amp;$M27,$A$3:$I$109,2,0))</f>
        <v/>
      </c>
      <c r="AF27" s="26" t="str">
        <f>+IF(ISNA(VLOOKUP(AF$3&amp;"  "&amp;$M27,$A$3:$I$109,2,0)),"",VLOOKUP(AF$3&amp;"  "&amp;$M27,$A$3:$I$109,2,0))</f>
        <v/>
      </c>
      <c r="AG27" s="26" t="str">
        <f>+IF(ISNA(VLOOKUP(AG$3&amp;"  "&amp;$M27,$A$3:$I$109,2,0)),"",VLOOKUP(AG$3&amp;"  "&amp;$M27,$A$3:$I$109,2,0))</f>
        <v/>
      </c>
      <c r="AH27" s="26" t="str">
        <f>+IF(ISNA(VLOOKUP(AH$3&amp;"  "&amp;$M27,$A$3:$I$109,2,0)),"",VLOOKUP(AH$3&amp;"  "&amp;$M27,$A$3:$I$109,2,0))</f>
        <v/>
      </c>
      <c r="AI27" s="26" t="str">
        <f>+IF(ISNA(VLOOKUP(AI$3&amp;"  "&amp;$M27,$A$3:$I$109,2,0)),"",VLOOKUP(AI$3&amp;"  "&amp;$M27,$A$3:$I$109,2,0))</f>
        <v/>
      </c>
      <c r="AJ27" s="26" t="str">
        <f>+IF(ISNA(VLOOKUP(AJ$3&amp;"  "&amp;$M27,$A$3:$I$109,2,0)),"",VLOOKUP(AJ$3&amp;"  "&amp;$M27,$A$3:$I$109,2,0))</f>
        <v/>
      </c>
      <c r="AK27" s="26" t="str">
        <f>+IF(ISNA(VLOOKUP(AK$3&amp;"  "&amp;$M27,$A$3:$I$109,2,0)),"",VLOOKUP(AK$3&amp;"  "&amp;$M27,$A$3:$I$109,2,0))</f>
        <v/>
      </c>
      <c r="AL27" s="26" t="str">
        <f>+IF(ISNA(VLOOKUP(AL$3&amp;"  "&amp;$M27,$A$3:$I$109,2,0)),"",VLOOKUP(AL$3&amp;"  "&amp;$M27,$A$3:$I$109,2,0))</f>
        <v/>
      </c>
      <c r="AM27" s="26" t="str">
        <f>+IF(ISNA(VLOOKUP(AM$3&amp;"  "&amp;$M27,$A$3:$I$109,2,0)),"",VLOOKUP(AM$3&amp;"  "&amp;$M27,$A$3:$I$109,2,0))</f>
        <v/>
      </c>
    </row>
    <row r="28" spans="1:39" x14ac:dyDescent="0.3">
      <c r="A28">
        <v>18</v>
      </c>
      <c r="B28" s="2" t="s">
        <v>1698</v>
      </c>
      <c r="C28" s="48">
        <v>115</v>
      </c>
      <c r="D28" t="s">
        <v>1523</v>
      </c>
      <c r="E28" t="s">
        <v>1524</v>
      </c>
      <c r="F28" t="s">
        <v>615</v>
      </c>
      <c r="G28" t="s">
        <v>1503</v>
      </c>
      <c r="H28" s="1" t="str">
        <f>+VLOOKUP($C28,MasterData!$B$4:$I$1003,5,"false")</f>
        <v>U13</v>
      </c>
      <c r="I28" s="3" t="str">
        <f>+VLOOKUP($C28,MasterData!$B$4:$I$1003,6,"false")</f>
        <v>B</v>
      </c>
      <c r="J28" s="22" t="e">
        <f>TEXT(SUMPRODUCT(--(G28=$G$4:$G$597),--(#REF!&gt;$B$4:$B$597))+1,0)</f>
        <v>#REF!</v>
      </c>
      <c r="K28" s="1" t="e">
        <f>+G28&amp;"  "&amp;J28</f>
        <v>#REF!</v>
      </c>
      <c r="M28" s="11" t="s">
        <v>365</v>
      </c>
      <c r="N28" s="27">
        <f>IF(N24="",1000,SUM(N22:N24))</f>
        <v>1000</v>
      </c>
      <c r="O28" s="27">
        <f t="shared" ref="O28:AM28" si="2">IF(O24="",1000,SUM(O22:O24))</f>
        <v>1000</v>
      </c>
      <c r="P28" s="27">
        <f t="shared" si="2"/>
        <v>1000</v>
      </c>
      <c r="Q28" s="27">
        <f t="shared" si="2"/>
        <v>1000</v>
      </c>
      <c r="R28" s="27">
        <f t="shared" si="2"/>
        <v>1000</v>
      </c>
      <c r="S28" s="27">
        <f t="shared" si="2"/>
        <v>1000</v>
      </c>
      <c r="T28" s="27">
        <f t="shared" si="2"/>
        <v>1000</v>
      </c>
      <c r="U28" s="27">
        <f t="shared" si="2"/>
        <v>1000</v>
      </c>
      <c r="V28" s="27">
        <f t="shared" si="2"/>
        <v>1000</v>
      </c>
      <c r="W28" s="27">
        <f t="shared" si="2"/>
        <v>1000</v>
      </c>
      <c r="X28" s="27">
        <f t="shared" si="2"/>
        <v>1000</v>
      </c>
      <c r="Y28" s="27">
        <f t="shared" si="2"/>
        <v>1000</v>
      </c>
      <c r="Z28" s="27">
        <f t="shared" si="2"/>
        <v>1000</v>
      </c>
      <c r="AA28" s="27">
        <f t="shared" si="2"/>
        <v>1000</v>
      </c>
      <c r="AB28" s="27">
        <f t="shared" si="2"/>
        <v>1000</v>
      </c>
      <c r="AC28" s="27">
        <f t="shared" si="2"/>
        <v>1000</v>
      </c>
      <c r="AD28" s="27">
        <f t="shared" si="2"/>
        <v>1000</v>
      </c>
      <c r="AE28" s="27">
        <f t="shared" si="2"/>
        <v>1000</v>
      </c>
      <c r="AF28" s="27">
        <f t="shared" si="2"/>
        <v>1000</v>
      </c>
      <c r="AG28" s="27">
        <f t="shared" si="2"/>
        <v>1000</v>
      </c>
      <c r="AH28" s="27">
        <f t="shared" si="2"/>
        <v>1000</v>
      </c>
      <c r="AI28" s="27">
        <f t="shared" si="2"/>
        <v>1000</v>
      </c>
      <c r="AJ28" s="27">
        <f t="shared" si="2"/>
        <v>1000</v>
      </c>
      <c r="AK28" s="27">
        <f t="shared" si="2"/>
        <v>1000</v>
      </c>
      <c r="AL28" s="27">
        <f t="shared" si="2"/>
        <v>1000</v>
      </c>
      <c r="AM28" s="27">
        <f t="shared" si="2"/>
        <v>1000</v>
      </c>
    </row>
    <row r="29" spans="1:39" x14ac:dyDescent="0.3">
      <c r="A29">
        <v>19</v>
      </c>
      <c r="B29" s="2" t="s">
        <v>1699</v>
      </c>
      <c r="C29" s="48">
        <v>114</v>
      </c>
      <c r="D29" t="s">
        <v>9</v>
      </c>
      <c r="E29" t="s">
        <v>761</v>
      </c>
      <c r="F29" t="s">
        <v>615</v>
      </c>
      <c r="G29" t="s">
        <v>1503</v>
      </c>
      <c r="H29" s="1" t="str">
        <f>+VLOOKUP($C29,MasterData!$B$4:$I$1003,5,"false")</f>
        <v>U13</v>
      </c>
      <c r="I29" s="3" t="str">
        <f>+VLOOKUP($C29,MasterData!$B$4:$I$1003,6,"false")</f>
        <v>B</v>
      </c>
      <c r="J29" s="22" t="e">
        <f>TEXT(SUMPRODUCT(--(G29=$G$4:$G$597),--(#REF!&gt;$B$4:$B$597))+1,0)</f>
        <v>#REF!</v>
      </c>
      <c r="K29" s="1" t="e">
        <f>+G29&amp;"  "&amp;J29</f>
        <v>#REF!</v>
      </c>
      <c r="M29" s="11" t="s">
        <v>155</v>
      </c>
      <c r="N29" s="28">
        <f>RANK(N28,($N$10:$AM$10,$N$19:$AM$19,$N$28:$AM$28, $N$37:$AM$37),1)</f>
        <v>7</v>
      </c>
      <c r="O29" s="28">
        <f>RANK(O28,($N$10:$AM$10,$N$19:$AM$19,$N$28:$AM$28, $N$37:$AM$37),1)</f>
        <v>7</v>
      </c>
      <c r="P29" s="28">
        <f>RANK(P28,($N$10:$AM$10,$N$19:$AM$19,$N$28:$AM$28, $N$37:$AM$37),1)</f>
        <v>7</v>
      </c>
      <c r="Q29" s="28">
        <f>RANK(Q28,($N$10:$AM$10,$N$19:$AM$19,$N$28:$AM$28, $N$37:$AM$37),1)</f>
        <v>7</v>
      </c>
      <c r="R29" s="28">
        <f>RANK(R28,($N$10:$AM$10,$N$19:$AM$19,$N$28:$AM$28, $N$37:$AM$37),1)</f>
        <v>7</v>
      </c>
      <c r="S29" s="28">
        <f>RANK(S28,($N$10:$AM$10,$N$19:$AM$19,$N$28:$AM$28, $N$37:$AM$37),1)</f>
        <v>7</v>
      </c>
      <c r="T29" s="28">
        <f>RANK(T28,($N$10:$AM$10,$N$19:$AM$19,$N$28:$AM$28, $N$37:$AM$37),1)</f>
        <v>7</v>
      </c>
      <c r="U29" s="28">
        <f>RANK(U28,($N$10:$AM$10,$N$19:$AM$19,$N$28:$AM$28, $N$37:$AM$37),1)</f>
        <v>7</v>
      </c>
      <c r="V29" s="28">
        <f>RANK(V28,($N$10:$AM$10,$N$19:$AM$19,$N$28:$AM$28, $N$37:$AM$37),1)</f>
        <v>7</v>
      </c>
      <c r="W29" s="28">
        <f>RANK(W28,($N$10:$AM$10,$N$19:$AM$19,$N$28:$AM$28, $N$37:$AM$37),1)</f>
        <v>7</v>
      </c>
      <c r="X29" s="28">
        <f>RANK(X28,($N$10:$AM$10,$N$19:$AM$19,$N$28:$AM$28, $N$37:$AM$37),1)</f>
        <v>7</v>
      </c>
      <c r="Y29" s="28">
        <f>RANK(Y28,($N$10:$AM$10,$N$19:$AM$19,$N$28:$AM$28, $N$37:$AM$37),1)</f>
        <v>7</v>
      </c>
      <c r="Z29" s="28">
        <f>RANK(Z28,($N$10:$AM$10,$N$19:$AM$19,$N$28:$AM$28, $N$37:$AM$37),1)</f>
        <v>7</v>
      </c>
      <c r="AA29" s="28">
        <f>RANK(AA28,($N$10:$AM$10,$N$19:$AM$19,$N$28:$AM$28, $N$37:$AM$37),1)</f>
        <v>7</v>
      </c>
      <c r="AB29" s="28">
        <f>RANK(AB28,($N$10:$AM$10,$N$19:$AM$19,$N$28:$AM$28, $N$37:$AM$37),1)</f>
        <v>7</v>
      </c>
      <c r="AC29" s="28">
        <f>RANK(AC28,($N$10:$AM$10,$N$19:$AM$19,$N$28:$AM$28, $N$37:$AM$37),1)</f>
        <v>7</v>
      </c>
      <c r="AD29" s="28">
        <f>RANK(AD28,($N$10:$AM$10,$N$19:$AM$19,$N$28:$AM$28, $N$37:$AM$37),1)</f>
        <v>7</v>
      </c>
      <c r="AE29" s="28">
        <f>RANK(AE28,($N$10:$AM$10,$N$19:$AM$19,$N$28:$AM$28, $N$37:$AM$37),1)</f>
        <v>7</v>
      </c>
      <c r="AF29" s="28">
        <f>RANK(AF28,($N$10:$AM$10,$N$19:$AM$19,$N$28:$AM$28, $N$37:$AM$37),1)</f>
        <v>7</v>
      </c>
      <c r="AG29" s="28">
        <f>RANK(AG28,($N$10:$AM$10,$N$19:$AM$19,$N$28:$AM$28, $N$37:$AM$37),1)</f>
        <v>7</v>
      </c>
      <c r="AH29" s="28">
        <f>RANK(AH28,($N$10:$AM$10,$N$19:$AM$19,$N$28:$AM$28, $N$37:$AM$37),1)</f>
        <v>7</v>
      </c>
      <c r="AI29" s="28">
        <f>RANK(AI28,($N$10:$AM$10,$N$19:$AM$19,$N$28:$AM$28, $N$37:$AM$37),1)</f>
        <v>7</v>
      </c>
      <c r="AJ29" s="28">
        <f>RANK(AJ28,($N$10:$AM$10,$N$19:$AM$19,$N$28:$AM$28, $N$37:$AM$37),1)</f>
        <v>7</v>
      </c>
      <c r="AK29" s="28">
        <f>RANK(AK28,($N$10:$AM$10,$N$19:$AM$19,$N$28:$AM$28, $N$37:$AM$37),1)</f>
        <v>7</v>
      </c>
      <c r="AL29" s="28">
        <f>RANK(AL28,($N$10:$AM$10,$N$19:$AM$19,$N$28:$AM$28, $N$37:$AM$37),1)</f>
        <v>7</v>
      </c>
      <c r="AM29" s="28">
        <f>RANK(AM28,($N$10:$AM$10,$N$19:$AM$19,$N$28:$AM$28, $N$37:$AM$37),1)</f>
        <v>7</v>
      </c>
    </row>
    <row r="30" spans="1:39" x14ac:dyDescent="0.3">
      <c r="A30">
        <v>24</v>
      </c>
      <c r="B30" s="2" t="s">
        <v>1702</v>
      </c>
      <c r="C30" s="48">
        <v>119</v>
      </c>
      <c r="D30" t="s">
        <v>660</v>
      </c>
      <c r="E30" t="s">
        <v>661</v>
      </c>
      <c r="F30" t="s">
        <v>621</v>
      </c>
      <c r="G30" t="s">
        <v>1503</v>
      </c>
      <c r="H30" s="1" t="str">
        <f>+VLOOKUP($C30,MasterData!$B$4:$I$1003,5,"false")</f>
        <v>U13</v>
      </c>
      <c r="I30" s="3" t="str">
        <f>+VLOOKUP($C30,MasterData!$B$4:$I$1003,6,"false")</f>
        <v>G</v>
      </c>
      <c r="J30" s="22" t="e">
        <f>TEXT(SUMPRODUCT(--(G30=$G$4:$G$597),--(#REF!&gt;$B$4:$B$597))+1,0)</f>
        <v>#REF!</v>
      </c>
      <c r="K30" s="1" t="e">
        <f>+G30&amp;"  "&amp;J30</f>
        <v>#REF!</v>
      </c>
    </row>
    <row r="31" spans="1:39" x14ac:dyDescent="0.3">
      <c r="A31">
        <v>25</v>
      </c>
      <c r="B31" s="2" t="s">
        <v>1703</v>
      </c>
      <c r="C31" s="48">
        <v>118</v>
      </c>
      <c r="D31" t="s">
        <v>925</v>
      </c>
      <c r="E31" t="s">
        <v>1525</v>
      </c>
      <c r="F31" t="s">
        <v>621</v>
      </c>
      <c r="G31" t="s">
        <v>1503</v>
      </c>
      <c r="H31" s="1" t="str">
        <f>+VLOOKUP($C31,MasterData!$B$4:$I$1003,5,"false")</f>
        <v>U13</v>
      </c>
      <c r="I31" s="3" t="str">
        <f>+VLOOKUP($C31,MasterData!$B$4:$I$1003,6,"false")</f>
        <v>G</v>
      </c>
      <c r="J31" s="22" t="e">
        <f>TEXT(SUMPRODUCT(--(G31=$G$4:$G$597),--(#REF!&gt;$B$4:$B$597))+1,0)</f>
        <v>#REF!</v>
      </c>
      <c r="K31" s="1" t="e">
        <f>+G31&amp;"  "&amp;J31</f>
        <v>#REF!</v>
      </c>
      <c r="M31">
        <v>10</v>
      </c>
      <c r="N31" s="26" t="str">
        <f>+IF(ISNA(VLOOKUP(N$3&amp;"  "&amp;$M31,$A$3:$I$109,2,0)),"",VLOOKUP(N$3&amp;"  "&amp;$M31,$A$3:$I$109,2,0))</f>
        <v/>
      </c>
      <c r="O31" s="26" t="str">
        <f>+IF(ISNA(VLOOKUP(O$3&amp;"  "&amp;$M31,$A$3:$I$109,2,0)),"",VLOOKUP(O$3&amp;"  "&amp;$M31,$A$3:$I$109,2,0))</f>
        <v/>
      </c>
      <c r="P31" s="26" t="str">
        <f>+IF(ISNA(VLOOKUP(P$3&amp;"  "&amp;$M31,$A$3:$I$109,2,0)),"",VLOOKUP(P$3&amp;"  "&amp;$M31,$A$3:$I$109,2,0))</f>
        <v/>
      </c>
      <c r="Q31" s="26" t="str">
        <f>+IF(ISNA(VLOOKUP(Q$3&amp;"  "&amp;$M31,$A$3:$I$109,2,0)),"",VLOOKUP(Q$3&amp;"  "&amp;$M31,$A$3:$I$109,2,0))</f>
        <v/>
      </c>
      <c r="R31" s="26" t="str">
        <f>+IF(ISNA(VLOOKUP(R$3&amp;"  "&amp;$M31,$A$3:$I$109,2,0)),"",VLOOKUP(R$3&amp;"  "&amp;$M31,$A$3:$I$109,2,0))</f>
        <v/>
      </c>
      <c r="S31" s="26" t="str">
        <f>+IF(ISNA(VLOOKUP(S$3&amp;"  "&amp;$M31,$A$3:$I$109,2,0)),"",VLOOKUP(S$3&amp;"  "&amp;$M31,$A$3:$I$109,2,0))</f>
        <v/>
      </c>
      <c r="T31" s="26" t="str">
        <f>+IF(ISNA(VLOOKUP(T$3&amp;"  "&amp;$M31,$A$3:$I$109,2,0)),"",VLOOKUP(T$3&amp;"  "&amp;$M31,$A$3:$I$109,2,0))</f>
        <v/>
      </c>
      <c r="U31" s="26" t="str">
        <f>+IF(ISNA(VLOOKUP(U$3&amp;"  "&amp;$M31,$A$3:$I$109,2,0)),"",VLOOKUP(U$3&amp;"  "&amp;$M31,$A$3:$I$109,2,0))</f>
        <v/>
      </c>
      <c r="V31" s="26" t="str">
        <f>+IF(ISNA(VLOOKUP(V$3&amp;"  "&amp;$M31,$A$3:$I$109,2,0)),"",VLOOKUP(V$3&amp;"  "&amp;$M31,$A$3:$I$109,2,0))</f>
        <v/>
      </c>
      <c r="W31" s="26" t="str">
        <f>+IF(ISNA(VLOOKUP(W$3&amp;"  "&amp;$M31,$A$3:$I$109,2,0)),"",VLOOKUP(W$3&amp;"  "&amp;$M31,$A$3:$I$109,2,0))</f>
        <v/>
      </c>
      <c r="X31" s="26" t="str">
        <f>+IF(ISNA(VLOOKUP(X$3&amp;"  "&amp;$M31,$A$3:$I$109,2,0)),"",VLOOKUP(X$3&amp;"  "&amp;$M31,$A$3:$I$109,2,0))</f>
        <v/>
      </c>
      <c r="Y31" s="26" t="str">
        <f>+IF(ISNA(VLOOKUP(Y$3&amp;"  "&amp;$M31,$A$3:$I$109,2,0)),"",VLOOKUP(Y$3&amp;"  "&amp;$M31,$A$3:$I$109,2,0))</f>
        <v/>
      </c>
      <c r="Z31" s="26" t="str">
        <f>+IF(ISNA(VLOOKUP(Z$3&amp;"  "&amp;$M31,$A$3:$I$109,2,0)),"",VLOOKUP(Z$3&amp;"  "&amp;$M31,$A$3:$I$109,2,0))</f>
        <v/>
      </c>
      <c r="AA31" s="26" t="str">
        <f>+IF(ISNA(VLOOKUP(AA$3&amp;"  "&amp;$M31,$A$3:$I$109,2,0)),"",VLOOKUP(AA$3&amp;"  "&amp;$M31,$A$3:$I$109,2,0))</f>
        <v/>
      </c>
      <c r="AB31" s="26" t="str">
        <f>+IF(ISNA(VLOOKUP(AB$3&amp;"  "&amp;$M31,$A$3:$I$109,2,0)),"",VLOOKUP(AB$3&amp;"  "&amp;$M31,$A$3:$I$109,2,0))</f>
        <v/>
      </c>
      <c r="AC31" s="26" t="str">
        <f>+IF(ISNA(VLOOKUP(AC$3&amp;"  "&amp;$M31,$A$3:$I$109,2,0)),"",VLOOKUP(AC$3&amp;"  "&amp;$M31,$A$3:$I$109,2,0))</f>
        <v/>
      </c>
      <c r="AD31" s="26" t="str">
        <f>+IF(ISNA(VLOOKUP(AD$3&amp;"  "&amp;$M31,$A$3:$I$109,2,0)),"",VLOOKUP(AD$3&amp;"  "&amp;$M31,$A$3:$I$109,2,0))</f>
        <v/>
      </c>
      <c r="AE31" s="26" t="str">
        <f>+IF(ISNA(VLOOKUP(AE$3&amp;"  "&amp;$M31,$A$3:$I$109,2,0)),"",VLOOKUP(AE$3&amp;"  "&amp;$M31,$A$3:$I$109,2,0))</f>
        <v/>
      </c>
      <c r="AF31" s="26" t="str">
        <f>+IF(ISNA(VLOOKUP(AF$3&amp;"  "&amp;$M31,$A$3:$I$109,2,0)),"",VLOOKUP(AF$3&amp;"  "&amp;$M31,$A$3:$I$109,2,0))</f>
        <v/>
      </c>
      <c r="AG31" s="26" t="str">
        <f>+IF(ISNA(VLOOKUP(AG$3&amp;"  "&amp;$M31,$A$3:$I$109,2,0)),"",VLOOKUP(AG$3&amp;"  "&amp;$M31,$A$3:$I$109,2,0))</f>
        <v/>
      </c>
      <c r="AH31" s="26" t="str">
        <f>+IF(ISNA(VLOOKUP(AH$3&amp;"  "&amp;$M31,$A$3:$I$109,2,0)),"",VLOOKUP(AH$3&amp;"  "&amp;$M31,$A$3:$I$109,2,0))</f>
        <v/>
      </c>
      <c r="AI31" s="26" t="str">
        <f>+IF(ISNA(VLOOKUP(AI$3&amp;"  "&amp;$M31,$A$3:$I$109,2,0)),"",VLOOKUP(AI$3&amp;"  "&amp;$M31,$A$3:$I$109,2,0))</f>
        <v/>
      </c>
      <c r="AJ31" s="26" t="str">
        <f>+IF(ISNA(VLOOKUP(AJ$3&amp;"  "&amp;$M31,$A$3:$I$109,2,0)),"",VLOOKUP(AJ$3&amp;"  "&amp;$M31,$A$3:$I$109,2,0))</f>
        <v/>
      </c>
      <c r="AK31" s="26" t="str">
        <f>+IF(ISNA(VLOOKUP(AK$3&amp;"  "&amp;$M31,$A$3:$I$109,2,0)),"",VLOOKUP(AK$3&amp;"  "&amp;$M31,$A$3:$I$109,2,0))</f>
        <v/>
      </c>
      <c r="AL31" s="26" t="str">
        <f>+IF(ISNA(VLOOKUP(AL$3&amp;"  "&amp;$M31,$A$3:$I$109,2,0)),"",VLOOKUP(AL$3&amp;"  "&amp;$M31,$A$3:$I$109,2,0))</f>
        <v/>
      </c>
      <c r="AM31" s="26" t="str">
        <f>+IF(ISNA(VLOOKUP(AM$3&amp;"  "&amp;$M31,$A$3:$I$109,2,0)),"",VLOOKUP(AM$3&amp;"  "&amp;$M31,$A$3:$I$109,2,0))</f>
        <v/>
      </c>
    </row>
    <row r="32" spans="1:39" x14ac:dyDescent="0.3">
      <c r="A32">
        <v>1</v>
      </c>
      <c r="B32" s="2" t="s">
        <v>1684</v>
      </c>
      <c r="C32" s="48">
        <v>124</v>
      </c>
      <c r="D32" t="s">
        <v>78</v>
      </c>
      <c r="E32" t="s">
        <v>1526</v>
      </c>
      <c r="F32" t="s">
        <v>580</v>
      </c>
      <c r="G32" t="s">
        <v>1503</v>
      </c>
      <c r="H32" s="1" t="str">
        <f>+VLOOKUP($C32,MasterData!$B$4:$I$1003,5,"false")</f>
        <v>U13</v>
      </c>
      <c r="I32" s="3" t="str">
        <f>+VLOOKUP($C32,MasterData!$B$4:$I$1003,6,"false")</f>
        <v>G</v>
      </c>
      <c r="J32" s="22" t="e">
        <f>TEXT(SUMPRODUCT(--(G32=$G$4:$G$597),--(#REF!&gt;$B$4:$B$597))+1,0)</f>
        <v>#REF!</v>
      </c>
      <c r="K32" s="1" t="e">
        <f>+G32&amp;"  "&amp;J32</f>
        <v>#REF!</v>
      </c>
      <c r="M32">
        <v>11</v>
      </c>
      <c r="N32" s="26" t="str">
        <f>+IF(ISNA(VLOOKUP(N$3&amp;"  "&amp;$M32,$A$3:$I$109,2,0)),"",VLOOKUP(N$3&amp;"  "&amp;$M32,$A$3:$I$109,2,0))</f>
        <v/>
      </c>
      <c r="O32" s="26" t="str">
        <f>+IF(ISNA(VLOOKUP(O$3&amp;"  "&amp;$M32,$A$3:$I$109,2,0)),"",VLOOKUP(O$3&amp;"  "&amp;$M32,$A$3:$I$109,2,0))</f>
        <v/>
      </c>
      <c r="P32" s="26" t="str">
        <f>+IF(ISNA(VLOOKUP(P$3&amp;"  "&amp;$M32,$A$3:$I$109,2,0)),"",VLOOKUP(P$3&amp;"  "&amp;$M32,$A$3:$I$109,2,0))</f>
        <v/>
      </c>
      <c r="Q32" s="26" t="str">
        <f>+IF(ISNA(VLOOKUP(Q$3&amp;"  "&amp;$M32,$A$3:$I$109,2,0)),"",VLOOKUP(Q$3&amp;"  "&amp;$M32,$A$3:$I$109,2,0))</f>
        <v/>
      </c>
      <c r="R32" s="26" t="str">
        <f>+IF(ISNA(VLOOKUP(R$3&amp;"  "&amp;$M32,$A$3:$I$109,2,0)),"",VLOOKUP(R$3&amp;"  "&amp;$M32,$A$3:$I$109,2,0))</f>
        <v/>
      </c>
      <c r="S32" s="26" t="str">
        <f>+IF(ISNA(VLOOKUP(S$3&amp;"  "&amp;$M32,$A$3:$I$109,2,0)),"",VLOOKUP(S$3&amp;"  "&amp;$M32,$A$3:$I$109,2,0))</f>
        <v/>
      </c>
      <c r="T32" s="26" t="str">
        <f>+IF(ISNA(VLOOKUP(T$3&amp;"  "&amp;$M32,$A$3:$I$109,2,0)),"",VLOOKUP(T$3&amp;"  "&amp;$M32,$A$3:$I$109,2,0))</f>
        <v/>
      </c>
      <c r="U32" s="26" t="str">
        <f>+IF(ISNA(VLOOKUP(U$3&amp;"  "&amp;$M32,$A$3:$I$109,2,0)),"",VLOOKUP(U$3&amp;"  "&amp;$M32,$A$3:$I$109,2,0))</f>
        <v/>
      </c>
      <c r="V32" s="26" t="str">
        <f>+IF(ISNA(VLOOKUP(V$3&amp;"  "&amp;$M32,$A$3:$I$109,2,0)),"",VLOOKUP(V$3&amp;"  "&amp;$M32,$A$3:$I$109,2,0))</f>
        <v/>
      </c>
      <c r="W32" s="26" t="str">
        <f>+IF(ISNA(VLOOKUP(W$3&amp;"  "&amp;$M32,$A$3:$I$109,2,0)),"",VLOOKUP(W$3&amp;"  "&amp;$M32,$A$3:$I$109,2,0))</f>
        <v/>
      </c>
      <c r="X32" s="26" t="str">
        <f>+IF(ISNA(VLOOKUP(X$3&amp;"  "&amp;$M32,$A$3:$I$109,2,0)),"",VLOOKUP(X$3&amp;"  "&amp;$M32,$A$3:$I$109,2,0))</f>
        <v/>
      </c>
      <c r="Y32" s="26" t="str">
        <f>+IF(ISNA(VLOOKUP(Y$3&amp;"  "&amp;$M32,$A$3:$I$109,2,0)),"",VLOOKUP(Y$3&amp;"  "&amp;$M32,$A$3:$I$109,2,0))</f>
        <v/>
      </c>
      <c r="Z32" s="26" t="str">
        <f>+IF(ISNA(VLOOKUP(Z$3&amp;"  "&amp;$M32,$A$3:$I$109,2,0)),"",VLOOKUP(Z$3&amp;"  "&amp;$M32,$A$3:$I$109,2,0))</f>
        <v/>
      </c>
      <c r="AA32" s="26" t="str">
        <f>+IF(ISNA(VLOOKUP(AA$3&amp;"  "&amp;$M32,$A$3:$I$109,2,0)),"",VLOOKUP(AA$3&amp;"  "&amp;$M32,$A$3:$I$109,2,0))</f>
        <v/>
      </c>
      <c r="AB32" s="26" t="str">
        <f>+IF(ISNA(VLOOKUP(AB$3&amp;"  "&amp;$M32,$A$3:$I$109,2,0)),"",VLOOKUP(AB$3&amp;"  "&amp;$M32,$A$3:$I$109,2,0))</f>
        <v/>
      </c>
      <c r="AC32" s="26" t="str">
        <f>+IF(ISNA(VLOOKUP(AC$3&amp;"  "&amp;$M32,$A$3:$I$109,2,0)),"",VLOOKUP(AC$3&amp;"  "&amp;$M32,$A$3:$I$109,2,0))</f>
        <v/>
      </c>
      <c r="AD32" s="26" t="str">
        <f>+IF(ISNA(VLOOKUP(AD$3&amp;"  "&amp;$M32,$A$3:$I$109,2,0)),"",VLOOKUP(AD$3&amp;"  "&amp;$M32,$A$3:$I$109,2,0))</f>
        <v/>
      </c>
      <c r="AE32" s="26" t="str">
        <f>+IF(ISNA(VLOOKUP(AE$3&amp;"  "&amp;$M32,$A$3:$I$109,2,0)),"",VLOOKUP(AE$3&amp;"  "&amp;$M32,$A$3:$I$109,2,0))</f>
        <v/>
      </c>
      <c r="AF32" s="26" t="str">
        <f>+IF(ISNA(VLOOKUP(AF$3&amp;"  "&amp;$M32,$A$3:$I$109,2,0)),"",VLOOKUP(AF$3&amp;"  "&amp;$M32,$A$3:$I$109,2,0))</f>
        <v/>
      </c>
      <c r="AG32" s="26" t="str">
        <f>+IF(ISNA(VLOOKUP(AG$3&amp;"  "&amp;$M32,$A$3:$I$109,2,0)),"",VLOOKUP(AG$3&amp;"  "&amp;$M32,$A$3:$I$109,2,0))</f>
        <v/>
      </c>
      <c r="AH32" s="26" t="str">
        <f>+IF(ISNA(VLOOKUP(AH$3&amp;"  "&amp;$M32,$A$3:$I$109,2,0)),"",VLOOKUP(AH$3&amp;"  "&amp;$M32,$A$3:$I$109,2,0))</f>
        <v/>
      </c>
      <c r="AI32" s="26" t="str">
        <f>+IF(ISNA(VLOOKUP(AI$3&amp;"  "&amp;$M32,$A$3:$I$109,2,0)),"",VLOOKUP(AI$3&amp;"  "&amp;$M32,$A$3:$I$109,2,0))</f>
        <v/>
      </c>
      <c r="AJ32" s="26" t="str">
        <f>+IF(ISNA(VLOOKUP(AJ$3&amp;"  "&amp;$M32,$A$3:$I$109,2,0)),"",VLOOKUP(AJ$3&amp;"  "&amp;$M32,$A$3:$I$109,2,0))</f>
        <v/>
      </c>
      <c r="AK32" s="26" t="str">
        <f>+IF(ISNA(VLOOKUP(AK$3&amp;"  "&amp;$M32,$A$3:$I$109,2,0)),"",VLOOKUP(AK$3&amp;"  "&amp;$M32,$A$3:$I$109,2,0))</f>
        <v/>
      </c>
      <c r="AL32" s="26" t="str">
        <f>+IF(ISNA(VLOOKUP(AL$3&amp;"  "&amp;$M32,$A$3:$I$109,2,0)),"",VLOOKUP(AL$3&amp;"  "&amp;$M32,$A$3:$I$109,2,0))</f>
        <v/>
      </c>
      <c r="AM32" s="26" t="str">
        <f>+IF(ISNA(VLOOKUP(AM$3&amp;"  "&amp;$M32,$A$3:$I$109,2,0)),"",VLOOKUP(AM$3&amp;"  "&amp;$M32,$A$3:$I$109,2,0))</f>
        <v/>
      </c>
    </row>
    <row r="33" spans="1:39" x14ac:dyDescent="0.3">
      <c r="A33">
        <v>6</v>
      </c>
      <c r="B33" s="2" t="s">
        <v>1689</v>
      </c>
      <c r="C33" s="48">
        <v>127</v>
      </c>
      <c r="D33" t="s">
        <v>135</v>
      </c>
      <c r="E33" t="s">
        <v>1528</v>
      </c>
      <c r="F33" t="s">
        <v>1529</v>
      </c>
      <c r="G33" t="s">
        <v>1503</v>
      </c>
      <c r="H33" s="1" t="str">
        <f>+VLOOKUP($C33,MasterData!$B$4:$I$1003,5,"false")</f>
        <v>U13</v>
      </c>
      <c r="I33" s="3" t="str">
        <f>+VLOOKUP($C33,MasterData!$B$4:$I$1003,6,"false")</f>
        <v>G</v>
      </c>
      <c r="J33" s="22" t="e">
        <f>TEXT(SUMPRODUCT(--(G33=$G$4:$G$597),--(#REF!&gt;$B$4:$B$597))+1,0)</f>
        <v>#REF!</v>
      </c>
      <c r="K33" s="1" t="e">
        <f>+G33&amp;"  "&amp;J33</f>
        <v>#REF!</v>
      </c>
      <c r="M33">
        <v>12</v>
      </c>
      <c r="N33" s="26" t="str">
        <f>+IF(ISNA(VLOOKUP(N$3&amp;"  "&amp;$M33,$A$3:$I$109,2,0)),"",VLOOKUP(N$3&amp;"  "&amp;$M33,$A$3:$I$109,2,0))</f>
        <v/>
      </c>
      <c r="O33" s="26" t="str">
        <f>+IF(ISNA(VLOOKUP(O$3&amp;"  "&amp;$M33,$A$3:$I$109,2,0)),"",VLOOKUP(O$3&amp;"  "&amp;$M33,$A$3:$I$109,2,0))</f>
        <v/>
      </c>
      <c r="P33" s="26" t="str">
        <f>+IF(ISNA(VLOOKUP(P$3&amp;"  "&amp;$M33,$A$3:$I$109,2,0)),"",VLOOKUP(P$3&amp;"  "&amp;$M33,$A$3:$I$109,2,0))</f>
        <v/>
      </c>
      <c r="Q33" s="26" t="str">
        <f>+IF(ISNA(VLOOKUP(Q$3&amp;"  "&amp;$M33,$A$3:$I$109,2,0)),"",VLOOKUP(Q$3&amp;"  "&amp;$M33,$A$3:$I$109,2,0))</f>
        <v/>
      </c>
      <c r="R33" s="26" t="str">
        <f>+IF(ISNA(VLOOKUP(R$3&amp;"  "&amp;$M33,$A$3:$I$109,2,0)),"",VLOOKUP(R$3&amp;"  "&amp;$M33,$A$3:$I$109,2,0))</f>
        <v/>
      </c>
      <c r="S33" s="26" t="str">
        <f>+IF(ISNA(VLOOKUP(S$3&amp;"  "&amp;$M33,$A$3:$I$109,2,0)),"",VLOOKUP(S$3&amp;"  "&amp;$M33,$A$3:$I$109,2,0))</f>
        <v/>
      </c>
      <c r="T33" s="26" t="str">
        <f>+IF(ISNA(VLOOKUP(T$3&amp;"  "&amp;$M33,$A$3:$I$109,2,0)),"",VLOOKUP(T$3&amp;"  "&amp;$M33,$A$3:$I$109,2,0))</f>
        <v/>
      </c>
      <c r="U33" s="26" t="str">
        <f>+IF(ISNA(VLOOKUP(U$3&amp;"  "&amp;$M33,$A$3:$I$109,2,0)),"",VLOOKUP(U$3&amp;"  "&amp;$M33,$A$3:$I$109,2,0))</f>
        <v/>
      </c>
      <c r="V33" s="26" t="str">
        <f>+IF(ISNA(VLOOKUP(V$3&amp;"  "&amp;$M33,$A$3:$I$109,2,0)),"",VLOOKUP(V$3&amp;"  "&amp;$M33,$A$3:$I$109,2,0))</f>
        <v/>
      </c>
      <c r="W33" s="26" t="str">
        <f>+IF(ISNA(VLOOKUP(W$3&amp;"  "&amp;$M33,$A$3:$I$109,2,0)),"",VLOOKUP(W$3&amp;"  "&amp;$M33,$A$3:$I$109,2,0))</f>
        <v/>
      </c>
      <c r="X33" s="26" t="str">
        <f>+IF(ISNA(VLOOKUP(X$3&amp;"  "&amp;$M33,$A$3:$I$109,2,0)),"",VLOOKUP(X$3&amp;"  "&amp;$M33,$A$3:$I$109,2,0))</f>
        <v/>
      </c>
      <c r="Y33" s="26" t="str">
        <f>+IF(ISNA(VLOOKUP(Y$3&amp;"  "&amp;$M33,$A$3:$I$109,2,0)),"",VLOOKUP(Y$3&amp;"  "&amp;$M33,$A$3:$I$109,2,0))</f>
        <v/>
      </c>
      <c r="Z33" s="26" t="str">
        <f>+IF(ISNA(VLOOKUP(Z$3&amp;"  "&amp;$M33,$A$3:$I$109,2,0)),"",VLOOKUP(Z$3&amp;"  "&amp;$M33,$A$3:$I$109,2,0))</f>
        <v/>
      </c>
      <c r="AA33" s="26" t="str">
        <f>+IF(ISNA(VLOOKUP(AA$3&amp;"  "&amp;$M33,$A$3:$I$109,2,0)),"",VLOOKUP(AA$3&amp;"  "&amp;$M33,$A$3:$I$109,2,0))</f>
        <v/>
      </c>
      <c r="AB33" s="26" t="str">
        <f>+IF(ISNA(VLOOKUP(AB$3&amp;"  "&amp;$M33,$A$3:$I$109,2,0)),"",VLOOKUP(AB$3&amp;"  "&amp;$M33,$A$3:$I$109,2,0))</f>
        <v/>
      </c>
      <c r="AC33" s="26" t="str">
        <f>+IF(ISNA(VLOOKUP(AC$3&amp;"  "&amp;$M33,$A$3:$I$109,2,0)),"",VLOOKUP(AC$3&amp;"  "&amp;$M33,$A$3:$I$109,2,0))</f>
        <v/>
      </c>
      <c r="AD33" s="26" t="str">
        <f>+IF(ISNA(VLOOKUP(AD$3&amp;"  "&amp;$M33,$A$3:$I$109,2,0)),"",VLOOKUP(AD$3&amp;"  "&amp;$M33,$A$3:$I$109,2,0))</f>
        <v/>
      </c>
      <c r="AE33" s="26" t="str">
        <f>+IF(ISNA(VLOOKUP(AE$3&amp;"  "&amp;$M33,$A$3:$I$109,2,0)),"",VLOOKUP(AE$3&amp;"  "&amp;$M33,$A$3:$I$109,2,0))</f>
        <v/>
      </c>
      <c r="AF33" s="26" t="str">
        <f>+IF(ISNA(VLOOKUP(AF$3&amp;"  "&amp;$M33,$A$3:$I$109,2,0)),"",VLOOKUP(AF$3&amp;"  "&amp;$M33,$A$3:$I$109,2,0))</f>
        <v/>
      </c>
      <c r="AG33" s="26" t="str">
        <f>+IF(ISNA(VLOOKUP(AG$3&amp;"  "&amp;$M33,$A$3:$I$109,2,0)),"",VLOOKUP(AG$3&amp;"  "&amp;$M33,$A$3:$I$109,2,0))</f>
        <v/>
      </c>
      <c r="AH33" s="26" t="str">
        <f>+IF(ISNA(VLOOKUP(AH$3&amp;"  "&amp;$M33,$A$3:$I$109,2,0)),"",VLOOKUP(AH$3&amp;"  "&amp;$M33,$A$3:$I$109,2,0))</f>
        <v/>
      </c>
      <c r="AI33" s="26" t="str">
        <f>+IF(ISNA(VLOOKUP(AI$3&amp;"  "&amp;$M33,$A$3:$I$109,2,0)),"",VLOOKUP(AI$3&amp;"  "&amp;$M33,$A$3:$I$109,2,0))</f>
        <v/>
      </c>
      <c r="AJ33" s="26" t="str">
        <f>+IF(ISNA(VLOOKUP(AJ$3&amp;"  "&amp;$M33,$A$3:$I$109,2,0)),"",VLOOKUP(AJ$3&amp;"  "&amp;$M33,$A$3:$I$109,2,0))</f>
        <v/>
      </c>
      <c r="AK33" s="26" t="str">
        <f>+IF(ISNA(VLOOKUP(AK$3&amp;"  "&amp;$M33,$A$3:$I$109,2,0)),"",VLOOKUP(AK$3&amp;"  "&amp;$M33,$A$3:$I$109,2,0))</f>
        <v/>
      </c>
      <c r="AL33" s="26" t="str">
        <f>+IF(ISNA(VLOOKUP(AL$3&amp;"  "&amp;$M33,$A$3:$I$109,2,0)),"",VLOOKUP(AL$3&amp;"  "&amp;$M33,$A$3:$I$109,2,0))</f>
        <v/>
      </c>
      <c r="AM33" s="26" t="str">
        <f>+IF(ISNA(VLOOKUP(AM$3&amp;"  "&amp;$M33,$A$3:$I$109,2,0)),"",VLOOKUP(AM$3&amp;"  "&amp;$M33,$A$3:$I$109,2,0))</f>
        <v/>
      </c>
    </row>
    <row r="34" spans="1:39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str">
        <f>TEXT(SUMPRODUCT(--(G34=$G$4:$G$597),--(B34&gt;$B$4:$B$597))+1,0)</f>
        <v>1</v>
      </c>
      <c r="K34" s="1" t="str">
        <f>+G34&amp;"  "&amp;J34</f>
        <v xml:space="preserve">  1</v>
      </c>
      <c r="N34" s="26" t="str">
        <f>+IF(ISNA(VLOOKUP(N$3&amp;"  "&amp;$M34,$A$3:$I$109,2,0)),"",VLOOKUP(N$3&amp;"  "&amp;$M34,$A$3:$I$109,2,0))</f>
        <v/>
      </c>
      <c r="O34" s="26" t="str">
        <f>+IF(ISNA(VLOOKUP(O$3&amp;"  "&amp;$M34,$A$3:$I$109,2,0)),"",VLOOKUP(O$3&amp;"  "&amp;$M34,$A$3:$I$109,2,0))</f>
        <v/>
      </c>
      <c r="P34" s="26" t="str">
        <f>+IF(ISNA(VLOOKUP(P$3&amp;"  "&amp;$M34,$A$3:$I$109,2,0)),"",VLOOKUP(P$3&amp;"  "&amp;$M34,$A$3:$I$109,2,0))</f>
        <v/>
      </c>
      <c r="Q34" s="26" t="str">
        <f>+IF(ISNA(VLOOKUP(Q$3&amp;"  "&amp;$M34,$A$3:$I$109,2,0)),"",VLOOKUP(Q$3&amp;"  "&amp;$M34,$A$3:$I$109,2,0))</f>
        <v/>
      </c>
      <c r="R34" s="26" t="str">
        <f>+IF(ISNA(VLOOKUP(R$3&amp;"  "&amp;$M34,$A$3:$I$109,2,0)),"",VLOOKUP(R$3&amp;"  "&amp;$M34,$A$3:$I$109,2,0))</f>
        <v/>
      </c>
      <c r="S34" s="26" t="str">
        <f>+IF(ISNA(VLOOKUP(S$3&amp;"  "&amp;$M34,$A$3:$I$109,2,0)),"",VLOOKUP(S$3&amp;"  "&amp;$M34,$A$3:$I$109,2,0))</f>
        <v/>
      </c>
      <c r="T34" s="26" t="str">
        <f>+IF(ISNA(VLOOKUP(T$3&amp;"  "&amp;$M34,$A$3:$I$109,2,0)),"",VLOOKUP(T$3&amp;"  "&amp;$M34,$A$3:$I$109,2,0))</f>
        <v/>
      </c>
      <c r="U34" s="26" t="str">
        <f>+IF(ISNA(VLOOKUP(U$3&amp;"  "&amp;$M34,$A$3:$I$109,2,0)),"",VLOOKUP(U$3&amp;"  "&amp;$M34,$A$3:$I$109,2,0))</f>
        <v/>
      </c>
      <c r="V34" s="26" t="str">
        <f>+IF(ISNA(VLOOKUP(V$3&amp;"  "&amp;$M34,$A$3:$I$109,2,0)),"",VLOOKUP(V$3&amp;"  "&amp;$M34,$A$3:$I$109,2,0))</f>
        <v/>
      </c>
      <c r="W34" s="26" t="str">
        <f>+IF(ISNA(VLOOKUP(W$3&amp;"  "&amp;$M34,$A$3:$I$109,2,0)),"",VLOOKUP(W$3&amp;"  "&amp;$M34,$A$3:$I$109,2,0))</f>
        <v/>
      </c>
      <c r="X34" s="26" t="str">
        <f>+IF(ISNA(VLOOKUP(X$3&amp;"  "&amp;$M34,$A$3:$I$109,2,0)),"",VLOOKUP(X$3&amp;"  "&amp;$M34,$A$3:$I$109,2,0))</f>
        <v/>
      </c>
      <c r="Y34" s="26" t="str">
        <f>+IF(ISNA(VLOOKUP(Y$3&amp;"  "&amp;$M34,$A$3:$I$109,2,0)),"",VLOOKUP(Y$3&amp;"  "&amp;$M34,$A$3:$I$109,2,0))</f>
        <v/>
      </c>
      <c r="Z34" s="26" t="str">
        <f>+IF(ISNA(VLOOKUP(Z$3&amp;"  "&amp;$M34,$A$3:$I$109,2,0)),"",VLOOKUP(Z$3&amp;"  "&amp;$M34,$A$3:$I$109,2,0))</f>
        <v/>
      </c>
      <c r="AA34" s="26" t="str">
        <f>+IF(ISNA(VLOOKUP(AA$3&amp;"  "&amp;$M34,$A$3:$I$109,2,0)),"",VLOOKUP(AA$3&amp;"  "&amp;$M34,$A$3:$I$109,2,0))</f>
        <v/>
      </c>
      <c r="AB34" s="26" t="str">
        <f>+IF(ISNA(VLOOKUP(AB$3&amp;"  "&amp;$M34,$A$3:$I$109,2,0)),"",VLOOKUP(AB$3&amp;"  "&amp;$M34,$A$3:$I$109,2,0))</f>
        <v/>
      </c>
      <c r="AC34" s="26" t="str">
        <f>+IF(ISNA(VLOOKUP(AC$3&amp;"  "&amp;$M34,$A$3:$I$109,2,0)),"",VLOOKUP(AC$3&amp;"  "&amp;$M34,$A$3:$I$109,2,0))</f>
        <v/>
      </c>
      <c r="AD34" s="26" t="str">
        <f>+IF(ISNA(VLOOKUP(AD$3&amp;"  "&amp;$M34,$A$3:$I$109,2,0)),"",VLOOKUP(AD$3&amp;"  "&amp;$M34,$A$3:$I$109,2,0))</f>
        <v/>
      </c>
      <c r="AE34" s="26" t="str">
        <f>+IF(ISNA(VLOOKUP(AE$3&amp;"  "&amp;$M34,$A$3:$I$109,2,0)),"",VLOOKUP(AE$3&amp;"  "&amp;$M34,$A$3:$I$109,2,0))</f>
        <v/>
      </c>
      <c r="AF34" s="26" t="str">
        <f>+IF(ISNA(VLOOKUP(AF$3&amp;"  "&amp;$M34,$A$3:$I$109,2,0)),"",VLOOKUP(AF$3&amp;"  "&amp;$M34,$A$3:$I$109,2,0))</f>
        <v/>
      </c>
      <c r="AG34" s="26" t="str">
        <f>+IF(ISNA(VLOOKUP(AG$3&amp;"  "&amp;$M34,$A$3:$I$109,2,0)),"",VLOOKUP(AG$3&amp;"  "&amp;$M34,$A$3:$I$109,2,0))</f>
        <v/>
      </c>
      <c r="AH34" s="26" t="str">
        <f>+IF(ISNA(VLOOKUP(AH$3&amp;"  "&amp;$M34,$A$3:$I$109,2,0)),"",VLOOKUP(AH$3&amp;"  "&amp;$M34,$A$3:$I$109,2,0))</f>
        <v/>
      </c>
      <c r="AI34" s="26" t="str">
        <f>+IF(ISNA(VLOOKUP(AI$3&amp;"  "&amp;$M34,$A$3:$I$109,2,0)),"",VLOOKUP(AI$3&amp;"  "&amp;$M34,$A$3:$I$109,2,0))</f>
        <v/>
      </c>
      <c r="AJ34" s="26" t="str">
        <f>+IF(ISNA(VLOOKUP(AJ$3&amp;"  "&amp;$M34,$A$3:$I$109,2,0)),"",VLOOKUP(AJ$3&amp;"  "&amp;$M34,$A$3:$I$109,2,0))</f>
        <v/>
      </c>
      <c r="AK34" s="26" t="str">
        <f>+IF(ISNA(VLOOKUP(AK$3&amp;"  "&amp;$M34,$A$3:$I$109,2,0)),"",VLOOKUP(AK$3&amp;"  "&amp;$M34,$A$3:$I$109,2,0))</f>
        <v/>
      </c>
      <c r="AL34" s="26" t="str">
        <f>+IF(ISNA(VLOOKUP(AL$3&amp;"  "&amp;$M34,$A$3:$I$109,2,0)),"",VLOOKUP(AL$3&amp;"  "&amp;$M34,$A$3:$I$109,2,0))</f>
        <v/>
      </c>
      <c r="AM34" s="26" t="str">
        <f>+IF(ISNA(VLOOKUP(AM$3&amp;"  "&amp;$M34,$A$3:$I$109,2,0)),"",VLOOKUP(AM$3&amp;"  "&amp;$M34,$A$3:$I$109,2,0))</f>
        <v/>
      </c>
    </row>
    <row r="35" spans="1:39" x14ac:dyDescent="0.3">
      <c r="B35" s="64"/>
      <c r="C35" s="48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TEXT(SUMPRODUCT(--(G35=$G$4:$G$597),--(B35&gt;$B$4:$B$597))+1,0)</f>
        <v>1</v>
      </c>
      <c r="K35" s="1" t="str">
        <f>+G35&amp;"  "&amp;J35</f>
        <v xml:space="preserve">  1</v>
      </c>
      <c r="N35" s="26" t="str">
        <f>+IF(ISNA(VLOOKUP(N$3&amp;"  "&amp;$M35,$A$3:$I$109,2,0)),"",VLOOKUP(N$3&amp;"  "&amp;$M35,$A$3:$I$109,2,0))</f>
        <v/>
      </c>
      <c r="O35" s="26" t="str">
        <f>+IF(ISNA(VLOOKUP(O$3&amp;"  "&amp;$M35,$A$3:$I$109,2,0)),"",VLOOKUP(O$3&amp;"  "&amp;$M35,$A$3:$I$109,2,0))</f>
        <v/>
      </c>
      <c r="P35" s="26" t="str">
        <f>+IF(ISNA(VLOOKUP(P$3&amp;"  "&amp;$M35,$A$3:$I$109,2,0)),"",VLOOKUP(P$3&amp;"  "&amp;$M35,$A$3:$I$109,2,0))</f>
        <v/>
      </c>
      <c r="Q35" s="26" t="str">
        <f>+IF(ISNA(VLOOKUP(Q$3&amp;"  "&amp;$M35,$A$3:$I$109,2,0)),"",VLOOKUP(Q$3&amp;"  "&amp;$M35,$A$3:$I$109,2,0))</f>
        <v/>
      </c>
      <c r="R35" s="26" t="str">
        <f>+IF(ISNA(VLOOKUP(R$3&amp;"  "&amp;$M35,$A$3:$I$109,2,0)),"",VLOOKUP(R$3&amp;"  "&amp;$M35,$A$3:$I$109,2,0))</f>
        <v/>
      </c>
      <c r="S35" s="26" t="str">
        <f>+IF(ISNA(VLOOKUP(S$3&amp;"  "&amp;$M35,$A$3:$I$109,2,0)),"",VLOOKUP(S$3&amp;"  "&amp;$M35,$A$3:$I$109,2,0))</f>
        <v/>
      </c>
      <c r="T35" s="26" t="str">
        <f>+IF(ISNA(VLOOKUP(T$3&amp;"  "&amp;$M35,$A$3:$I$109,2,0)),"",VLOOKUP(T$3&amp;"  "&amp;$M35,$A$3:$I$109,2,0))</f>
        <v/>
      </c>
      <c r="U35" s="26" t="str">
        <f>+IF(ISNA(VLOOKUP(U$3&amp;"  "&amp;$M35,$A$3:$I$109,2,0)),"",VLOOKUP(U$3&amp;"  "&amp;$M35,$A$3:$I$109,2,0))</f>
        <v/>
      </c>
      <c r="V35" s="26" t="str">
        <f>+IF(ISNA(VLOOKUP(V$3&amp;"  "&amp;$M35,$A$3:$I$109,2,0)),"",VLOOKUP(V$3&amp;"  "&amp;$M35,$A$3:$I$109,2,0))</f>
        <v/>
      </c>
      <c r="W35" s="26" t="str">
        <f>+IF(ISNA(VLOOKUP(W$3&amp;"  "&amp;$M35,$A$3:$I$109,2,0)),"",VLOOKUP(W$3&amp;"  "&amp;$M35,$A$3:$I$109,2,0))</f>
        <v/>
      </c>
      <c r="X35" s="26" t="str">
        <f>+IF(ISNA(VLOOKUP(X$3&amp;"  "&amp;$M35,$A$3:$I$109,2,0)),"",VLOOKUP(X$3&amp;"  "&amp;$M35,$A$3:$I$109,2,0))</f>
        <v/>
      </c>
      <c r="Y35" s="26" t="str">
        <f>+IF(ISNA(VLOOKUP(Y$3&amp;"  "&amp;$M35,$A$3:$I$109,2,0)),"",VLOOKUP(Y$3&amp;"  "&amp;$M35,$A$3:$I$109,2,0))</f>
        <v/>
      </c>
      <c r="Z35" s="26" t="str">
        <f>+IF(ISNA(VLOOKUP(Z$3&amp;"  "&amp;$M35,$A$3:$I$109,2,0)),"",VLOOKUP(Z$3&amp;"  "&amp;$M35,$A$3:$I$109,2,0))</f>
        <v/>
      </c>
      <c r="AA35" s="26" t="str">
        <f>+IF(ISNA(VLOOKUP(AA$3&amp;"  "&amp;$M35,$A$3:$I$109,2,0)),"",VLOOKUP(AA$3&amp;"  "&amp;$M35,$A$3:$I$109,2,0))</f>
        <v/>
      </c>
      <c r="AB35" s="26" t="str">
        <f>+IF(ISNA(VLOOKUP(AB$3&amp;"  "&amp;$M35,$A$3:$I$109,2,0)),"",VLOOKUP(AB$3&amp;"  "&amp;$M35,$A$3:$I$109,2,0))</f>
        <v/>
      </c>
      <c r="AC35" s="26" t="str">
        <f>+IF(ISNA(VLOOKUP(AC$3&amp;"  "&amp;$M35,$A$3:$I$109,2,0)),"",VLOOKUP(AC$3&amp;"  "&amp;$M35,$A$3:$I$109,2,0))</f>
        <v/>
      </c>
      <c r="AD35" s="26" t="str">
        <f>+IF(ISNA(VLOOKUP(AD$3&amp;"  "&amp;$M35,$A$3:$I$109,2,0)),"",VLOOKUP(AD$3&amp;"  "&amp;$M35,$A$3:$I$109,2,0))</f>
        <v/>
      </c>
      <c r="AE35" s="26" t="str">
        <f>+IF(ISNA(VLOOKUP(AE$3&amp;"  "&amp;$M35,$A$3:$I$109,2,0)),"",VLOOKUP(AE$3&amp;"  "&amp;$M35,$A$3:$I$109,2,0))</f>
        <v/>
      </c>
      <c r="AF35" s="26" t="str">
        <f>+IF(ISNA(VLOOKUP(AF$3&amp;"  "&amp;$M35,$A$3:$I$109,2,0)),"",VLOOKUP(AF$3&amp;"  "&amp;$M35,$A$3:$I$109,2,0))</f>
        <v/>
      </c>
      <c r="AG35" s="26" t="str">
        <f>+IF(ISNA(VLOOKUP(AG$3&amp;"  "&amp;$M35,$A$3:$I$109,2,0)),"",VLOOKUP(AG$3&amp;"  "&amp;$M35,$A$3:$I$109,2,0))</f>
        <v/>
      </c>
      <c r="AH35" s="26" t="str">
        <f>+IF(ISNA(VLOOKUP(AH$3&amp;"  "&amp;$M35,$A$3:$I$109,2,0)),"",VLOOKUP(AH$3&amp;"  "&amp;$M35,$A$3:$I$109,2,0))</f>
        <v/>
      </c>
      <c r="AI35" s="26" t="str">
        <f>+IF(ISNA(VLOOKUP(AI$3&amp;"  "&amp;$M35,$A$3:$I$109,2,0)),"",VLOOKUP(AI$3&amp;"  "&amp;$M35,$A$3:$I$109,2,0))</f>
        <v/>
      </c>
      <c r="AJ35" s="26" t="str">
        <f>+IF(ISNA(VLOOKUP(AJ$3&amp;"  "&amp;$M35,$A$3:$I$109,2,0)),"",VLOOKUP(AJ$3&amp;"  "&amp;$M35,$A$3:$I$109,2,0))</f>
        <v/>
      </c>
      <c r="AK35" s="26" t="str">
        <f>+IF(ISNA(VLOOKUP(AK$3&amp;"  "&amp;$M35,$A$3:$I$109,2,0)),"",VLOOKUP(AK$3&amp;"  "&amp;$M35,$A$3:$I$109,2,0))</f>
        <v/>
      </c>
      <c r="AL35" s="26" t="str">
        <f>+IF(ISNA(VLOOKUP(AL$3&amp;"  "&amp;$M35,$A$3:$I$109,2,0)),"",VLOOKUP(AL$3&amp;"  "&amp;$M35,$A$3:$I$109,2,0))</f>
        <v/>
      </c>
      <c r="AM35" s="26" t="str">
        <f>+IF(ISNA(VLOOKUP(AM$3&amp;"  "&amp;$M35,$A$3:$I$109,2,0)),"",VLOOKUP(AM$3&amp;"  "&amp;$M35,$A$3:$I$109,2,0))</f>
        <v/>
      </c>
    </row>
    <row r="36" spans="1:39" x14ac:dyDescent="0.3">
      <c r="B36" s="64"/>
      <c r="C36" s="48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TEXT(SUMPRODUCT(--(G36=$G$4:$G$597),--(B36&gt;$B$4:$B$597))+1,0)</f>
        <v>1</v>
      </c>
      <c r="K36" s="1" t="str">
        <f>+G36&amp;"  "&amp;J36</f>
        <v xml:space="preserve">  1</v>
      </c>
      <c r="N36" s="26" t="str">
        <f>+IF(ISNA(VLOOKUP(N$3&amp;"  "&amp;$M36,$A$3:$I$109,2,0)),"",VLOOKUP(N$3&amp;"  "&amp;$M36,$A$3:$I$109,2,0))</f>
        <v/>
      </c>
      <c r="O36" s="26" t="str">
        <f>+IF(ISNA(VLOOKUP(O$3&amp;"  "&amp;$M36,$A$3:$I$109,2,0)),"",VLOOKUP(O$3&amp;"  "&amp;$M36,$A$3:$I$109,2,0))</f>
        <v/>
      </c>
      <c r="P36" s="26" t="str">
        <f>+IF(ISNA(VLOOKUP(P$3&amp;"  "&amp;$M36,$A$3:$I$109,2,0)),"",VLOOKUP(P$3&amp;"  "&amp;$M36,$A$3:$I$109,2,0))</f>
        <v/>
      </c>
      <c r="Q36" s="26" t="str">
        <f>+IF(ISNA(VLOOKUP(Q$3&amp;"  "&amp;$M36,$A$3:$I$109,2,0)),"",VLOOKUP(Q$3&amp;"  "&amp;$M36,$A$3:$I$109,2,0))</f>
        <v/>
      </c>
      <c r="R36" s="26" t="str">
        <f>+IF(ISNA(VLOOKUP(R$3&amp;"  "&amp;$M36,$A$3:$I$109,2,0)),"",VLOOKUP(R$3&amp;"  "&amp;$M36,$A$3:$I$109,2,0))</f>
        <v/>
      </c>
      <c r="S36" s="26" t="str">
        <f>+IF(ISNA(VLOOKUP(S$3&amp;"  "&amp;$M36,$A$3:$I$109,2,0)),"",VLOOKUP(S$3&amp;"  "&amp;$M36,$A$3:$I$109,2,0))</f>
        <v/>
      </c>
      <c r="T36" s="26" t="str">
        <f>+IF(ISNA(VLOOKUP(T$3&amp;"  "&amp;$M36,$A$3:$I$109,2,0)),"",VLOOKUP(T$3&amp;"  "&amp;$M36,$A$3:$I$109,2,0))</f>
        <v/>
      </c>
      <c r="U36" s="26" t="str">
        <f>+IF(ISNA(VLOOKUP(U$3&amp;"  "&amp;$M36,$A$3:$I$109,2,0)),"",VLOOKUP(U$3&amp;"  "&amp;$M36,$A$3:$I$109,2,0))</f>
        <v/>
      </c>
      <c r="V36" s="26" t="str">
        <f>+IF(ISNA(VLOOKUP(V$3&amp;"  "&amp;$M36,$A$3:$I$109,2,0)),"",VLOOKUP(V$3&amp;"  "&amp;$M36,$A$3:$I$109,2,0))</f>
        <v/>
      </c>
      <c r="W36" s="26" t="str">
        <f>+IF(ISNA(VLOOKUP(W$3&amp;"  "&amp;$M36,$A$3:$I$109,2,0)),"",VLOOKUP(W$3&amp;"  "&amp;$M36,$A$3:$I$109,2,0))</f>
        <v/>
      </c>
      <c r="X36" s="26" t="str">
        <f>+IF(ISNA(VLOOKUP(X$3&amp;"  "&amp;$M36,$A$3:$I$109,2,0)),"",VLOOKUP(X$3&amp;"  "&amp;$M36,$A$3:$I$109,2,0))</f>
        <v/>
      </c>
      <c r="Y36" s="26" t="str">
        <f>+IF(ISNA(VLOOKUP(Y$3&amp;"  "&amp;$M36,$A$3:$I$109,2,0)),"",VLOOKUP(Y$3&amp;"  "&amp;$M36,$A$3:$I$109,2,0))</f>
        <v/>
      </c>
      <c r="Z36" s="26" t="str">
        <f>+IF(ISNA(VLOOKUP(Z$3&amp;"  "&amp;$M36,$A$3:$I$109,2,0)),"",VLOOKUP(Z$3&amp;"  "&amp;$M36,$A$3:$I$109,2,0))</f>
        <v/>
      </c>
      <c r="AA36" s="26" t="str">
        <f>+IF(ISNA(VLOOKUP(AA$3&amp;"  "&amp;$M36,$A$3:$I$109,2,0)),"",VLOOKUP(AA$3&amp;"  "&amp;$M36,$A$3:$I$109,2,0))</f>
        <v/>
      </c>
      <c r="AB36" s="26" t="str">
        <f>+IF(ISNA(VLOOKUP(AB$3&amp;"  "&amp;$M36,$A$3:$I$109,2,0)),"",VLOOKUP(AB$3&amp;"  "&amp;$M36,$A$3:$I$109,2,0))</f>
        <v/>
      </c>
      <c r="AC36" s="26" t="str">
        <f>+IF(ISNA(VLOOKUP(AC$3&amp;"  "&amp;$M36,$A$3:$I$109,2,0)),"",VLOOKUP(AC$3&amp;"  "&amp;$M36,$A$3:$I$109,2,0))</f>
        <v/>
      </c>
      <c r="AD36" s="26" t="str">
        <f>+IF(ISNA(VLOOKUP(AD$3&amp;"  "&amp;$M36,$A$3:$I$109,2,0)),"",VLOOKUP(AD$3&amp;"  "&amp;$M36,$A$3:$I$109,2,0))</f>
        <v/>
      </c>
      <c r="AE36" s="26" t="str">
        <f>+IF(ISNA(VLOOKUP(AE$3&amp;"  "&amp;$M36,$A$3:$I$109,2,0)),"",VLOOKUP(AE$3&amp;"  "&amp;$M36,$A$3:$I$109,2,0))</f>
        <v/>
      </c>
      <c r="AF36" s="26" t="str">
        <f>+IF(ISNA(VLOOKUP(AF$3&amp;"  "&amp;$M36,$A$3:$I$109,2,0)),"",VLOOKUP(AF$3&amp;"  "&amp;$M36,$A$3:$I$109,2,0))</f>
        <v/>
      </c>
      <c r="AG36" s="26" t="str">
        <f>+IF(ISNA(VLOOKUP(AG$3&amp;"  "&amp;$M36,$A$3:$I$109,2,0)),"",VLOOKUP(AG$3&amp;"  "&amp;$M36,$A$3:$I$109,2,0))</f>
        <v/>
      </c>
      <c r="AH36" s="26" t="str">
        <f>+IF(ISNA(VLOOKUP(AH$3&amp;"  "&amp;$M36,$A$3:$I$109,2,0)),"",VLOOKUP(AH$3&amp;"  "&amp;$M36,$A$3:$I$109,2,0))</f>
        <v/>
      </c>
      <c r="AI36" s="26" t="str">
        <f>+IF(ISNA(VLOOKUP(AI$3&amp;"  "&amp;$M36,$A$3:$I$109,2,0)),"",VLOOKUP(AI$3&amp;"  "&amp;$M36,$A$3:$I$109,2,0))</f>
        <v/>
      </c>
      <c r="AJ36" s="26" t="str">
        <f>+IF(ISNA(VLOOKUP(AJ$3&amp;"  "&amp;$M36,$A$3:$I$109,2,0)),"",VLOOKUP(AJ$3&amp;"  "&amp;$M36,$A$3:$I$109,2,0))</f>
        <v/>
      </c>
      <c r="AK36" s="26" t="str">
        <f>+IF(ISNA(VLOOKUP(AK$3&amp;"  "&amp;$M36,$A$3:$I$109,2,0)),"",VLOOKUP(AK$3&amp;"  "&amp;$M36,$A$3:$I$109,2,0))</f>
        <v/>
      </c>
      <c r="AL36" s="26" t="str">
        <f>+IF(ISNA(VLOOKUP(AL$3&amp;"  "&amp;$M36,$A$3:$I$109,2,0)),"",VLOOKUP(AL$3&amp;"  "&amp;$M36,$A$3:$I$109,2,0))</f>
        <v/>
      </c>
      <c r="AM36" s="26" t="str">
        <f>+IF(ISNA(VLOOKUP(AM$3&amp;"  "&amp;$M36,$A$3:$I$109,2,0)),"",VLOOKUP(AM$3&amp;"  "&amp;$M36,$A$3:$I$109,2,0))</f>
        <v/>
      </c>
    </row>
    <row r="37" spans="1:39" x14ac:dyDescent="0.3">
      <c r="B37" s="64"/>
      <c r="C37" s="48"/>
      <c r="H37" s="1"/>
      <c r="I37" s="3"/>
      <c r="J37" s="22"/>
      <c r="K37" s="1"/>
      <c r="M37" s="11" t="s">
        <v>365</v>
      </c>
      <c r="N37" s="27">
        <f>IF(N33="",1000,SUM(N31:N33))</f>
        <v>1000</v>
      </c>
      <c r="O37" s="27">
        <f t="shared" ref="O37:AM37" si="3">IF(O33="",1000,SUM(O31:O33))</f>
        <v>1000</v>
      </c>
      <c r="P37" s="27">
        <f t="shared" si="3"/>
        <v>1000</v>
      </c>
      <c r="Q37" s="27">
        <f t="shared" si="3"/>
        <v>1000</v>
      </c>
      <c r="R37" s="27">
        <f t="shared" si="3"/>
        <v>1000</v>
      </c>
      <c r="S37" s="27">
        <f t="shared" si="3"/>
        <v>1000</v>
      </c>
      <c r="T37" s="27">
        <f t="shared" si="3"/>
        <v>1000</v>
      </c>
      <c r="U37" s="27">
        <f t="shared" si="3"/>
        <v>1000</v>
      </c>
      <c r="V37" s="27">
        <f t="shared" si="3"/>
        <v>1000</v>
      </c>
      <c r="W37" s="27">
        <f t="shared" si="3"/>
        <v>1000</v>
      </c>
      <c r="X37" s="27">
        <f t="shared" si="3"/>
        <v>1000</v>
      </c>
      <c r="Y37" s="27">
        <f t="shared" si="3"/>
        <v>1000</v>
      </c>
      <c r="Z37" s="27">
        <f t="shared" si="3"/>
        <v>1000</v>
      </c>
      <c r="AA37" s="27">
        <f t="shared" si="3"/>
        <v>1000</v>
      </c>
      <c r="AB37" s="27">
        <f t="shared" si="3"/>
        <v>1000</v>
      </c>
      <c r="AC37" s="27">
        <f t="shared" si="3"/>
        <v>1000</v>
      </c>
      <c r="AD37" s="27">
        <f t="shared" si="3"/>
        <v>1000</v>
      </c>
      <c r="AE37" s="27">
        <f t="shared" si="3"/>
        <v>1000</v>
      </c>
      <c r="AF37" s="27">
        <f t="shared" si="3"/>
        <v>1000</v>
      </c>
      <c r="AG37" s="27">
        <f t="shared" si="3"/>
        <v>1000</v>
      </c>
      <c r="AH37" s="27">
        <f t="shared" si="3"/>
        <v>1000</v>
      </c>
      <c r="AI37" s="27">
        <f t="shared" si="3"/>
        <v>1000</v>
      </c>
      <c r="AJ37" s="27">
        <f t="shared" si="3"/>
        <v>1000</v>
      </c>
      <c r="AK37" s="27">
        <f t="shared" si="3"/>
        <v>1000</v>
      </c>
      <c r="AL37" s="27">
        <f t="shared" si="3"/>
        <v>1000</v>
      </c>
      <c r="AM37" s="27">
        <f t="shared" si="3"/>
        <v>1000</v>
      </c>
    </row>
    <row r="38" spans="1:39" x14ac:dyDescent="0.3">
      <c r="B38" s="64"/>
      <c r="C38" s="48"/>
      <c r="H38" s="1"/>
      <c r="I38" s="3"/>
      <c r="J38" s="22"/>
      <c r="K38" s="1"/>
      <c r="M38" s="11" t="s">
        <v>155</v>
      </c>
      <c r="N38" s="28">
        <f>RANK(N37,($N$10:$AM$10,$N$19:$AM$19,$N$28:$AM$28, $N$37:$AM$37),1)</f>
        <v>7</v>
      </c>
      <c r="O38" s="28">
        <f>RANK(O37,($N$10:$AM$10,$N$19:$AM$19,$N$28:$AM$28, $N$37:$AM$37),1)</f>
        <v>7</v>
      </c>
      <c r="P38" s="28">
        <f>RANK(P37,($N$10:$AM$10,$N$19:$AM$19,$N$28:$AM$28, $N$37:$AM$37),1)</f>
        <v>7</v>
      </c>
      <c r="Q38" s="28">
        <f>RANK(Q37,($N$10:$AM$10,$N$19:$AM$19,$N$28:$AM$28, $N$37:$AM$37),1)</f>
        <v>7</v>
      </c>
      <c r="R38" s="28">
        <f>RANK(R37,($N$10:$AM$10,$N$19:$AM$19,$N$28:$AM$28, $N$37:$AM$37),1)</f>
        <v>7</v>
      </c>
      <c r="S38" s="28">
        <f>RANK(S37,($N$10:$AM$10,$N$19:$AM$19,$N$28:$AM$28, $N$37:$AM$37),1)</f>
        <v>7</v>
      </c>
      <c r="T38" s="28">
        <f>RANK(T37,($N$10:$AM$10,$N$19:$AM$19,$N$28:$AM$28, $N$37:$AM$37),1)</f>
        <v>7</v>
      </c>
      <c r="U38" s="28">
        <f>RANK(U37,($N$10:$AM$10,$N$19:$AM$19,$N$28:$AM$28, $N$37:$AM$37),1)</f>
        <v>7</v>
      </c>
      <c r="V38" s="28">
        <f>RANK(V37,($N$10:$AM$10,$N$19:$AM$19,$N$28:$AM$28, $N$37:$AM$37),1)</f>
        <v>7</v>
      </c>
      <c r="W38" s="28">
        <f>RANK(W37,($N$10:$AM$10,$N$19:$AM$19,$N$28:$AM$28, $N$37:$AM$37),1)</f>
        <v>7</v>
      </c>
      <c r="X38" s="28">
        <f>RANK(X37,($N$10:$AM$10,$N$19:$AM$19,$N$28:$AM$28, $N$37:$AM$37),1)</f>
        <v>7</v>
      </c>
      <c r="Y38" s="28">
        <f>RANK(Y37,($N$10:$AM$10,$N$19:$AM$19,$N$28:$AM$28, $N$37:$AM$37),1)</f>
        <v>7</v>
      </c>
      <c r="Z38" s="28">
        <f>RANK(Z37,($N$10:$AM$10,$N$19:$AM$19,$N$28:$AM$28, $N$37:$AM$37),1)</f>
        <v>7</v>
      </c>
      <c r="AA38" s="28">
        <f>RANK(AA37,($N$10:$AM$10,$N$19:$AM$19,$N$28:$AM$28, $N$37:$AM$37),1)</f>
        <v>7</v>
      </c>
      <c r="AB38" s="28">
        <f>RANK(AB37,($N$10:$AM$10,$N$19:$AM$19,$N$28:$AM$28, $N$37:$AM$37),1)</f>
        <v>7</v>
      </c>
      <c r="AC38" s="28">
        <f>RANK(AC37,($N$10:$AM$10,$N$19:$AM$19,$N$28:$AM$28, $N$37:$AM$37),1)</f>
        <v>7</v>
      </c>
      <c r="AD38" s="28">
        <f>RANK(AD37,($N$10:$AM$10,$N$19:$AM$19,$N$28:$AM$28, $N$37:$AM$37),1)</f>
        <v>7</v>
      </c>
      <c r="AE38" s="28">
        <f>RANK(AE37,($N$10:$AM$10,$N$19:$AM$19,$N$28:$AM$28, $N$37:$AM$37),1)</f>
        <v>7</v>
      </c>
      <c r="AF38" s="28">
        <f>RANK(AF37,($N$10:$AM$10,$N$19:$AM$19,$N$28:$AM$28, $N$37:$AM$37),1)</f>
        <v>7</v>
      </c>
      <c r="AG38" s="28">
        <f>RANK(AG37,($N$10:$AM$10,$N$19:$AM$19,$N$28:$AM$28, $N$37:$AM$37),1)</f>
        <v>7</v>
      </c>
      <c r="AH38" s="28">
        <f>RANK(AH37,($N$10:$AM$10,$N$19:$AM$19,$N$28:$AM$28, $N$37:$AM$37),1)</f>
        <v>7</v>
      </c>
      <c r="AI38" s="28">
        <f>RANK(AI37,($N$10:$AM$10,$N$19:$AM$19,$N$28:$AM$28, $N$37:$AM$37),1)</f>
        <v>7</v>
      </c>
      <c r="AJ38" s="28">
        <f>RANK(AJ37,($N$10:$AM$10,$N$19:$AM$19,$N$28:$AM$28, $N$37:$AM$37),1)</f>
        <v>7</v>
      </c>
      <c r="AK38" s="28">
        <f>RANK(AK37,($N$10:$AM$10,$N$19:$AM$19,$N$28:$AM$28, $N$37:$AM$37),1)</f>
        <v>7</v>
      </c>
      <c r="AL38" s="28">
        <f>RANK(AL37,($N$10:$AM$10,$N$19:$AM$19,$N$28:$AM$28, $N$37:$AM$37),1)</f>
        <v>7</v>
      </c>
      <c r="AM38" s="28">
        <f>RANK(AM37,($N$10:$AM$10,$N$19:$AM$19,$N$28:$AM$28, $N$37:$AM$37),1)</f>
        <v>7</v>
      </c>
    </row>
    <row r="39" spans="1:39" x14ac:dyDescent="0.3">
      <c r="B39" s="64"/>
      <c r="C39" s="48"/>
      <c r="H39" s="1"/>
      <c r="I39" s="3"/>
      <c r="J39" s="22"/>
      <c r="K39" s="1"/>
    </row>
    <row r="40" spans="1:39" x14ac:dyDescent="0.3">
      <c r="B40" s="64"/>
      <c r="C40" s="48"/>
      <c r="H40" s="1"/>
      <c r="I40" s="3"/>
      <c r="J40" s="22"/>
      <c r="K40" s="1"/>
    </row>
    <row r="41" spans="1:39" x14ac:dyDescent="0.3">
      <c r="D41" s="20"/>
      <c r="E41" s="1"/>
      <c r="F41" s="1"/>
      <c r="G41" s="1"/>
      <c r="H41" s="1"/>
      <c r="I41" s="3"/>
      <c r="J41" s="22"/>
      <c r="K41" s="1"/>
    </row>
    <row r="42" spans="1:39" x14ac:dyDescent="0.3">
      <c r="D42" s="20"/>
      <c r="E42" s="1"/>
      <c r="F42" s="1"/>
      <c r="G42" s="1"/>
      <c r="H42" s="1"/>
      <c r="I42" s="3"/>
      <c r="J42" s="22"/>
      <c r="K42" s="1"/>
    </row>
    <row r="43" spans="1:39" x14ac:dyDescent="0.3">
      <c r="D43" s="20"/>
      <c r="E43" s="1"/>
      <c r="F43" s="1"/>
      <c r="G43" s="1"/>
      <c r="H43" s="1"/>
      <c r="I43" s="3"/>
      <c r="J43" s="22"/>
      <c r="K43" s="1"/>
    </row>
    <row r="44" spans="1:39" x14ac:dyDescent="0.3">
      <c r="D44" s="20"/>
      <c r="E44" s="1"/>
      <c r="F44" s="1"/>
      <c r="G44" s="1"/>
      <c r="H44" s="1"/>
      <c r="I44" s="3"/>
      <c r="J44" s="22"/>
      <c r="K44" s="1"/>
    </row>
    <row r="45" spans="1:39" x14ac:dyDescent="0.3">
      <c r="D45" s="20"/>
      <c r="E45" s="1"/>
      <c r="F45" s="1"/>
      <c r="G45" s="1"/>
      <c r="H45" s="1"/>
      <c r="I45" s="3"/>
      <c r="J45" s="22"/>
      <c r="K45" s="1"/>
    </row>
    <row r="46" spans="1:39" x14ac:dyDescent="0.3">
      <c r="D46" s="20"/>
      <c r="E46" s="1"/>
      <c r="F46" s="1"/>
      <c r="G46" s="1"/>
      <c r="H46" s="1"/>
      <c r="I46" s="3"/>
      <c r="J46" s="22"/>
      <c r="K46" s="1"/>
    </row>
    <row r="47" spans="1:39" x14ac:dyDescent="0.3">
      <c r="D47" s="20"/>
      <c r="E47" s="1"/>
      <c r="F47" s="1"/>
      <c r="G47" s="1"/>
      <c r="H47" s="1"/>
      <c r="I47" s="3"/>
      <c r="J47" s="22"/>
      <c r="K47" s="1"/>
    </row>
    <row r="48" spans="1:39" x14ac:dyDescent="0.3">
      <c r="D48" s="20"/>
      <c r="E48" s="1"/>
      <c r="F48" s="1"/>
      <c r="G48" s="1"/>
      <c r="H48" s="1"/>
      <c r="I48" s="3"/>
      <c r="J48" s="22"/>
      <c r="K48" s="1"/>
    </row>
    <row r="49" spans="4:11" x14ac:dyDescent="0.3">
      <c r="D49" s="20"/>
      <c r="E49" s="1"/>
      <c r="F49" s="1"/>
      <c r="G49" s="1"/>
      <c r="H49" s="1"/>
      <c r="I49" s="3"/>
      <c r="J49" s="22"/>
      <c r="K49" s="1"/>
    </row>
    <row r="50" spans="4:11" x14ac:dyDescent="0.3">
      <c r="D50" s="20"/>
      <c r="E50" s="1"/>
      <c r="F50" s="1"/>
      <c r="G50" s="1"/>
      <c r="H50" s="1"/>
      <c r="I50" s="3"/>
      <c r="J50" s="22"/>
      <c r="K50" s="1"/>
    </row>
    <row r="51" spans="4:11" x14ac:dyDescent="0.3">
      <c r="D51" s="20"/>
      <c r="E51" s="1"/>
      <c r="F51" s="1"/>
      <c r="G51" s="1"/>
      <c r="H51" s="1"/>
      <c r="I51" s="3"/>
      <c r="J51" s="22"/>
      <c r="K51" s="1"/>
    </row>
    <row r="52" spans="4:11" x14ac:dyDescent="0.3">
      <c r="D52" s="20"/>
      <c r="E52" s="1"/>
      <c r="F52" s="1"/>
      <c r="G52" s="1"/>
      <c r="H52" s="1"/>
      <c r="I52" s="3"/>
      <c r="J52" s="22"/>
      <c r="K52" s="1"/>
    </row>
    <row r="53" spans="4:11" x14ac:dyDescent="0.3">
      <c r="D53" s="20"/>
      <c r="E53" s="1"/>
      <c r="F53" s="1"/>
      <c r="G53" s="1"/>
      <c r="H53" s="1"/>
      <c r="I53" s="3"/>
      <c r="J53" s="22"/>
      <c r="K53" s="1"/>
    </row>
    <row r="54" spans="4:11" x14ac:dyDescent="0.3">
      <c r="D54" s="20"/>
      <c r="E54" s="1"/>
      <c r="F54" s="1"/>
      <c r="G54" s="1"/>
      <c r="H54" s="1"/>
      <c r="I54" s="3"/>
      <c r="J54" s="22"/>
      <c r="K54" s="1"/>
    </row>
    <row r="55" spans="4:11" x14ac:dyDescent="0.3">
      <c r="D55" s="20"/>
      <c r="E55" s="1"/>
      <c r="F55" s="1"/>
      <c r="G55" s="1"/>
      <c r="H55" s="1"/>
      <c r="I55" s="3"/>
      <c r="J55" s="22"/>
      <c r="K55" s="1"/>
    </row>
    <row r="56" spans="4:11" x14ac:dyDescent="0.3">
      <c r="D56" s="20"/>
      <c r="E56" s="1"/>
      <c r="F56" s="1"/>
      <c r="G56" s="1"/>
      <c r="H56" s="1"/>
      <c r="I56" s="3"/>
      <c r="J56" s="22"/>
      <c r="K56" s="1"/>
    </row>
    <row r="57" spans="4:11" x14ac:dyDescent="0.3">
      <c r="D57" s="20"/>
      <c r="E57" s="1"/>
      <c r="F57" s="1"/>
      <c r="G57" s="1"/>
      <c r="H57" s="1"/>
      <c r="I57" s="3"/>
      <c r="J57" s="22"/>
      <c r="K57" s="1"/>
    </row>
    <row r="58" spans="4:11" x14ac:dyDescent="0.3">
      <c r="D58" s="20"/>
      <c r="E58" s="1"/>
      <c r="F58" s="1"/>
      <c r="G58" s="1"/>
      <c r="H58" s="1"/>
      <c r="I58" s="3"/>
      <c r="J58" s="22"/>
      <c r="K58" s="1"/>
    </row>
    <row r="59" spans="4:11" x14ac:dyDescent="0.3">
      <c r="D59" s="20"/>
      <c r="E59" s="1"/>
      <c r="F59" s="1"/>
      <c r="G59" s="1"/>
      <c r="H59" s="1"/>
      <c r="I59" s="3"/>
      <c r="J59" s="22"/>
      <c r="K59" s="1"/>
    </row>
    <row r="60" spans="4:11" x14ac:dyDescent="0.3">
      <c r="D60" s="20"/>
      <c r="E60" s="1"/>
      <c r="F60" s="1"/>
      <c r="G60" s="1"/>
      <c r="H60" s="1"/>
      <c r="I60" s="3"/>
      <c r="J60" s="22"/>
      <c r="K60" s="1"/>
    </row>
    <row r="61" spans="4:11" x14ac:dyDescent="0.3">
      <c r="D61" s="20"/>
      <c r="E61" s="1"/>
      <c r="F61" s="1"/>
      <c r="G61" s="1"/>
      <c r="H61" s="1"/>
      <c r="I61" s="3"/>
      <c r="J61" s="22"/>
      <c r="K61" s="1"/>
    </row>
    <row r="62" spans="4:11" x14ac:dyDescent="0.3">
      <c r="D62" s="20"/>
      <c r="E62" s="1"/>
      <c r="F62" s="1"/>
      <c r="G62" s="1"/>
      <c r="H62" s="1"/>
      <c r="I62" s="3"/>
      <c r="J62" s="22"/>
      <c r="K62" s="1"/>
    </row>
    <row r="63" spans="4:11" x14ac:dyDescent="0.3">
      <c r="D63" s="20"/>
      <c r="E63" s="1"/>
      <c r="F63" s="1"/>
      <c r="G63" s="1"/>
      <c r="H63" s="1"/>
      <c r="I63" s="3"/>
      <c r="J63" s="22"/>
      <c r="K63" s="1"/>
    </row>
    <row r="64" spans="4:11" x14ac:dyDescent="0.3">
      <c r="D64" s="20"/>
      <c r="E64" s="1"/>
      <c r="F64" s="1"/>
      <c r="G64" s="1"/>
      <c r="H64" s="1"/>
      <c r="I64" s="3"/>
      <c r="J64" s="22"/>
      <c r="K64" s="1"/>
    </row>
    <row r="65" spans="4:11" x14ac:dyDescent="0.3">
      <c r="D65" s="20"/>
      <c r="E65" s="1"/>
      <c r="F65" s="1"/>
      <c r="G65" s="1"/>
      <c r="H65" s="1"/>
      <c r="I65" s="3"/>
      <c r="J65" s="22"/>
      <c r="K65" s="1"/>
    </row>
    <row r="66" spans="4:11" x14ac:dyDescent="0.3">
      <c r="D66" s="20"/>
      <c r="E66" s="1"/>
      <c r="F66" s="1"/>
      <c r="G66" s="1"/>
      <c r="H66" s="1"/>
      <c r="I66" s="3"/>
      <c r="J66" s="22"/>
      <c r="K66" s="1"/>
    </row>
    <row r="67" spans="4:11" x14ac:dyDescent="0.3">
      <c r="D67" s="20"/>
      <c r="E67" s="1"/>
      <c r="F67" s="1"/>
      <c r="G67" s="1"/>
      <c r="H67" s="1"/>
      <c r="I67" s="3"/>
      <c r="J67" s="22"/>
      <c r="K67" s="1"/>
    </row>
    <row r="68" spans="4:11" x14ac:dyDescent="0.3">
      <c r="D68" s="20"/>
      <c r="E68" s="1"/>
      <c r="F68" s="1"/>
      <c r="G68" s="1"/>
      <c r="H68" s="1"/>
      <c r="I68" s="3"/>
      <c r="J68" s="22"/>
      <c r="K68" s="1"/>
    </row>
    <row r="69" spans="4:11" x14ac:dyDescent="0.3">
      <c r="D69" s="20"/>
      <c r="E69" s="1"/>
      <c r="F69" s="1"/>
      <c r="G69" s="1"/>
      <c r="H69" s="1"/>
      <c r="I69" s="3"/>
      <c r="J69" s="22"/>
      <c r="K69" s="1"/>
    </row>
    <row r="70" spans="4:11" x14ac:dyDescent="0.3">
      <c r="D70" s="20"/>
      <c r="E70" s="1"/>
      <c r="F70" s="1"/>
      <c r="G70" s="1"/>
      <c r="H70" s="1"/>
      <c r="I70" s="3"/>
      <c r="J70" s="22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145</v>
      </c>
    </row>
    <row r="101" spans="2:14" x14ac:dyDescent="0.3">
      <c r="E101" s="1"/>
      <c r="F101" s="1"/>
      <c r="G101" s="1"/>
      <c r="H101" s="1"/>
      <c r="I101" s="3"/>
      <c r="N101" t="s">
        <v>579</v>
      </c>
    </row>
    <row r="102" spans="2:14" x14ac:dyDescent="0.3">
      <c r="E102" s="1"/>
      <c r="F102" s="1"/>
      <c r="G102" s="1"/>
      <c r="H102" s="1"/>
      <c r="I102" s="3"/>
      <c r="N102" t="s">
        <v>607</v>
      </c>
    </row>
    <row r="103" spans="2:14" x14ac:dyDescent="0.3">
      <c r="E103" s="1"/>
      <c r="F103" s="1"/>
      <c r="G103" s="1"/>
      <c r="H103" s="1"/>
      <c r="I103" s="3"/>
      <c r="N103" t="s">
        <v>148</v>
      </c>
    </row>
    <row r="104" spans="2:14" x14ac:dyDescent="0.3">
      <c r="N104" t="s">
        <v>149</v>
      </c>
    </row>
    <row r="105" spans="2:14" x14ac:dyDescent="0.3">
      <c r="N105" t="s">
        <v>146</v>
      </c>
    </row>
    <row r="106" spans="2:14" x14ac:dyDescent="0.3">
      <c r="N106" t="s">
        <v>147</v>
      </c>
    </row>
    <row r="107" spans="2:14" x14ac:dyDescent="0.3">
      <c r="B107" s="6" t="s">
        <v>155</v>
      </c>
      <c r="C107" s="6" t="s">
        <v>157</v>
      </c>
      <c r="D107" s="5" t="s">
        <v>144</v>
      </c>
      <c r="N107" t="s">
        <v>150</v>
      </c>
    </row>
    <row r="108" spans="2:14" x14ac:dyDescent="0.3">
      <c r="B108" s="3">
        <v>1</v>
      </c>
      <c r="C108" s="3">
        <v>192</v>
      </c>
      <c r="D108" t="s">
        <v>1098</v>
      </c>
      <c r="N108" t="s">
        <v>336</v>
      </c>
    </row>
    <row r="109" spans="2:14" x14ac:dyDescent="0.3">
      <c r="B109" s="3">
        <f>+B108+1</f>
        <v>2</v>
      </c>
      <c r="C109" s="3">
        <v>176</v>
      </c>
      <c r="D109" t="s">
        <v>1016</v>
      </c>
      <c r="N109" t="s">
        <v>151</v>
      </c>
    </row>
    <row r="110" spans="2:14" x14ac:dyDescent="0.3">
      <c r="B110" s="3">
        <f t="shared" ref="B110:B173" si="4">+B109+1</f>
        <v>3</v>
      </c>
      <c r="C110" s="3">
        <v>180</v>
      </c>
      <c r="D110" t="s">
        <v>1017</v>
      </c>
      <c r="N110" t="s">
        <v>554</v>
      </c>
    </row>
    <row r="111" spans="2:14" x14ac:dyDescent="0.3">
      <c r="B111" s="3">
        <f t="shared" si="4"/>
        <v>4</v>
      </c>
      <c r="C111" s="3">
        <v>186</v>
      </c>
      <c r="D111" t="s">
        <v>1047</v>
      </c>
    </row>
    <row r="112" spans="2:14" x14ac:dyDescent="0.3">
      <c r="B112" s="3">
        <f t="shared" si="4"/>
        <v>5</v>
      </c>
      <c r="C112" s="3">
        <v>172</v>
      </c>
      <c r="D112" t="s">
        <v>1099</v>
      </c>
    </row>
    <row r="113" spans="2:4" x14ac:dyDescent="0.3">
      <c r="B113" s="3">
        <f t="shared" si="4"/>
        <v>6</v>
      </c>
      <c r="C113" s="3">
        <v>177</v>
      </c>
      <c r="D113" t="s">
        <v>1100</v>
      </c>
    </row>
    <row r="114" spans="2:4" x14ac:dyDescent="0.3">
      <c r="B114" s="3">
        <f t="shared" si="4"/>
        <v>7</v>
      </c>
      <c r="C114" s="3">
        <v>163</v>
      </c>
      <c r="D114" t="s">
        <v>1051</v>
      </c>
    </row>
    <row r="115" spans="2:4" x14ac:dyDescent="0.3">
      <c r="B115" s="3">
        <f t="shared" si="4"/>
        <v>8</v>
      </c>
      <c r="C115" s="3">
        <v>170</v>
      </c>
      <c r="D115" t="s">
        <v>1101</v>
      </c>
    </row>
    <row r="116" spans="2:4" x14ac:dyDescent="0.3">
      <c r="B116" s="3">
        <f t="shared" si="4"/>
        <v>9</v>
      </c>
      <c r="C116" s="3">
        <v>187</v>
      </c>
      <c r="D116" t="s">
        <v>1102</v>
      </c>
    </row>
    <row r="117" spans="2:4" x14ac:dyDescent="0.3">
      <c r="B117" s="3">
        <f t="shared" si="4"/>
        <v>10</v>
      </c>
      <c r="C117" s="3">
        <v>164</v>
      </c>
      <c r="D117" t="s">
        <v>1103</v>
      </c>
    </row>
    <row r="118" spans="2:4" x14ac:dyDescent="0.3">
      <c r="B118" s="3">
        <f t="shared" si="4"/>
        <v>11</v>
      </c>
      <c r="C118" s="3">
        <v>181</v>
      </c>
      <c r="D118" t="s">
        <v>1104</v>
      </c>
    </row>
    <row r="119" spans="2:4" x14ac:dyDescent="0.3">
      <c r="B119" s="3">
        <f t="shared" si="4"/>
        <v>12</v>
      </c>
      <c r="C119" s="3">
        <v>191</v>
      </c>
      <c r="D119" t="s">
        <v>1055</v>
      </c>
    </row>
    <row r="120" spans="2:4" x14ac:dyDescent="0.3">
      <c r="B120" s="3">
        <f t="shared" si="4"/>
        <v>13</v>
      </c>
      <c r="C120" s="3">
        <v>178</v>
      </c>
      <c r="D120" t="s">
        <v>1105</v>
      </c>
    </row>
    <row r="121" spans="2:4" x14ac:dyDescent="0.3">
      <c r="B121" s="3">
        <f t="shared" si="4"/>
        <v>14</v>
      </c>
      <c r="C121" s="3">
        <v>196</v>
      </c>
      <c r="D121" t="s">
        <v>1106</v>
      </c>
    </row>
    <row r="122" spans="2:4" x14ac:dyDescent="0.3">
      <c r="B122" s="3">
        <f t="shared" si="4"/>
        <v>15</v>
      </c>
      <c r="C122" s="3">
        <v>167</v>
      </c>
      <c r="D122" t="s">
        <v>1107</v>
      </c>
    </row>
    <row r="123" spans="2:4" x14ac:dyDescent="0.3">
      <c r="B123" s="3">
        <f t="shared" si="4"/>
        <v>16</v>
      </c>
      <c r="C123" s="3">
        <v>182</v>
      </c>
      <c r="D123" t="s">
        <v>1108</v>
      </c>
    </row>
    <row r="124" spans="2:4" x14ac:dyDescent="0.3">
      <c r="B124" s="3">
        <f t="shared" si="4"/>
        <v>17</v>
      </c>
      <c r="C124" s="3">
        <v>168</v>
      </c>
      <c r="D124" t="s">
        <v>1109</v>
      </c>
    </row>
    <row r="125" spans="2:4" x14ac:dyDescent="0.3">
      <c r="B125" s="3">
        <f t="shared" si="4"/>
        <v>18</v>
      </c>
      <c r="C125" s="3">
        <v>171</v>
      </c>
      <c r="D125" t="s">
        <v>1110</v>
      </c>
    </row>
    <row r="126" spans="2:4" x14ac:dyDescent="0.3">
      <c r="B126" s="3">
        <f t="shared" si="4"/>
        <v>19</v>
      </c>
      <c r="C126" s="3">
        <v>197</v>
      </c>
      <c r="D126" t="s">
        <v>1111</v>
      </c>
    </row>
    <row r="127" spans="2:4" x14ac:dyDescent="0.3">
      <c r="B127" s="3">
        <f t="shared" si="4"/>
        <v>20</v>
      </c>
      <c r="C127" s="3">
        <v>193</v>
      </c>
      <c r="D127" t="s">
        <v>1112</v>
      </c>
    </row>
    <row r="128" spans="2:4" x14ac:dyDescent="0.3">
      <c r="B128" s="3">
        <f t="shared" si="4"/>
        <v>21</v>
      </c>
      <c r="C128" s="3">
        <v>165</v>
      </c>
      <c r="D128" t="s">
        <v>1113</v>
      </c>
    </row>
    <row r="129" spans="2:4" x14ac:dyDescent="0.3">
      <c r="B129" s="3">
        <f t="shared" si="4"/>
        <v>22</v>
      </c>
      <c r="C129" s="3">
        <v>185</v>
      </c>
      <c r="D129" t="s">
        <v>1058</v>
      </c>
    </row>
    <row r="130" spans="2:4" x14ac:dyDescent="0.3">
      <c r="B130" s="3">
        <f t="shared" si="4"/>
        <v>23</v>
      </c>
      <c r="C130" s="3">
        <v>195</v>
      </c>
      <c r="D130" t="s">
        <v>1021</v>
      </c>
    </row>
    <row r="131" spans="2:4" x14ac:dyDescent="0.3">
      <c r="B131" s="3">
        <f t="shared" si="4"/>
        <v>24</v>
      </c>
      <c r="C131" s="3">
        <v>184</v>
      </c>
      <c r="D131" t="s">
        <v>1114</v>
      </c>
    </row>
    <row r="132" spans="2:4" x14ac:dyDescent="0.3">
      <c r="B132" s="3">
        <f t="shared" si="4"/>
        <v>25</v>
      </c>
      <c r="C132" s="3">
        <v>200</v>
      </c>
      <c r="D132" t="s">
        <v>1068</v>
      </c>
    </row>
    <row r="133" spans="2:4" x14ac:dyDescent="0.3">
      <c r="B133" s="3">
        <f t="shared" si="4"/>
        <v>26</v>
      </c>
      <c r="C133" s="3">
        <v>190</v>
      </c>
      <c r="D133" t="s">
        <v>1069</v>
      </c>
    </row>
    <row r="134" spans="2:4" x14ac:dyDescent="0.3">
      <c r="B134" s="3">
        <f t="shared" si="4"/>
        <v>27</v>
      </c>
      <c r="C134" s="3">
        <v>189</v>
      </c>
      <c r="D134" t="s">
        <v>1069</v>
      </c>
    </row>
    <row r="135" spans="2:4" x14ac:dyDescent="0.3">
      <c r="B135" s="3">
        <f t="shared" si="4"/>
        <v>28</v>
      </c>
      <c r="C135" s="3">
        <v>194</v>
      </c>
      <c r="D135" t="s">
        <v>1115</v>
      </c>
    </row>
    <row r="136" spans="2:4" x14ac:dyDescent="0.3">
      <c r="B136" s="3">
        <f t="shared" si="4"/>
        <v>29</v>
      </c>
      <c r="C136" s="3">
        <v>174</v>
      </c>
      <c r="D136" t="s">
        <v>1116</v>
      </c>
    </row>
    <row r="137" spans="2:4" x14ac:dyDescent="0.3">
      <c r="B137" s="3">
        <f t="shared" si="4"/>
        <v>30</v>
      </c>
      <c r="C137" s="3">
        <v>198</v>
      </c>
      <c r="D137" t="s">
        <v>1117</v>
      </c>
    </row>
    <row r="138" spans="2:4" x14ac:dyDescent="0.3">
      <c r="B138" s="3">
        <f t="shared" si="4"/>
        <v>31</v>
      </c>
      <c r="C138" s="3">
        <v>173</v>
      </c>
      <c r="D138" t="s">
        <v>1118</v>
      </c>
    </row>
    <row r="139" spans="2:4" x14ac:dyDescent="0.3">
      <c r="B139" s="3">
        <f t="shared" si="4"/>
        <v>32</v>
      </c>
      <c r="C139" s="3">
        <v>188</v>
      </c>
      <c r="D139" t="s">
        <v>1087</v>
      </c>
    </row>
    <row r="140" spans="2:4" x14ac:dyDescent="0.3">
      <c r="B140" s="3">
        <f t="shared" si="4"/>
        <v>33</v>
      </c>
      <c r="C140" s="3">
        <v>183</v>
      </c>
      <c r="D140" t="s">
        <v>1119</v>
      </c>
    </row>
    <row r="141" spans="2:4" x14ac:dyDescent="0.3">
      <c r="B141" s="3">
        <f t="shared" si="4"/>
        <v>34</v>
      </c>
    </row>
    <row r="142" spans="2:4" x14ac:dyDescent="0.3">
      <c r="B142" s="3">
        <f t="shared" si="4"/>
        <v>35</v>
      </c>
    </row>
    <row r="143" spans="2:4" x14ac:dyDescent="0.3">
      <c r="B143" s="3">
        <f t="shared" si="4"/>
        <v>36</v>
      </c>
    </row>
    <row r="144" spans="2:4" x14ac:dyDescent="0.3">
      <c r="B144" s="3">
        <f t="shared" si="4"/>
        <v>37</v>
      </c>
    </row>
    <row r="145" spans="2:2" x14ac:dyDescent="0.3">
      <c r="B145" s="3">
        <f t="shared" si="4"/>
        <v>38</v>
      </c>
    </row>
    <row r="146" spans="2:2" x14ac:dyDescent="0.3">
      <c r="B146" s="3">
        <f t="shared" si="4"/>
        <v>39</v>
      </c>
    </row>
    <row r="147" spans="2:2" x14ac:dyDescent="0.3">
      <c r="B147" s="3">
        <f t="shared" si="4"/>
        <v>40</v>
      </c>
    </row>
    <row r="148" spans="2:2" x14ac:dyDescent="0.3">
      <c r="B148" s="3">
        <f t="shared" si="4"/>
        <v>41</v>
      </c>
    </row>
    <row r="149" spans="2:2" x14ac:dyDescent="0.3">
      <c r="B149" s="3">
        <f t="shared" si="4"/>
        <v>42</v>
      </c>
    </row>
    <row r="150" spans="2:2" x14ac:dyDescent="0.3">
      <c r="B150" s="3">
        <f t="shared" si="4"/>
        <v>43</v>
      </c>
    </row>
    <row r="151" spans="2:2" x14ac:dyDescent="0.3">
      <c r="B151" s="3">
        <f t="shared" si="4"/>
        <v>44</v>
      </c>
    </row>
    <row r="152" spans="2:2" x14ac:dyDescent="0.3">
      <c r="B152" s="3">
        <f t="shared" si="4"/>
        <v>45</v>
      </c>
    </row>
    <row r="153" spans="2:2" x14ac:dyDescent="0.3">
      <c r="B153" s="3">
        <f t="shared" si="4"/>
        <v>46</v>
      </c>
    </row>
    <row r="154" spans="2:2" x14ac:dyDescent="0.3">
      <c r="B154" s="3">
        <f t="shared" si="4"/>
        <v>47</v>
      </c>
    </row>
    <row r="155" spans="2:2" x14ac:dyDescent="0.3">
      <c r="B155" s="3">
        <f t="shared" si="4"/>
        <v>48</v>
      </c>
    </row>
    <row r="156" spans="2:2" x14ac:dyDescent="0.3">
      <c r="B156" s="3">
        <f t="shared" si="4"/>
        <v>49</v>
      </c>
    </row>
    <row r="157" spans="2:2" x14ac:dyDescent="0.3">
      <c r="B157" s="3">
        <f t="shared" si="4"/>
        <v>50</v>
      </c>
    </row>
    <row r="158" spans="2:2" x14ac:dyDescent="0.3">
      <c r="B158" s="3">
        <f t="shared" si="4"/>
        <v>51</v>
      </c>
    </row>
    <row r="159" spans="2:2" x14ac:dyDescent="0.3">
      <c r="B159" s="3">
        <f t="shared" si="4"/>
        <v>52</v>
      </c>
    </row>
    <row r="160" spans="2:2" x14ac:dyDescent="0.3">
      <c r="B160" s="3">
        <f t="shared" si="4"/>
        <v>53</v>
      </c>
    </row>
    <row r="161" spans="2:2" x14ac:dyDescent="0.3">
      <c r="B161" s="3">
        <f t="shared" si="4"/>
        <v>54</v>
      </c>
    </row>
    <row r="162" spans="2:2" x14ac:dyDescent="0.3">
      <c r="B162" s="3">
        <f t="shared" si="4"/>
        <v>55</v>
      </c>
    </row>
    <row r="163" spans="2:2" x14ac:dyDescent="0.3">
      <c r="B163" s="3">
        <f t="shared" si="4"/>
        <v>56</v>
      </c>
    </row>
    <row r="164" spans="2:2" x14ac:dyDescent="0.3">
      <c r="B164" s="3">
        <f t="shared" si="4"/>
        <v>57</v>
      </c>
    </row>
    <row r="165" spans="2:2" x14ac:dyDescent="0.3">
      <c r="B165" s="3">
        <f t="shared" si="4"/>
        <v>58</v>
      </c>
    </row>
    <row r="166" spans="2:2" x14ac:dyDescent="0.3">
      <c r="B166" s="3">
        <f t="shared" si="4"/>
        <v>59</v>
      </c>
    </row>
    <row r="167" spans="2:2" x14ac:dyDescent="0.3">
      <c r="B167" s="3">
        <f t="shared" si="4"/>
        <v>60</v>
      </c>
    </row>
    <row r="168" spans="2:2" x14ac:dyDescent="0.3">
      <c r="B168" s="3">
        <f t="shared" si="4"/>
        <v>61</v>
      </c>
    </row>
    <row r="169" spans="2:2" x14ac:dyDescent="0.3">
      <c r="B169" s="3">
        <f t="shared" si="4"/>
        <v>62</v>
      </c>
    </row>
    <row r="170" spans="2:2" x14ac:dyDescent="0.3">
      <c r="B170" s="3">
        <f t="shared" si="4"/>
        <v>63</v>
      </c>
    </row>
    <row r="171" spans="2:2" x14ac:dyDescent="0.3">
      <c r="B171" s="3">
        <f t="shared" si="4"/>
        <v>64</v>
      </c>
    </row>
    <row r="172" spans="2:2" x14ac:dyDescent="0.3">
      <c r="B172" s="3">
        <f t="shared" si="4"/>
        <v>65</v>
      </c>
    </row>
    <row r="173" spans="2:2" x14ac:dyDescent="0.3">
      <c r="B173" s="3">
        <f t="shared" si="4"/>
        <v>66</v>
      </c>
    </row>
    <row r="174" spans="2:2" x14ac:dyDescent="0.3">
      <c r="B174" s="3">
        <f t="shared" ref="B174:B207" si="5">+B173+1</f>
        <v>67</v>
      </c>
    </row>
    <row r="175" spans="2:2" x14ac:dyDescent="0.3">
      <c r="B175" s="3">
        <f t="shared" si="5"/>
        <v>68</v>
      </c>
    </row>
    <row r="176" spans="2:2" x14ac:dyDescent="0.3">
      <c r="B176" s="3">
        <f t="shared" si="5"/>
        <v>69</v>
      </c>
    </row>
    <row r="177" spans="2:2" x14ac:dyDescent="0.3">
      <c r="B177" s="3">
        <f t="shared" si="5"/>
        <v>70</v>
      </c>
    </row>
    <row r="178" spans="2:2" x14ac:dyDescent="0.3">
      <c r="B178" s="3">
        <f t="shared" si="5"/>
        <v>71</v>
      </c>
    </row>
    <row r="179" spans="2:2" x14ac:dyDescent="0.3">
      <c r="B179" s="3">
        <f t="shared" si="5"/>
        <v>72</v>
      </c>
    </row>
    <row r="180" spans="2:2" x14ac:dyDescent="0.3">
      <c r="B180" s="3">
        <f t="shared" si="5"/>
        <v>73</v>
      </c>
    </row>
    <row r="181" spans="2:2" x14ac:dyDescent="0.3">
      <c r="B181" s="3">
        <f t="shared" si="5"/>
        <v>74</v>
      </c>
    </row>
    <row r="182" spans="2:2" x14ac:dyDescent="0.3">
      <c r="B182" s="3">
        <f t="shared" si="5"/>
        <v>75</v>
      </c>
    </row>
    <row r="183" spans="2:2" x14ac:dyDescent="0.3">
      <c r="B183" s="3">
        <f t="shared" si="5"/>
        <v>76</v>
      </c>
    </row>
    <row r="184" spans="2:2" x14ac:dyDescent="0.3">
      <c r="B184" s="3">
        <f t="shared" si="5"/>
        <v>77</v>
      </c>
    </row>
    <row r="185" spans="2:2" x14ac:dyDescent="0.3">
      <c r="B185" s="3">
        <f t="shared" si="5"/>
        <v>78</v>
      </c>
    </row>
    <row r="186" spans="2:2" x14ac:dyDescent="0.3">
      <c r="B186" s="3">
        <f t="shared" si="5"/>
        <v>79</v>
      </c>
    </row>
    <row r="187" spans="2:2" x14ac:dyDescent="0.3">
      <c r="B187" s="3">
        <f t="shared" si="5"/>
        <v>80</v>
      </c>
    </row>
    <row r="188" spans="2:2" x14ac:dyDescent="0.3">
      <c r="B188" s="3">
        <f t="shared" si="5"/>
        <v>81</v>
      </c>
    </row>
    <row r="189" spans="2:2" x14ac:dyDescent="0.3">
      <c r="B189" s="3">
        <f t="shared" si="5"/>
        <v>82</v>
      </c>
    </row>
    <row r="190" spans="2:2" x14ac:dyDescent="0.3">
      <c r="B190" s="3">
        <f t="shared" si="5"/>
        <v>83</v>
      </c>
    </row>
    <row r="191" spans="2:2" x14ac:dyDescent="0.3">
      <c r="B191" s="3">
        <f t="shared" si="5"/>
        <v>84</v>
      </c>
    </row>
    <row r="192" spans="2:2" x14ac:dyDescent="0.3">
      <c r="B192" s="3">
        <f t="shared" si="5"/>
        <v>85</v>
      </c>
    </row>
    <row r="193" spans="2:2" x14ac:dyDescent="0.3">
      <c r="B193" s="3">
        <f t="shared" si="5"/>
        <v>86</v>
      </c>
    </row>
    <row r="194" spans="2:2" x14ac:dyDescent="0.3">
      <c r="B194" s="3">
        <f t="shared" si="5"/>
        <v>87</v>
      </c>
    </row>
    <row r="195" spans="2:2" x14ac:dyDescent="0.3">
      <c r="B195" s="3">
        <f t="shared" si="5"/>
        <v>88</v>
      </c>
    </row>
    <row r="196" spans="2:2" x14ac:dyDescent="0.3">
      <c r="B196" s="3">
        <f t="shared" si="5"/>
        <v>89</v>
      </c>
    </row>
    <row r="197" spans="2:2" x14ac:dyDescent="0.3">
      <c r="B197" s="3">
        <f t="shared" si="5"/>
        <v>90</v>
      </c>
    </row>
    <row r="198" spans="2:2" x14ac:dyDescent="0.3">
      <c r="B198" s="3">
        <f t="shared" si="5"/>
        <v>91</v>
      </c>
    </row>
    <row r="199" spans="2:2" x14ac:dyDescent="0.3">
      <c r="B199" s="3">
        <f t="shared" si="5"/>
        <v>92</v>
      </c>
    </row>
    <row r="200" spans="2:2" x14ac:dyDescent="0.3">
      <c r="B200" s="3">
        <f t="shared" si="5"/>
        <v>93</v>
      </c>
    </row>
    <row r="201" spans="2:2" x14ac:dyDescent="0.3">
      <c r="B201" s="3">
        <f t="shared" si="5"/>
        <v>94</v>
      </c>
    </row>
    <row r="202" spans="2:2" x14ac:dyDescent="0.3">
      <c r="B202" s="3">
        <f t="shared" si="5"/>
        <v>95</v>
      </c>
    </row>
    <row r="203" spans="2:2" x14ac:dyDescent="0.3">
      <c r="B203" s="3">
        <f t="shared" si="5"/>
        <v>96</v>
      </c>
    </row>
    <row r="204" spans="2:2" x14ac:dyDescent="0.3">
      <c r="B204" s="3">
        <f t="shared" si="5"/>
        <v>97</v>
      </c>
    </row>
    <row r="205" spans="2:2" x14ac:dyDescent="0.3">
      <c r="B205" s="3">
        <f t="shared" si="5"/>
        <v>98</v>
      </c>
    </row>
    <row r="206" spans="2:2" x14ac:dyDescent="0.3">
      <c r="B206" s="3">
        <f t="shared" si="5"/>
        <v>99</v>
      </c>
    </row>
    <row r="207" spans="2:2" x14ac:dyDescent="0.3">
      <c r="B207" s="3">
        <f t="shared" si="5"/>
        <v>100</v>
      </c>
    </row>
  </sheetData>
  <sortState xmlns:xlrd2="http://schemas.microsoft.com/office/spreadsheetml/2017/richdata2" ref="A4:G37">
    <sortCondition ref="F4:F37"/>
  </sortState>
  <mergeCells count="2">
    <mergeCell ref="B1:G1"/>
    <mergeCell ref="B2:G2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ReadMe</vt:lpstr>
      <vt:lpstr>W35455565 OVERALL</vt:lpstr>
      <vt:lpstr>M35TEAM</vt:lpstr>
      <vt:lpstr>W45 TEAM</vt:lpstr>
      <vt:lpstr>W35 TEAM</vt:lpstr>
      <vt:lpstr>W5565TEAM</vt:lpstr>
      <vt:lpstr> M50 TEAM</vt:lpstr>
      <vt:lpstr>M506070 OVERALL</vt:lpstr>
      <vt:lpstr>M6070 TEAM</vt:lpstr>
      <vt:lpstr>SenMU20M</vt:lpstr>
      <vt:lpstr>M35M40 HARD</vt:lpstr>
      <vt:lpstr>M40 TEAM</vt:lpstr>
      <vt:lpstr>MasterData</vt:lpstr>
      <vt:lpstr>FromKM</vt:lpstr>
      <vt:lpstr>Watch</vt:lpstr>
      <vt:lpstr>TimeEg</vt:lpstr>
      <vt:lpstr>FromKM!Print_Area</vt:lpstr>
      <vt:lpstr>'M35M40 HARD'!Print_Area</vt:lpstr>
      <vt:lpstr>M35TEAM!Print_Area</vt:lpstr>
      <vt:lpstr>'M506070 OVERALL'!Print_Area</vt:lpstr>
      <vt:lpstr>ReadMe!Print_Area</vt:lpstr>
      <vt:lpstr>'W35455565 OVERALL'!Print_Area</vt:lpstr>
      <vt:lpstr>'W45 TEAM'!Print_Area</vt:lpstr>
      <vt:lpstr>W5565TEAM!Print_Area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2024-01-22T11:41:22Z</dcterms:modified>
</cp:coreProperties>
</file>