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xc\Champs 24\"/>
    </mc:Choice>
  </mc:AlternateContent>
  <xr:revisionPtr revIDLastSave="0" documentId="13_ncr:1_{D82908C9-CFB3-459C-BB4D-4EE4DD6CC0D6}" xr6:coauthVersionLast="47" xr6:coauthVersionMax="47" xr10:uidLastSave="{00000000-0000-0000-0000-000000000000}"/>
  <bookViews>
    <workbookView xWindow="-108" yWindow="-108" windowWidth="23256" windowHeight="12576" tabRatio="746" firstSheet="1" activeTab="10" xr2:uid="{00000000-000D-0000-FFFF-FFFF00000000}"/>
  </bookViews>
  <sheets>
    <sheet name="ReadMe" sheetId="13" state="hidden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state="hidden" r:id="rId12"/>
    <sheet name="U20W" sheetId="26" r:id="rId13"/>
    <sheet name="SenW" sheetId="20" r:id="rId14"/>
    <sheet name="SenWU20W" sheetId="29" r:id="rId15"/>
    <sheet name="Sheet4" sheetId="33" r:id="rId16"/>
    <sheet name="MasterData" sheetId="10" state="hidden" r:id="rId17"/>
    <sheet name="FromKM" sheetId="25" state="hidden" r:id="rId18"/>
    <sheet name="Watch" sheetId="12" state="hidden" r:id="rId19"/>
    <sheet name="TimeEg" sheetId="23" state="hidden" r:id="rId20"/>
  </sheets>
  <definedNames>
    <definedName name="_xlnm._FilterDatabase" localSheetId="17" hidden="1">FromKM!$A$1:$AM$543</definedName>
    <definedName name="_xlnm._FilterDatabase" localSheetId="16" hidden="1">MasterData!$A$3:$I$613</definedName>
    <definedName name="_xlnm._FilterDatabase" localSheetId="10" hidden="1">SenM!$C$1:$C$804</definedName>
    <definedName name="_xlnm._FilterDatabase" localSheetId="11" hidden="1">SenMU20M!$A$1:$K$124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7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SenWU20W!$B$1:$Y$20</definedName>
    <definedName name="_xlnm.Print_Area" localSheetId="1">U11B!$A$1:$H$19</definedName>
    <definedName name="_xlnm.Print_Area" localSheetId="2">U11G!$A$1:$F$24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U20M!$B$1:$R$17</definedName>
    <definedName name="_xlnm.Print_Area" localSheetId="12">U20W!$A$1:$K$7</definedName>
    <definedName name="Sex" localSheetId="14">#REF!</definedName>
    <definedName name="Sex">#REF!</definedName>
  </definedNames>
  <calcPr calcId="191029"/>
  <pivotCaches>
    <pivotCache cacheId="0" r:id="rId21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7" i="22" l="1"/>
  <c r="K17" i="22"/>
  <c r="J16" i="22"/>
  <c r="K16" i="22"/>
  <c r="J15" i="22"/>
  <c r="K15" i="22"/>
  <c r="J12" i="21"/>
  <c r="K12" i="21"/>
  <c r="J25" i="21"/>
  <c r="K25" i="21"/>
  <c r="J30" i="21"/>
  <c r="K30" i="21"/>
  <c r="J22" i="21"/>
  <c r="K22" i="21"/>
  <c r="J28" i="21"/>
  <c r="K28" i="21"/>
  <c r="J10" i="21"/>
  <c r="K10" i="21"/>
  <c r="J37" i="21"/>
  <c r="K37" i="21"/>
  <c r="J36" i="21"/>
  <c r="K36" i="21"/>
  <c r="J9" i="21"/>
  <c r="K9" i="21"/>
  <c r="J24" i="21"/>
  <c r="K24" i="21"/>
  <c r="J16" i="8"/>
  <c r="K16" i="8"/>
  <c r="J44" i="5"/>
  <c r="K44" i="5"/>
  <c r="J43" i="5"/>
  <c r="K43" i="5"/>
  <c r="J42" i="5"/>
  <c r="K42" i="5"/>
  <c r="H34" i="17"/>
  <c r="G34" i="17"/>
  <c r="H29" i="17"/>
  <c r="G29" i="17"/>
  <c r="H27" i="17"/>
  <c r="G27" i="17"/>
  <c r="H21" i="17"/>
  <c r="G21" i="17"/>
  <c r="H17" i="17"/>
  <c r="G17" i="17"/>
  <c r="G30" i="2"/>
  <c r="G29" i="2"/>
  <c r="G26" i="2"/>
  <c r="G25" i="2"/>
  <c r="G24" i="2"/>
  <c r="G23" i="2"/>
  <c r="G21" i="2"/>
  <c r="G18" i="2"/>
  <c r="G14" i="2"/>
  <c r="G13" i="2"/>
  <c r="G10" i="2"/>
  <c r="G8" i="2"/>
  <c r="G6" i="2"/>
  <c r="G5" i="2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M16" i="7" l="1"/>
  <c r="M35" i="7"/>
  <c r="M25" i="7"/>
  <c r="M9" i="7"/>
  <c r="M26" i="7" l="1"/>
  <c r="M17" i="7"/>
  <c r="M36" i="7"/>
  <c r="B359" i="26"/>
  <c r="B360" i="26" s="1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M18" i="7" l="1"/>
  <c r="M27" i="7"/>
  <c r="D501" i="10" l="1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l="1"/>
  <c r="I112" i="9"/>
  <c r="H112" i="9"/>
  <c r="H51" i="18"/>
  <c r="I51" i="18"/>
  <c r="I9" i="26"/>
  <c r="H40" i="5"/>
  <c r="I39" i="5"/>
  <c r="H49" i="18"/>
  <c r="I48" i="18"/>
  <c r="H45" i="18"/>
  <c r="I44" i="18"/>
  <c r="H41" i="18"/>
  <c r="I40" i="18"/>
  <c r="H37" i="18"/>
  <c r="I36" i="18"/>
  <c r="H43" i="3"/>
  <c r="I42" i="3"/>
  <c r="H39" i="3"/>
  <c r="I8" i="26"/>
  <c r="I41" i="5"/>
  <c r="I40" i="5"/>
  <c r="H39" i="5"/>
  <c r="I50" i="18"/>
  <c r="I49" i="18"/>
  <c r="H48" i="18"/>
  <c r="H47" i="18"/>
  <c r="H46" i="18"/>
  <c r="I35" i="18"/>
  <c r="I34" i="18"/>
  <c r="H45" i="3"/>
  <c r="H44" i="3"/>
  <c r="I47" i="18"/>
  <c r="H44" i="18"/>
  <c r="H42" i="18"/>
  <c r="I44" i="3"/>
  <c r="H41" i="3"/>
  <c r="H41" i="5"/>
  <c r="H50" i="18"/>
  <c r="I39" i="18"/>
  <c r="I38" i="18"/>
  <c r="I37" i="18"/>
  <c r="H36" i="18"/>
  <c r="H35" i="18"/>
  <c r="H34" i="18"/>
  <c r="I45" i="18"/>
  <c r="I43" i="3"/>
  <c r="H40" i="3"/>
  <c r="I43" i="18"/>
  <c r="I42" i="18"/>
  <c r="I41" i="18"/>
  <c r="H40" i="18"/>
  <c r="H39" i="18"/>
  <c r="H38" i="18"/>
  <c r="I41" i="3"/>
  <c r="I40" i="3"/>
  <c r="I39" i="3"/>
  <c r="I46" i="18"/>
  <c r="H43" i="18"/>
  <c r="I45" i="3"/>
  <c r="H42" i="3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H13" i="20"/>
  <c r="I15" i="20"/>
  <c r="H16" i="20"/>
  <c r="I18" i="20"/>
  <c r="H19" i="20"/>
  <c r="H22" i="20"/>
  <c r="I25" i="20"/>
  <c r="I28" i="20"/>
  <c r="H29" i="20"/>
  <c r="I31" i="20"/>
  <c r="H32" i="20"/>
  <c r="I34" i="20"/>
  <c r="H35" i="20"/>
  <c r="I38" i="20"/>
  <c r="H39" i="20"/>
  <c r="I42" i="20"/>
  <c r="H43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I13" i="20"/>
  <c r="H23" i="7"/>
  <c r="H35" i="7"/>
  <c r="G55" i="7"/>
  <c r="F70" i="7"/>
  <c r="I81" i="7"/>
  <c r="I91" i="7"/>
  <c r="G99" i="7"/>
  <c r="E105" i="7"/>
  <c r="I110" i="7"/>
  <c r="H115" i="7"/>
  <c r="H119" i="7"/>
  <c r="H123" i="7"/>
  <c r="H12" i="20"/>
  <c r="I14" i="20"/>
  <c r="I22" i="20"/>
  <c r="I23" i="20"/>
  <c r="I24" i="20"/>
  <c r="I26" i="20"/>
  <c r="I27" i="20"/>
  <c r="I30" i="20"/>
  <c r="H44" i="20"/>
  <c r="H45" i="20"/>
  <c r="H46" i="20"/>
  <c r="I45" i="20"/>
  <c r="H121" i="7"/>
  <c r="H21" i="20"/>
  <c r="H37" i="20"/>
  <c r="I40" i="20"/>
  <c r="I10" i="7"/>
  <c r="E77" i="7"/>
  <c r="F96" i="7"/>
  <c r="F108" i="7"/>
  <c r="G118" i="7"/>
  <c r="H14" i="20"/>
  <c r="I16" i="20"/>
  <c r="H18" i="20"/>
  <c r="I20" i="20"/>
  <c r="H24" i="20"/>
  <c r="H26" i="20"/>
  <c r="H28" i="20"/>
  <c r="H30" i="20"/>
  <c r="I32" i="20"/>
  <c r="H34" i="20"/>
  <c r="I35" i="20"/>
  <c r="I37" i="20"/>
  <c r="E22" i="7"/>
  <c r="G37" i="7"/>
  <c r="H55" i="7"/>
  <c r="H70" i="7"/>
  <c r="H82" i="7"/>
  <c r="F92" i="7"/>
  <c r="H99" i="7"/>
  <c r="H105" i="7"/>
  <c r="F111" i="7"/>
  <c r="G116" i="7"/>
  <c r="E120" i="7"/>
  <c r="E124" i="7"/>
  <c r="I12" i="20"/>
  <c r="H40" i="20"/>
  <c r="H41" i="20"/>
  <c r="H42" i="20"/>
  <c r="I43" i="20"/>
  <c r="I44" i="20"/>
  <c r="E47" i="7"/>
  <c r="H113" i="7"/>
  <c r="H17" i="20"/>
  <c r="H20" i="20"/>
  <c r="H33" i="20"/>
  <c r="H36" i="20"/>
  <c r="H38" i="20"/>
  <c r="I41" i="20"/>
  <c r="I47" i="7"/>
  <c r="I63" i="7"/>
  <c r="F88" i="7"/>
  <c r="H102" i="7"/>
  <c r="E114" i="7"/>
  <c r="E122" i="7"/>
  <c r="H15" i="20"/>
  <c r="I17" i="20"/>
  <c r="I19" i="20"/>
  <c r="I21" i="20"/>
  <c r="H23" i="20"/>
  <c r="H25" i="20"/>
  <c r="H27" i="20"/>
  <c r="I29" i="20"/>
  <c r="H31" i="20"/>
  <c r="I33" i="20"/>
  <c r="I36" i="20"/>
  <c r="F12" i="7"/>
  <c r="E62" i="7"/>
  <c r="F76" i="7"/>
  <c r="G87" i="7"/>
  <c r="G95" i="7"/>
  <c r="G102" i="7"/>
  <c r="E108" i="7"/>
  <c r="I117" i="7"/>
  <c r="I39" i="20"/>
  <c r="I11" i="20"/>
  <c r="H11" i="20"/>
  <c r="I6" i="26"/>
  <c r="I7" i="26"/>
  <c r="I5" i="26"/>
  <c r="I4" i="26"/>
  <c r="I10" i="20"/>
  <c r="H10" i="20"/>
  <c r="H13" i="8"/>
  <c r="I15" i="8"/>
  <c r="H14" i="8"/>
  <c r="I23" i="8"/>
  <c r="H22" i="8"/>
  <c r="I20" i="8"/>
  <c r="H7" i="8"/>
  <c r="H37" i="5"/>
  <c r="I36" i="5"/>
  <c r="H33" i="5"/>
  <c r="H15" i="8"/>
  <c r="I12" i="8"/>
  <c r="H23" i="8"/>
  <c r="I6" i="8"/>
  <c r="H20" i="8"/>
  <c r="I11" i="8"/>
  <c r="H36" i="5"/>
  <c r="I35" i="5"/>
  <c r="H12" i="8"/>
  <c r="I9" i="8"/>
  <c r="H6" i="8"/>
  <c r="I8" i="8"/>
  <c r="H11" i="8"/>
  <c r="I5" i="8"/>
  <c r="I38" i="5"/>
  <c r="H35" i="5"/>
  <c r="I34" i="5"/>
  <c r="I13" i="8"/>
  <c r="H9" i="8"/>
  <c r="I14" i="8"/>
  <c r="H8" i="8"/>
  <c r="I22" i="8"/>
  <c r="H5" i="8"/>
  <c r="I7" i="8"/>
  <c r="H38" i="5"/>
  <c r="I37" i="5"/>
  <c r="H34" i="5"/>
  <c r="I33" i="5"/>
  <c r="I111" i="9"/>
  <c r="I110" i="9"/>
  <c r="I109" i="9"/>
  <c r="I108" i="9"/>
  <c r="I107" i="9"/>
  <c r="I106" i="9"/>
  <c r="H111" i="9"/>
  <c r="H110" i="9"/>
  <c r="H109" i="9"/>
  <c r="H108" i="9"/>
  <c r="H107" i="9"/>
  <c r="H106" i="9"/>
  <c r="M26" i="9"/>
  <c r="M27" i="9" s="1"/>
  <c r="M34" i="9"/>
  <c r="F7" i="23" a="1"/>
  <c r="F7" i="23" s="1"/>
  <c r="F8" i="23" s="1"/>
  <c r="M7" i="9" l="1"/>
  <c r="J9" i="26"/>
  <c r="K9" i="26" s="1"/>
  <c r="J8" i="26"/>
  <c r="K8" i="26" s="1"/>
  <c r="M35" i="9"/>
  <c r="I19" i="8"/>
  <c r="H19" i="8"/>
  <c r="I21" i="8"/>
  <c r="H21" i="8"/>
  <c r="I10" i="8"/>
  <c r="H10" i="8"/>
  <c r="I4" i="8"/>
  <c r="H4" i="8"/>
  <c r="I18" i="8"/>
  <c r="H18" i="8"/>
  <c r="I17" i="8"/>
  <c r="H17" i="8"/>
  <c r="M8" i="9" l="1"/>
  <c r="M36" i="9"/>
  <c r="I9" i="20"/>
  <c r="H9" i="20"/>
  <c r="I8" i="20"/>
  <c r="H8" i="20"/>
  <c r="I7" i="20"/>
  <c r="H7" i="20"/>
  <c r="I6" i="20"/>
  <c r="H6" i="20"/>
  <c r="I5" i="20"/>
  <c r="H5" i="20"/>
  <c r="I4" i="20"/>
  <c r="H4" i="20"/>
  <c r="I21" i="22"/>
  <c r="H21" i="22"/>
  <c r="I11" i="22"/>
  <c r="H11" i="22"/>
  <c r="I12" i="22"/>
  <c r="H12" i="22"/>
  <c r="I14" i="22"/>
  <c r="H14" i="22"/>
  <c r="I24" i="22"/>
  <c r="H24" i="22"/>
  <c r="I13" i="22"/>
  <c r="H13" i="22"/>
  <c r="I10" i="22"/>
  <c r="H10" i="22"/>
  <c r="I23" i="22"/>
  <c r="H23" i="22"/>
  <c r="I6" i="22"/>
  <c r="H6" i="22"/>
  <c r="I19" i="22"/>
  <c r="H19" i="22"/>
  <c r="I20" i="22"/>
  <c r="H20" i="22"/>
  <c r="I18" i="22"/>
  <c r="H18" i="22"/>
  <c r="I7" i="22"/>
  <c r="H7" i="22"/>
  <c r="M9" i="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17" i="21"/>
  <c r="H17" i="21"/>
  <c r="I16" i="21"/>
  <c r="H16" i="21"/>
  <c r="I11" i="21"/>
  <c r="H11" i="21"/>
  <c r="I18" i="21"/>
  <c r="H18" i="21"/>
  <c r="I15" i="21"/>
  <c r="H15" i="21"/>
  <c r="I7" i="21"/>
  <c r="H7" i="21"/>
  <c r="I8" i="21"/>
  <c r="H8" i="21"/>
  <c r="I32" i="21"/>
  <c r="H32" i="21"/>
  <c r="I35" i="21"/>
  <c r="H35" i="21"/>
  <c r="I33" i="21"/>
  <c r="H33" i="21"/>
  <c r="I20" i="21"/>
  <c r="H20" i="21"/>
  <c r="I6" i="21"/>
  <c r="H6" i="21"/>
  <c r="I23" i="21"/>
  <c r="H23" i="21"/>
  <c r="I14" i="21"/>
  <c r="H14" i="21"/>
  <c r="I31" i="21"/>
  <c r="H31" i="21"/>
  <c r="I29" i="21"/>
  <c r="H29" i="21"/>
  <c r="I5" i="21"/>
  <c r="H5" i="21"/>
  <c r="I19" i="21"/>
  <c r="H19" i="21"/>
  <c r="I34" i="21"/>
  <c r="H34" i="21"/>
  <c r="I21" i="21"/>
  <c r="H21" i="21"/>
  <c r="I4" i="21"/>
  <c r="H4" i="21"/>
  <c r="I26" i="21"/>
  <c r="H26" i="21"/>
  <c r="I13" i="21"/>
  <c r="H13" i="21"/>
  <c r="I27" i="21"/>
  <c r="H27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I35" i="19"/>
  <c r="H35" i="19"/>
  <c r="I34" i="19"/>
  <c r="H34" i="19"/>
  <c r="I33" i="19"/>
  <c r="H33" i="19"/>
  <c r="I32" i="19"/>
  <c r="H32" i="19"/>
  <c r="I31" i="19"/>
  <c r="H31" i="19"/>
  <c r="I30" i="19"/>
  <c r="H30" i="19"/>
  <c r="I29" i="19"/>
  <c r="H29" i="19"/>
  <c r="I28" i="19"/>
  <c r="H28" i="19"/>
  <c r="I27" i="19"/>
  <c r="H27" i="19"/>
  <c r="I26" i="19"/>
  <c r="H26" i="19"/>
  <c r="I25" i="19"/>
  <c r="H25" i="19"/>
  <c r="I24" i="19"/>
  <c r="H24" i="19"/>
  <c r="I23" i="19"/>
  <c r="H23" i="19"/>
  <c r="I22" i="19"/>
  <c r="H22" i="19"/>
  <c r="I21" i="19"/>
  <c r="H21" i="19"/>
  <c r="I20" i="19"/>
  <c r="H20" i="19"/>
  <c r="I19" i="19"/>
  <c r="H19" i="19"/>
  <c r="I18" i="19"/>
  <c r="H18" i="19"/>
  <c r="I17" i="19"/>
  <c r="H17" i="19"/>
  <c r="I16" i="19"/>
  <c r="H16" i="19"/>
  <c r="I15" i="19"/>
  <c r="H15" i="19"/>
  <c r="I14" i="19"/>
  <c r="H14" i="19"/>
  <c r="I13" i="19"/>
  <c r="H13" i="19"/>
  <c r="I12" i="19"/>
  <c r="H12" i="19"/>
  <c r="I11" i="19"/>
  <c r="H11" i="19"/>
  <c r="I10" i="19"/>
  <c r="H10" i="19"/>
  <c r="I9" i="19"/>
  <c r="H9" i="19"/>
  <c r="I8" i="19"/>
  <c r="H8" i="19"/>
  <c r="I7" i="19"/>
  <c r="H7" i="19"/>
  <c r="I6" i="19"/>
  <c r="H6" i="19"/>
  <c r="I5" i="19"/>
  <c r="H5" i="19"/>
  <c r="I4" i="19"/>
  <c r="H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I32" i="18"/>
  <c r="H32" i="18"/>
  <c r="I31" i="18"/>
  <c r="H31" i="18"/>
  <c r="I30" i="18"/>
  <c r="H30" i="18"/>
  <c r="I29" i="18"/>
  <c r="H29" i="18"/>
  <c r="I28" i="18"/>
  <c r="H28" i="18"/>
  <c r="I27" i="18"/>
  <c r="H27" i="18"/>
  <c r="I26" i="18"/>
  <c r="H26" i="18"/>
  <c r="I25" i="18"/>
  <c r="H25" i="18"/>
  <c r="I24" i="18"/>
  <c r="H24" i="18"/>
  <c r="I23" i="18"/>
  <c r="H23" i="18"/>
  <c r="I22" i="18"/>
  <c r="H22" i="18"/>
  <c r="I21" i="18"/>
  <c r="H21" i="18"/>
  <c r="I20" i="18"/>
  <c r="H20" i="18"/>
  <c r="I19" i="18"/>
  <c r="H19" i="18"/>
  <c r="I18" i="18"/>
  <c r="H18" i="18"/>
  <c r="I17" i="18"/>
  <c r="H17" i="18"/>
  <c r="I16" i="18"/>
  <c r="H16" i="18"/>
  <c r="I15" i="18"/>
  <c r="H15" i="18"/>
  <c r="I14" i="18"/>
  <c r="H14" i="18"/>
  <c r="I13" i="18"/>
  <c r="H13" i="18"/>
  <c r="I12" i="18"/>
  <c r="H12" i="18"/>
  <c r="I11" i="18"/>
  <c r="H11" i="18"/>
  <c r="I10" i="18"/>
  <c r="H10" i="18"/>
  <c r="I9" i="18"/>
  <c r="H9" i="18"/>
  <c r="I8" i="18"/>
  <c r="H8" i="18"/>
  <c r="I7" i="18"/>
  <c r="H7" i="18"/>
  <c r="I6" i="18"/>
  <c r="H6" i="18"/>
  <c r="I5" i="18"/>
  <c r="H5" i="18"/>
  <c r="I4" i="18"/>
  <c r="H4" i="18"/>
  <c r="A93" i="17"/>
  <c r="A94" i="17" s="1"/>
  <c r="A95" i="17" s="1"/>
  <c r="A96" i="17" s="1"/>
  <c r="A97" i="17" s="1"/>
  <c r="A98" i="17" s="1"/>
  <c r="A99" i="17" s="1"/>
  <c r="A100" i="17" s="1"/>
  <c r="A101" i="17" s="1"/>
  <c r="A102" i="17" s="1"/>
  <c r="A103" i="17" s="1"/>
  <c r="A104" i="17" s="1"/>
  <c r="A105" i="17" s="1"/>
  <c r="A106" i="17" s="1"/>
  <c r="A107" i="17" s="1"/>
  <c r="A108" i="17" s="1"/>
  <c r="A109" i="17" s="1"/>
  <c r="A110" i="17" s="1"/>
  <c r="A111" i="17" s="1"/>
  <c r="A112" i="17" s="1"/>
  <c r="A113" i="17" s="1"/>
  <c r="A114" i="17" s="1"/>
  <c r="A115" i="17" s="1"/>
  <c r="A116" i="17" s="1"/>
  <c r="A117" i="17" s="1"/>
  <c r="A118" i="17" s="1"/>
  <c r="A119" i="17" s="1"/>
  <c r="A120" i="17" s="1"/>
  <c r="A121" i="17" s="1"/>
  <c r="A122" i="17" s="1"/>
  <c r="A123" i="17" s="1"/>
  <c r="A124" i="17" s="1"/>
  <c r="A125" i="17" s="1"/>
  <c r="A126" i="17" s="1"/>
  <c r="A127" i="17" s="1"/>
  <c r="A128" i="17" s="1"/>
  <c r="A129" i="17" s="1"/>
  <c r="A130" i="17" s="1"/>
  <c r="A131" i="17" s="1"/>
  <c r="A132" i="17" s="1"/>
  <c r="A133" i="17" s="1"/>
  <c r="A134" i="17" s="1"/>
  <c r="A135" i="17" s="1"/>
  <c r="A136" i="17" s="1"/>
  <c r="A137" i="17" s="1"/>
  <c r="A138" i="17" s="1"/>
  <c r="A139" i="17" s="1"/>
  <c r="A140" i="17" s="1"/>
  <c r="A141" i="17" s="1"/>
  <c r="A142" i="17" s="1"/>
  <c r="A143" i="17" s="1"/>
  <c r="A144" i="17" s="1"/>
  <c r="A145" i="17" s="1"/>
  <c r="A146" i="17" s="1"/>
  <c r="A147" i="17" s="1"/>
  <c r="A148" i="17" s="1"/>
  <c r="A149" i="17" s="1"/>
  <c r="A150" i="17" s="1"/>
  <c r="A151" i="17" s="1"/>
  <c r="A152" i="17" s="1"/>
  <c r="A153" i="17" s="1"/>
  <c r="A154" i="17" s="1"/>
  <c r="A155" i="17" s="1"/>
  <c r="A156" i="17" s="1"/>
  <c r="A157" i="17" s="1"/>
  <c r="A158" i="17" s="1"/>
  <c r="A159" i="17" s="1"/>
  <c r="A160" i="17" s="1"/>
  <c r="A161" i="17" s="1"/>
  <c r="A162" i="17" s="1"/>
  <c r="A163" i="17" s="1"/>
  <c r="A164" i="17" s="1"/>
  <c r="A165" i="17" s="1"/>
  <c r="A166" i="17" s="1"/>
  <c r="A167" i="17" s="1"/>
  <c r="A168" i="17" s="1"/>
  <c r="A169" i="17" s="1"/>
  <c r="A170" i="17" s="1"/>
  <c r="A171" i="17" s="1"/>
  <c r="A172" i="17" s="1"/>
  <c r="A173" i="17" s="1"/>
  <c r="A174" i="17" s="1"/>
  <c r="A175" i="17" s="1"/>
  <c r="A176" i="17" s="1"/>
  <c r="A177" i="17" s="1"/>
  <c r="A178" i="17" s="1"/>
  <c r="A179" i="17" s="1"/>
  <c r="A180" i="17" s="1"/>
  <c r="A181" i="17" s="1"/>
  <c r="A182" i="17" s="1"/>
  <c r="A183" i="17" s="1"/>
  <c r="A184" i="17" s="1"/>
  <c r="A185" i="17" s="1"/>
  <c r="A186" i="17" s="1"/>
  <c r="A187" i="17" s="1"/>
  <c r="A188" i="17" s="1"/>
  <c r="A189" i="17" s="1"/>
  <c r="A190" i="17" s="1"/>
  <c r="A191" i="17" s="1"/>
  <c r="J51" i="18" l="1"/>
  <c r="K51" i="18" s="1"/>
  <c r="J45" i="18"/>
  <c r="K45" i="18" s="1"/>
  <c r="J47" i="18"/>
  <c r="K47" i="18" s="1"/>
  <c r="J49" i="18"/>
  <c r="K49" i="18" s="1"/>
  <c r="J50" i="18"/>
  <c r="K50" i="18" s="1"/>
  <c r="J37" i="18"/>
  <c r="K37" i="18" s="1"/>
  <c r="J35" i="18"/>
  <c r="K35" i="18" s="1"/>
  <c r="J39" i="18"/>
  <c r="K39" i="18" s="1"/>
  <c r="J34" i="18"/>
  <c r="K34" i="18" s="1"/>
  <c r="J36" i="18"/>
  <c r="K36" i="18" s="1"/>
  <c r="J38" i="18"/>
  <c r="K38" i="18" s="1"/>
  <c r="J41" i="18"/>
  <c r="K41" i="18" s="1"/>
  <c r="J43" i="18"/>
  <c r="K43" i="18" s="1"/>
  <c r="J40" i="18"/>
  <c r="K40" i="18" s="1"/>
  <c r="J48" i="18"/>
  <c r="K48" i="18" s="1"/>
  <c r="J46" i="18"/>
  <c r="K46" i="18" s="1"/>
  <c r="J42" i="18"/>
  <c r="K42" i="18" s="1"/>
  <c r="J44" i="18"/>
  <c r="K44" i="18" s="1"/>
  <c r="I4" i="17"/>
  <c r="J4" i="17" s="1"/>
  <c r="I6" i="17"/>
  <c r="J6" i="17" s="1"/>
  <c r="I5" i="17"/>
  <c r="J5" i="17" s="1"/>
  <c r="J5" i="18"/>
  <c r="K5" i="18" s="1"/>
  <c r="J5" i="19"/>
  <c r="K5" i="19" s="1"/>
  <c r="J9" i="18"/>
  <c r="K9" i="18" s="1"/>
  <c r="J21" i="18"/>
  <c r="K21" i="18" s="1"/>
  <c r="J7" i="19"/>
  <c r="K7" i="19" s="1"/>
  <c r="J11" i="19"/>
  <c r="K11" i="19" s="1"/>
  <c r="J15" i="19"/>
  <c r="K15" i="19" s="1"/>
  <c r="J19" i="19"/>
  <c r="K19" i="19" s="1"/>
  <c r="J23" i="19"/>
  <c r="K23" i="19" s="1"/>
  <c r="J26" i="19"/>
  <c r="K26" i="19" s="1"/>
  <c r="J29" i="19"/>
  <c r="K29" i="19" s="1"/>
  <c r="J30" i="19"/>
  <c r="K30" i="19" s="1"/>
  <c r="J31" i="19"/>
  <c r="K31" i="19" s="1"/>
  <c r="J32" i="19"/>
  <c r="K32" i="19" s="1"/>
  <c r="J33" i="19"/>
  <c r="K33" i="19" s="1"/>
  <c r="J34" i="19"/>
  <c r="K34" i="19" s="1"/>
  <c r="J35" i="19"/>
  <c r="K35" i="19" s="1"/>
  <c r="J36" i="19"/>
  <c r="K36" i="19" s="1"/>
  <c r="J17" i="18"/>
  <c r="K17" i="18" s="1"/>
  <c r="J33" i="18"/>
  <c r="K33" i="18" s="1"/>
  <c r="J6" i="19"/>
  <c r="K6" i="19" s="1"/>
  <c r="J10" i="19"/>
  <c r="K10" i="19" s="1"/>
  <c r="J14" i="19"/>
  <c r="K14" i="19" s="1"/>
  <c r="J18" i="19"/>
  <c r="K18" i="19" s="1"/>
  <c r="J22" i="19"/>
  <c r="K22" i="19" s="1"/>
  <c r="J25" i="19"/>
  <c r="K25" i="19" s="1"/>
  <c r="J28" i="19"/>
  <c r="K28" i="19" s="1"/>
  <c r="I7" i="17"/>
  <c r="J7" i="17" s="1"/>
  <c r="J6" i="18"/>
  <c r="K6" i="18" s="1"/>
  <c r="J10" i="18"/>
  <c r="K10" i="18" s="1"/>
  <c r="J14" i="18"/>
  <c r="K14" i="18" s="1"/>
  <c r="J18" i="18"/>
  <c r="K18" i="18" s="1"/>
  <c r="J22" i="18"/>
  <c r="K22" i="18" s="1"/>
  <c r="J26" i="18"/>
  <c r="K26" i="18" s="1"/>
  <c r="J30" i="18"/>
  <c r="K30" i="18" s="1"/>
  <c r="J25" i="18"/>
  <c r="K25" i="18" s="1"/>
  <c r="J8" i="19"/>
  <c r="K8" i="19" s="1"/>
  <c r="J12" i="19"/>
  <c r="K12" i="19" s="1"/>
  <c r="J16" i="19"/>
  <c r="K16" i="19" s="1"/>
  <c r="J20" i="19"/>
  <c r="K20" i="19" s="1"/>
  <c r="J24" i="19"/>
  <c r="K24" i="19" s="1"/>
  <c r="J27" i="19"/>
  <c r="K27" i="19" s="1"/>
  <c r="I8" i="17"/>
  <c r="J8" i="17" s="1"/>
  <c r="J4" i="18"/>
  <c r="K4" i="18" s="1"/>
  <c r="J7" i="18"/>
  <c r="K7" i="18" s="1"/>
  <c r="J11" i="18"/>
  <c r="K11" i="18" s="1"/>
  <c r="J15" i="18"/>
  <c r="K15" i="18" s="1"/>
  <c r="J19" i="18"/>
  <c r="K19" i="18" s="1"/>
  <c r="J23" i="18"/>
  <c r="K23" i="18" s="1"/>
  <c r="J27" i="18"/>
  <c r="K27" i="18" s="1"/>
  <c r="J31" i="18"/>
  <c r="K31" i="18" s="1"/>
  <c r="J13" i="18"/>
  <c r="K13" i="18" s="1"/>
  <c r="J29" i="18"/>
  <c r="K29" i="18" s="1"/>
  <c r="J9" i="19"/>
  <c r="K9" i="19" s="1"/>
  <c r="J13" i="19"/>
  <c r="K13" i="19" s="1"/>
  <c r="J17" i="19"/>
  <c r="K17" i="19" s="1"/>
  <c r="J21" i="19"/>
  <c r="K21" i="19" s="1"/>
  <c r="I9" i="17"/>
  <c r="J9" i="17" s="1"/>
  <c r="I10" i="17"/>
  <c r="J10" i="17" s="1"/>
  <c r="J8" i="18"/>
  <c r="K8" i="18" s="1"/>
  <c r="J12" i="18"/>
  <c r="K12" i="18" s="1"/>
  <c r="J16" i="18"/>
  <c r="K16" i="18" s="1"/>
  <c r="J20" i="18"/>
  <c r="K20" i="18" s="1"/>
  <c r="J24" i="18"/>
  <c r="K24" i="18" s="1"/>
  <c r="J28" i="18"/>
  <c r="K28" i="18" s="1"/>
  <c r="J32" i="18"/>
  <c r="K32" i="18" s="1"/>
  <c r="J4" i="19"/>
  <c r="K4" i="19" s="1"/>
  <c r="AJ36" i="18" l="1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AM5" i="18"/>
  <c r="AI5" i="18"/>
  <c r="AE5" i="18"/>
  <c r="AA5" i="18"/>
  <c r="W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AK5" i="18"/>
  <c r="AG5" i="18"/>
  <c r="AC5" i="18"/>
  <c r="Y5" i="18"/>
  <c r="U5" i="18"/>
  <c r="AM4" i="18"/>
  <c r="AI4" i="18"/>
  <c r="AE4" i="18"/>
  <c r="AA4" i="18"/>
  <c r="W4" i="18"/>
  <c r="V5" i="18"/>
  <c r="AF4" i="18"/>
  <c r="X4" i="18"/>
  <c r="AB5" i="18"/>
  <c r="T5" i="18"/>
  <c r="AL4" i="18"/>
  <c r="AD4" i="18"/>
  <c r="V4" i="18"/>
  <c r="Z5" i="18"/>
  <c r="AJ4" i="18"/>
  <c r="AB4" i="18"/>
  <c r="T4" i="18"/>
  <c r="X5" i="18"/>
  <c r="AH4" i="18"/>
  <c r="Z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AJ5" i="19"/>
  <c r="AF5" i="19"/>
  <c r="AB5" i="19"/>
  <c r="X5" i="19"/>
  <c r="AL4" i="19"/>
  <c r="AH4" i="19"/>
  <c r="AD4" i="19"/>
  <c r="Z4" i="19"/>
  <c r="V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AM5" i="19"/>
  <c r="AI5" i="19"/>
  <c r="AE5" i="19"/>
  <c r="AA5" i="19"/>
  <c r="W5" i="19"/>
  <c r="AK4" i="19"/>
  <c r="AG4" i="19"/>
  <c r="AC4" i="19"/>
  <c r="Y4" i="19"/>
  <c r="U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AL5" i="19"/>
  <c r="AH5" i="19"/>
  <c r="AD5" i="19"/>
  <c r="Z5" i="19"/>
  <c r="V5" i="19"/>
  <c r="AJ4" i="19"/>
  <c r="AF4" i="19"/>
  <c r="AB4" i="19"/>
  <c r="X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AK5" i="19"/>
  <c r="AG5" i="19"/>
  <c r="AC5" i="19"/>
  <c r="Y5" i="19"/>
  <c r="U5" i="19"/>
  <c r="AM4" i="19"/>
  <c r="AI4" i="19"/>
  <c r="AE4" i="19"/>
  <c r="AA4" i="19"/>
  <c r="W4" i="19"/>
  <c r="B360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A109" i="2"/>
  <c r="A110" i="2" s="1"/>
  <c r="A111" i="2" s="1"/>
  <c r="A112" i="2" s="1"/>
  <c r="A113" i="2" s="1"/>
  <c r="A114" i="2" s="1"/>
  <c r="A115" i="2" s="1"/>
  <c r="A116" i="2" s="1"/>
  <c r="A117" i="2" s="1"/>
  <c r="A118" i="2" s="1"/>
  <c r="A119" i="2" s="1"/>
  <c r="A120" i="2" s="1"/>
  <c r="A121" i="2" s="1"/>
  <c r="A122" i="2" s="1"/>
  <c r="A123" i="2" s="1"/>
  <c r="A124" i="2" s="1"/>
  <c r="A125" i="2" s="1"/>
  <c r="A126" i="2" s="1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A151" i="2" s="1"/>
  <c r="A152" i="2" s="1"/>
  <c r="A153" i="2" s="1"/>
  <c r="A154" i="2" s="1"/>
  <c r="A155" i="2" s="1"/>
  <c r="A156" i="2" s="1"/>
  <c r="A157" i="2" s="1"/>
  <c r="A158" i="2" s="1"/>
  <c r="A159" i="2" s="1"/>
  <c r="A160" i="2" s="1"/>
  <c r="A161" i="2" s="1"/>
  <c r="A162" i="2" s="1"/>
  <c r="A163" i="2" s="1"/>
  <c r="A164" i="2" s="1"/>
  <c r="A165" i="2" s="1"/>
  <c r="A166" i="2" s="1"/>
  <c r="A167" i="2" s="1"/>
  <c r="A168" i="2" s="1"/>
  <c r="A169" i="2" s="1"/>
  <c r="A170" i="2" s="1"/>
  <c r="A171" i="2" s="1"/>
  <c r="A172" i="2" s="1"/>
  <c r="A173" i="2" s="1"/>
  <c r="A174" i="2" s="1"/>
  <c r="A175" i="2" s="1"/>
  <c r="A176" i="2" s="1"/>
  <c r="A177" i="2" s="1"/>
  <c r="A178" i="2" s="1"/>
  <c r="A179" i="2" s="1"/>
  <c r="A180" i="2" s="1"/>
  <c r="A181" i="2" s="1"/>
  <c r="A182" i="2" s="1"/>
  <c r="A183" i="2" s="1"/>
  <c r="A184" i="2" s="1"/>
  <c r="A185" i="2" s="1"/>
  <c r="A186" i="2" s="1"/>
  <c r="A187" i="2" s="1"/>
  <c r="A188" i="2" s="1"/>
  <c r="A189" i="2" s="1"/>
  <c r="A190" i="2" s="1"/>
  <c r="A191" i="2" s="1"/>
  <c r="A192" i="2" s="1"/>
  <c r="A193" i="2" s="1"/>
  <c r="A194" i="2" s="1"/>
  <c r="A195" i="2" s="1"/>
  <c r="A196" i="2" s="1"/>
  <c r="A197" i="2" s="1"/>
  <c r="A198" i="2" s="1"/>
  <c r="A199" i="2" s="1"/>
  <c r="A200" i="2" s="1"/>
  <c r="A201" i="2" s="1"/>
  <c r="A202" i="2" s="1"/>
  <c r="A203" i="2" s="1"/>
  <c r="A204" i="2" s="1"/>
  <c r="A205" i="2" s="1"/>
  <c r="A206" i="2" s="1"/>
  <c r="A207" i="2" s="1"/>
  <c r="B361" i="9" l="1"/>
  <c r="W10" i="18"/>
  <c r="T19" i="18"/>
  <c r="U19" i="19"/>
  <c r="N28" i="18"/>
  <c r="T10" i="18"/>
  <c r="W37" i="19"/>
  <c r="W28" i="19"/>
  <c r="P37" i="18"/>
  <c r="X37" i="18"/>
  <c r="X28" i="18"/>
  <c r="X19" i="18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362" i="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363" i="9" l="1"/>
  <c r="B6" i="7"/>
  <c r="B7" i="7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364" i="9" l="1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365" i="9" l="1"/>
  <c r="B9" i="7"/>
  <c r="B366" i="9" l="1"/>
  <c r="B10" i="7"/>
  <c r="B367" i="9" l="1"/>
  <c r="B11" i="7"/>
  <c r="B368" i="9" l="1"/>
  <c r="B12" i="7"/>
  <c r="B369" i="9" l="1"/>
  <c r="H10" i="3"/>
  <c r="I10" i="3"/>
  <c r="I72" i="9"/>
  <c r="H4" i="2"/>
  <c r="H32" i="3"/>
  <c r="H7" i="5"/>
  <c r="H11" i="3"/>
  <c r="I30" i="3"/>
  <c r="I7" i="5"/>
  <c r="I80" i="9"/>
  <c r="I8" i="9"/>
  <c r="I9" i="9"/>
  <c r="I83" i="9"/>
  <c r="I70" i="9"/>
  <c r="I94" i="9"/>
  <c r="I43" i="9"/>
  <c r="I14" i="9"/>
  <c r="I48" i="9"/>
  <c r="I49" i="9"/>
  <c r="I74" i="9"/>
  <c r="I101" i="9"/>
  <c r="I23" i="9"/>
  <c r="I58" i="9"/>
  <c r="I28" i="9"/>
  <c r="H9" i="5"/>
  <c r="I4" i="9"/>
  <c r="H6" i="5"/>
  <c r="H5" i="5"/>
  <c r="I100" i="9"/>
  <c r="I12" i="9"/>
  <c r="I7" i="9"/>
  <c r="H4" i="3"/>
  <c r="H6" i="2"/>
  <c r="H5" i="2"/>
  <c r="I53" i="9"/>
  <c r="I78" i="9"/>
  <c r="I105" i="9"/>
  <c r="I27" i="9"/>
  <c r="I62" i="9"/>
  <c r="I32" i="9"/>
  <c r="I33" i="9"/>
  <c r="I85" i="9"/>
  <c r="I42" i="9"/>
  <c r="I9" i="5"/>
  <c r="I104" i="9"/>
  <c r="H8" i="5"/>
  <c r="I5" i="5"/>
  <c r="I84" i="9"/>
  <c r="H7" i="2"/>
  <c r="I92" i="9"/>
  <c r="I37" i="9"/>
  <c r="I89" i="9"/>
  <c r="I46" i="9"/>
  <c r="I16" i="9"/>
  <c r="I95" i="9"/>
  <c r="I55" i="9"/>
  <c r="I26" i="9"/>
  <c r="I17" i="9"/>
  <c r="I60" i="9"/>
  <c r="I4" i="3"/>
  <c r="I88" i="9"/>
  <c r="I4" i="5"/>
  <c r="I11" i="9"/>
  <c r="H30" i="3"/>
  <c r="I11" i="3"/>
  <c r="I8" i="5"/>
  <c r="I96" i="9"/>
  <c r="H4" i="5"/>
  <c r="I6" i="5"/>
  <c r="I32" i="3"/>
  <c r="I76" i="9"/>
  <c r="I99" i="9"/>
  <c r="I73" i="9"/>
  <c r="I59" i="9"/>
  <c r="I30" i="9"/>
  <c r="I65" i="9"/>
  <c r="I79" i="9"/>
  <c r="I66" i="9"/>
  <c r="I90" i="9"/>
  <c r="I39" i="9"/>
  <c r="I21" i="9"/>
  <c r="I44" i="9"/>
  <c r="I29" i="9"/>
  <c r="I81" i="9"/>
  <c r="I68" i="9"/>
  <c r="I38" i="9"/>
  <c r="I41" i="9"/>
  <c r="I93" i="9"/>
  <c r="I15" i="9"/>
  <c r="I50" i="9"/>
  <c r="I20" i="9"/>
  <c r="H35" i="3"/>
  <c r="H20" i="5"/>
  <c r="H16" i="3"/>
  <c r="H16" i="5"/>
  <c r="H5" i="3"/>
  <c r="I15" i="3"/>
  <c r="H27" i="5"/>
  <c r="H26" i="3"/>
  <c r="H7" i="3"/>
  <c r="I91" i="9"/>
  <c r="I102" i="9"/>
  <c r="I51" i="9"/>
  <c r="I22" i="9"/>
  <c r="I56" i="9"/>
  <c r="I103" i="9"/>
  <c r="I25" i="9"/>
  <c r="I77" i="9"/>
  <c r="I64" i="9"/>
  <c r="I34" i="9"/>
  <c r="I69" i="9"/>
  <c r="H22" i="5"/>
  <c r="I25" i="3"/>
  <c r="H19" i="5"/>
  <c r="H31" i="3"/>
  <c r="H14" i="3"/>
  <c r="I30" i="5"/>
  <c r="I20" i="3"/>
  <c r="I27" i="3"/>
  <c r="I16" i="3"/>
  <c r="H28" i="3"/>
  <c r="I21" i="5"/>
  <c r="H36" i="3"/>
  <c r="I14" i="5"/>
  <c r="I33" i="3"/>
  <c r="H32" i="5"/>
  <c r="I26" i="3"/>
  <c r="H17" i="3"/>
  <c r="I75" i="9"/>
  <c r="I61" i="9"/>
  <c r="I86" i="9"/>
  <c r="I35" i="9"/>
  <c r="I5" i="9"/>
  <c r="I40" i="9"/>
  <c r="I87" i="9"/>
  <c r="I98" i="9"/>
  <c r="I47" i="9"/>
  <c r="I18" i="9"/>
  <c r="I52" i="9"/>
  <c r="I6" i="3"/>
  <c r="I7" i="3"/>
  <c r="H14" i="5"/>
  <c r="H12" i="3"/>
  <c r="H17" i="5"/>
  <c r="I26" i="5"/>
  <c r="I14" i="3"/>
  <c r="H25" i="5"/>
  <c r="I9" i="3"/>
  <c r="H31" i="5"/>
  <c r="H23" i="3"/>
  <c r="I15" i="5"/>
  <c r="I45" i="9"/>
  <c r="I97" i="9"/>
  <c r="I19" i="9"/>
  <c r="I54" i="9"/>
  <c r="I24" i="9"/>
  <c r="I71" i="9"/>
  <c r="I57" i="9"/>
  <c r="I82" i="9"/>
  <c r="I31" i="9"/>
  <c r="I67" i="9"/>
  <c r="I36" i="9"/>
  <c r="H13" i="5"/>
  <c r="I28" i="5"/>
  <c r="I35" i="3"/>
  <c r="H22" i="3"/>
  <c r="H10" i="5"/>
  <c r="H13" i="3"/>
  <c r="I19" i="5"/>
  <c r="H38" i="3"/>
  <c r="I12" i="5"/>
  <c r="I18" i="5"/>
  <c r="I5" i="3"/>
  <c r="H12" i="5"/>
  <c r="I13" i="3"/>
  <c r="H23" i="5"/>
  <c r="H24" i="3"/>
  <c r="I17" i="3"/>
  <c r="H25" i="3"/>
  <c r="I37" i="3"/>
  <c r="I11" i="5"/>
  <c r="I25" i="5"/>
  <c r="I22" i="5"/>
  <c r="I34" i="3"/>
  <c r="H30" i="5"/>
  <c r="I29" i="3"/>
  <c r="H34" i="3"/>
  <c r="H29" i="3"/>
  <c r="H21" i="3"/>
  <c r="I13" i="5"/>
  <c r="H33" i="3"/>
  <c r="H99" i="9"/>
  <c r="H86" i="9"/>
  <c r="H21" i="9"/>
  <c r="I18" i="3"/>
  <c r="I10" i="5"/>
  <c r="H15" i="5"/>
  <c r="I28" i="3"/>
  <c r="H26" i="5"/>
  <c r="H29" i="5"/>
  <c r="I17" i="5"/>
  <c r="H15" i="3"/>
  <c r="H37" i="3"/>
  <c r="H27" i="3"/>
  <c r="H8" i="3"/>
  <c r="I27" i="5"/>
  <c r="I24" i="3"/>
  <c r="I31" i="3"/>
  <c r="H96" i="9"/>
  <c r="H64" i="9"/>
  <c r="I13" i="9"/>
  <c r="H31" i="9"/>
  <c r="I32" i="5"/>
  <c r="H20" i="3"/>
  <c r="I21" i="3"/>
  <c r="I31" i="5"/>
  <c r="I16" i="5"/>
  <c r="H21" i="5"/>
  <c r="I12" i="3"/>
  <c r="I23" i="3"/>
  <c r="H24" i="5"/>
  <c r="I19" i="3"/>
  <c r="H83" i="9"/>
  <c r="H102" i="9"/>
  <c r="H70" i="9"/>
  <c r="H37" i="9"/>
  <c r="H5" i="9"/>
  <c r="H18" i="5"/>
  <c r="I22" i="3"/>
  <c r="I24" i="5"/>
  <c r="H11" i="5"/>
  <c r="I29" i="5"/>
  <c r="H28" i="5"/>
  <c r="H9" i="3"/>
  <c r="I20" i="5"/>
  <c r="I8" i="3"/>
  <c r="I36" i="3"/>
  <c r="H18" i="3"/>
  <c r="H6" i="3"/>
  <c r="I23" i="5"/>
  <c r="I38" i="3"/>
  <c r="H19" i="3"/>
  <c r="H47" i="9"/>
  <c r="H34" i="9"/>
  <c r="I6" i="9"/>
  <c r="H50" i="9"/>
  <c r="H18" i="9"/>
  <c r="I10" i="9"/>
  <c r="B13" i="7"/>
  <c r="B370" i="9" l="1"/>
  <c r="J43" i="3"/>
  <c r="K43" i="3" s="1"/>
  <c r="J41" i="3"/>
  <c r="K41" i="3" s="1"/>
  <c r="J39" i="3"/>
  <c r="K39" i="3" s="1"/>
  <c r="J42" i="3"/>
  <c r="K42" i="3" s="1"/>
  <c r="J40" i="3"/>
  <c r="K40" i="3" s="1"/>
  <c r="J44" i="3"/>
  <c r="K44" i="3" s="1"/>
  <c r="J45" i="3"/>
  <c r="K45" i="3" s="1"/>
  <c r="J39" i="5"/>
  <c r="K39" i="5" s="1"/>
  <c r="J40" i="5"/>
  <c r="K40" i="5" s="1"/>
  <c r="J41" i="5"/>
  <c r="K41" i="5" s="1"/>
  <c r="J34" i="5"/>
  <c r="K34" i="5" s="1"/>
  <c r="J33" i="5"/>
  <c r="K33" i="5" s="1"/>
  <c r="J36" i="5"/>
  <c r="K36" i="5" s="1"/>
  <c r="J37" i="5"/>
  <c r="K37" i="5" s="1"/>
  <c r="J38" i="5"/>
  <c r="K38" i="5" s="1"/>
  <c r="J35" i="5"/>
  <c r="K35" i="5" s="1"/>
  <c r="J29" i="3"/>
  <c r="K29" i="3" s="1"/>
  <c r="J21" i="5"/>
  <c r="K21" i="5" s="1"/>
  <c r="J15" i="5"/>
  <c r="K15" i="5" s="1"/>
  <c r="J34" i="3"/>
  <c r="K34" i="3" s="1"/>
  <c r="J23" i="5"/>
  <c r="K23" i="5" s="1"/>
  <c r="J31" i="5"/>
  <c r="K31" i="5" s="1"/>
  <c r="J30" i="5"/>
  <c r="K30" i="5" s="1"/>
  <c r="J12" i="5"/>
  <c r="K12" i="5" s="1"/>
  <c r="J22" i="5"/>
  <c r="K22" i="5" s="1"/>
  <c r="J7" i="3"/>
  <c r="K7" i="3" s="1"/>
  <c r="J26" i="5"/>
  <c r="K26" i="5" s="1"/>
  <c r="J22" i="3"/>
  <c r="K22" i="3" s="1"/>
  <c r="J15" i="3"/>
  <c r="K15" i="3" s="1"/>
  <c r="J19" i="5"/>
  <c r="K19" i="5" s="1"/>
  <c r="J31" i="3"/>
  <c r="K31" i="3" s="1"/>
  <c r="J32" i="5"/>
  <c r="K32" i="5" s="1"/>
  <c r="J4" i="3"/>
  <c r="K4" i="3" s="1"/>
  <c r="J30" i="3"/>
  <c r="K30" i="3" s="1"/>
  <c r="J9" i="5"/>
  <c r="K9" i="5" s="1"/>
  <c r="J7" i="5"/>
  <c r="K7" i="5" s="1"/>
  <c r="J32" i="3"/>
  <c r="K32" i="3" s="1"/>
  <c r="J13" i="5"/>
  <c r="K13" i="5" s="1"/>
  <c r="J5" i="3"/>
  <c r="K5" i="3" s="1"/>
  <c r="J12" i="3"/>
  <c r="K12" i="3" s="1"/>
  <c r="J14" i="3"/>
  <c r="K14" i="3" s="1"/>
  <c r="J38" i="3"/>
  <c r="K38" i="3" s="1"/>
  <c r="J25" i="5"/>
  <c r="K25" i="5" s="1"/>
  <c r="J13" i="3"/>
  <c r="K13" i="3" s="1"/>
  <c r="J6" i="3"/>
  <c r="K6" i="3" s="1"/>
  <c r="J17" i="5"/>
  <c r="K17" i="5" s="1"/>
  <c r="J23" i="3"/>
  <c r="K23" i="3" s="1"/>
  <c r="J18" i="5"/>
  <c r="K18" i="5" s="1"/>
  <c r="J8" i="3"/>
  <c r="K8" i="3" s="1"/>
  <c r="J27" i="5"/>
  <c r="K27" i="5" s="1"/>
  <c r="J17" i="3"/>
  <c r="K17" i="3" s="1"/>
  <c r="J4" i="5"/>
  <c r="K4" i="5" s="1"/>
  <c r="J10" i="3"/>
  <c r="K10" i="3" s="1"/>
  <c r="J36" i="3"/>
  <c r="K36" i="3" s="1"/>
  <c r="J9" i="3"/>
  <c r="K9" i="3" s="1"/>
  <c r="J18" i="3"/>
  <c r="K18" i="3" s="1"/>
  <c r="J28" i="5"/>
  <c r="K28" i="5" s="1"/>
  <c r="J29" i="5"/>
  <c r="K29" i="5" s="1"/>
  <c r="J19" i="3"/>
  <c r="K19" i="3" s="1"/>
  <c r="J20" i="3"/>
  <c r="K20" i="3" s="1"/>
  <c r="J11" i="5"/>
  <c r="K11" i="5" s="1"/>
  <c r="J16" i="5"/>
  <c r="K16" i="5" s="1"/>
  <c r="J8" i="5"/>
  <c r="K8" i="5" s="1"/>
  <c r="J11" i="3"/>
  <c r="K11" i="3" s="1"/>
  <c r="J5" i="5"/>
  <c r="K5" i="5" s="1"/>
  <c r="J6" i="5"/>
  <c r="K6" i="5" s="1"/>
  <c r="J20" i="5"/>
  <c r="K20" i="5" s="1"/>
  <c r="J37" i="3"/>
  <c r="K37" i="3" s="1"/>
  <c r="J35" i="3"/>
  <c r="K35" i="3" s="1"/>
  <c r="J21" i="3"/>
  <c r="K21" i="3" s="1"/>
  <c r="J25" i="3"/>
  <c r="K25" i="3" s="1"/>
  <c r="J24" i="5"/>
  <c r="K24" i="5" s="1"/>
  <c r="J26" i="3"/>
  <c r="K26" i="3" s="1"/>
  <c r="J16" i="3"/>
  <c r="K16" i="3" s="1"/>
  <c r="J14" i="5"/>
  <c r="K14" i="5" s="1"/>
  <c r="J10" i="5"/>
  <c r="K10" i="5" s="1"/>
  <c r="J27" i="3"/>
  <c r="K27" i="3" s="1"/>
  <c r="J24" i="3"/>
  <c r="K24" i="3" s="1"/>
  <c r="J28" i="3"/>
  <c r="K28" i="3" s="1"/>
  <c r="J33" i="3"/>
  <c r="K33" i="3" s="1"/>
  <c r="H90" i="9"/>
  <c r="H48" i="9"/>
  <c r="H33" i="9"/>
  <c r="H105" i="9"/>
  <c r="H36" i="9"/>
  <c r="H67" i="9"/>
  <c r="H9" i="9"/>
  <c r="H29" i="9"/>
  <c r="H66" i="9"/>
  <c r="H24" i="9"/>
  <c r="H84" i="9"/>
  <c r="H104" i="9"/>
  <c r="H56" i="9"/>
  <c r="H27" i="9"/>
  <c r="H54" i="9"/>
  <c r="H75" i="9"/>
  <c r="H87" i="9"/>
  <c r="H30" i="9"/>
  <c r="H4" i="9"/>
  <c r="H57" i="9"/>
  <c r="H78" i="9"/>
  <c r="H62" i="9"/>
  <c r="H38" i="9"/>
  <c r="H58" i="9"/>
  <c r="H95" i="9"/>
  <c r="H97" i="9"/>
  <c r="H15" i="9"/>
  <c r="H14" i="9"/>
  <c r="H41" i="9"/>
  <c r="H61" i="9"/>
  <c r="H98" i="9"/>
  <c r="H74" i="9"/>
  <c r="H94" i="9"/>
  <c r="H28" i="9"/>
  <c r="H23" i="9"/>
  <c r="H59" i="9"/>
  <c r="H60" i="9"/>
  <c r="H35" i="9"/>
  <c r="H55" i="9"/>
  <c r="H92" i="9"/>
  <c r="H6" i="9"/>
  <c r="H26" i="9"/>
  <c r="H52" i="9"/>
  <c r="H11" i="9"/>
  <c r="H12" i="9"/>
  <c r="H7" i="9"/>
  <c r="H43" i="9"/>
  <c r="H71" i="9"/>
  <c r="H91" i="9"/>
  <c r="H76" i="9"/>
  <c r="H103" i="9"/>
  <c r="H10" i="9"/>
  <c r="H46" i="9"/>
  <c r="H80" i="9"/>
  <c r="H22" i="9"/>
  <c r="H42" i="9"/>
  <c r="H85" i="9"/>
  <c r="H32" i="9"/>
  <c r="H17" i="9"/>
  <c r="H89" i="9"/>
  <c r="H49" i="9"/>
  <c r="H81" i="9"/>
  <c r="H8" i="9"/>
  <c r="H93" i="9"/>
  <c r="H68" i="9"/>
  <c r="H88" i="9"/>
  <c r="H69" i="9"/>
  <c r="H53" i="9"/>
  <c r="H100" i="9"/>
  <c r="H73" i="9"/>
  <c r="H44" i="9"/>
  <c r="H19" i="9"/>
  <c r="H39" i="9"/>
  <c r="H77" i="9"/>
  <c r="H51" i="9"/>
  <c r="H72" i="9"/>
  <c r="H20" i="9"/>
  <c r="H101" i="9"/>
  <c r="H79" i="9"/>
  <c r="H65" i="9"/>
  <c r="H13" i="9"/>
  <c r="H25" i="9"/>
  <c r="H45" i="9"/>
  <c r="H82" i="9"/>
  <c r="H40" i="9"/>
  <c r="H16" i="9"/>
  <c r="B14" i="7"/>
  <c r="B371" i="9" l="1"/>
  <c r="I4" i="2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AJ5" i="5"/>
  <c r="AF5" i="5"/>
  <c r="AB5" i="5"/>
  <c r="X5" i="5"/>
  <c r="T5" i="5"/>
  <c r="AL4" i="5"/>
  <c r="AH4" i="5"/>
  <c r="AD4" i="5"/>
  <c r="Z4" i="5"/>
  <c r="V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AM5" i="5"/>
  <c r="AI5" i="5"/>
  <c r="AE5" i="5"/>
  <c r="AA5" i="5"/>
  <c r="W5" i="5"/>
  <c r="AK4" i="5"/>
  <c r="AG4" i="5"/>
  <c r="AC4" i="5"/>
  <c r="Y4" i="5"/>
  <c r="U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AL5" i="5"/>
  <c r="AH5" i="5"/>
  <c r="AD5" i="5"/>
  <c r="Z5" i="5"/>
  <c r="V5" i="5"/>
  <c r="AJ4" i="5"/>
  <c r="AF4" i="5"/>
  <c r="AB4" i="5"/>
  <c r="X4" i="5"/>
  <c r="T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AK5" i="5"/>
  <c r="AG5" i="5"/>
  <c r="AC5" i="5"/>
  <c r="Y5" i="5"/>
  <c r="U5" i="5"/>
  <c r="AM4" i="5"/>
  <c r="AI4" i="5"/>
  <c r="AE4" i="5"/>
  <c r="AA4" i="5"/>
  <c r="W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I7" i="2"/>
  <c r="J7" i="2" s="1"/>
  <c r="I6" i="2"/>
  <c r="J6" i="2" s="1"/>
  <c r="I5" i="2"/>
  <c r="J5" i="2" s="1"/>
  <c r="J4" i="2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AM5" i="3"/>
  <c r="AI5" i="3"/>
  <c r="AE5" i="3"/>
  <c r="AA5" i="3"/>
  <c r="W5" i="3"/>
  <c r="AK4" i="3"/>
  <c r="AG4" i="3"/>
  <c r="AC4" i="3"/>
  <c r="Y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AK5" i="3"/>
  <c r="AG5" i="3"/>
  <c r="AC5" i="3"/>
  <c r="Y5" i="3"/>
  <c r="AM4" i="3"/>
  <c r="AI4" i="3"/>
  <c r="AE4" i="3"/>
  <c r="AA4" i="3"/>
  <c r="W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AJ5" i="3"/>
  <c r="AB5" i="3"/>
  <c r="AL4" i="3"/>
  <c r="AD4" i="3"/>
  <c r="V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AH5" i="3"/>
  <c r="Z5" i="3"/>
  <c r="AJ4" i="3"/>
  <c r="AB4" i="3"/>
  <c r="AD18" i="3"/>
  <c r="Z17" i="3"/>
  <c r="AJ16" i="3"/>
  <c r="T16" i="3"/>
  <c r="AD15" i="3"/>
  <c r="AD19" i="3" s="1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AF5" i="3"/>
  <c r="X5" i="3"/>
  <c r="AH4" i="3"/>
  <c r="Z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V18" i="3"/>
  <c r="Z15" i="3"/>
  <c r="Z19" i="3" s="1"/>
  <c r="AB7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B372" i="9" l="1"/>
  <c r="Q19" i="5"/>
  <c r="T10" i="3"/>
  <c r="T19" i="3"/>
  <c r="N37" i="3"/>
  <c r="N28" i="5"/>
  <c r="V37" i="3"/>
  <c r="N19" i="5"/>
  <c r="V28" i="3"/>
  <c r="N37" i="5"/>
  <c r="S37" i="3"/>
  <c r="W10" i="5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73" i="9" l="1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74" i="9" l="1"/>
  <c r="B18" i="7"/>
  <c r="B375" i="9" l="1"/>
  <c r="B19" i="7"/>
  <c r="B376" i="9" l="1"/>
  <c r="J20" i="22"/>
  <c r="K20" i="22" s="1"/>
  <c r="J23" i="22"/>
  <c r="K23" i="22" s="1"/>
  <c r="J12" i="22"/>
  <c r="K12" i="22" s="1"/>
  <c r="J18" i="22"/>
  <c r="K18" i="22" s="1"/>
  <c r="J11" i="22"/>
  <c r="K11" i="22" s="1"/>
  <c r="J24" i="22"/>
  <c r="K24" i="22" s="1"/>
  <c r="J21" i="22"/>
  <c r="K21" i="22" s="1"/>
  <c r="J7" i="22"/>
  <c r="K7" i="22" s="1"/>
  <c r="J14" i="22"/>
  <c r="K14" i="22" s="1"/>
  <c r="J10" i="22"/>
  <c r="K10" i="22" s="1"/>
  <c r="J19" i="22"/>
  <c r="K19" i="22" s="1"/>
  <c r="J6" i="22"/>
  <c r="K6" i="22" s="1"/>
  <c r="J13" i="22"/>
  <c r="K13" i="22" s="1"/>
  <c r="B20" i="7"/>
  <c r="B377" i="9" l="1"/>
  <c r="AG37" i="22"/>
  <c r="Q37" i="22"/>
  <c r="AA36" i="22"/>
  <c r="AK35" i="22"/>
  <c r="U35" i="22"/>
  <c r="AJ37" i="22"/>
  <c r="T37" i="22"/>
  <c r="AD36" i="22"/>
  <c r="N36" i="22"/>
  <c r="X35" i="22"/>
  <c r="AH34" i="22"/>
  <c r="AH38" i="22" s="1"/>
  <c r="R34" i="22"/>
  <c r="R38" i="22" s="1"/>
  <c r="AB33" i="22"/>
  <c r="AL32" i="22"/>
  <c r="V32" i="22"/>
  <c r="AF28" i="22"/>
  <c r="P28" i="22"/>
  <c r="Z27" i="22"/>
  <c r="AJ26" i="22"/>
  <c r="T26" i="22"/>
  <c r="AD25" i="22"/>
  <c r="AD29" i="22" s="1"/>
  <c r="N25" i="22"/>
  <c r="N29" i="22" s="1"/>
  <c r="X24" i="22"/>
  <c r="AH23" i="22"/>
  <c r="R23" i="22"/>
  <c r="AB19" i="22"/>
  <c r="AL18" i="22"/>
  <c r="AK36" i="22"/>
  <c r="AE35" i="22"/>
  <c r="AB34" i="22"/>
  <c r="AB38" i="22" s="1"/>
  <c r="AG33" i="22"/>
  <c r="AK32" i="22"/>
  <c r="P32" i="22"/>
  <c r="U28" i="22"/>
  <c r="Y27" i="22"/>
  <c r="AD26" i="22"/>
  <c r="AI25" i="22"/>
  <c r="AI29" i="22" s="1"/>
  <c r="AM24" i="22"/>
  <c r="R24" i="22"/>
  <c r="W23" i="22"/>
  <c r="AA19" i="22"/>
  <c r="AG18" i="22"/>
  <c r="Q18" i="22"/>
  <c r="AA17" i="22"/>
  <c r="AK16" i="22"/>
  <c r="AK20" i="22" s="1"/>
  <c r="U16" i="22"/>
  <c r="U20" i="22" s="1"/>
  <c r="AE15" i="22"/>
  <c r="O15" i="22"/>
  <c r="R37" i="22"/>
  <c r="AL35" i="22"/>
  <c r="AF34" i="22"/>
  <c r="AF38" i="22" s="1"/>
  <c r="AK33" i="22"/>
  <c r="O33" i="22"/>
  <c r="T32" i="22"/>
  <c r="Y28" i="22"/>
  <c r="AC27" i="22"/>
  <c r="AH26" i="22"/>
  <c r="AM25" i="22"/>
  <c r="AM29" i="22" s="1"/>
  <c r="Q25" i="22"/>
  <c r="V24" i="22"/>
  <c r="AA23" i="22"/>
  <c r="AE19" i="22"/>
  <c r="AJ18" i="22"/>
  <c r="T18" i="22"/>
  <c r="AD17" i="22"/>
  <c r="N17" i="22"/>
  <c r="X16" i="22"/>
  <c r="X20" i="22" s="1"/>
  <c r="AH15" i="22"/>
  <c r="R15" i="22"/>
  <c r="AB14" i="22"/>
  <c r="AL10" i="22"/>
  <c r="V10" i="22"/>
  <c r="AF9" i="22"/>
  <c r="AE37" i="22"/>
  <c r="S35" i="22"/>
  <c r="Y33" i="22"/>
  <c r="AH28" i="22"/>
  <c r="Q27" i="22"/>
  <c r="AA25" i="22"/>
  <c r="AA29" i="22" s="1"/>
  <c r="AJ23" i="22"/>
  <c r="S19" i="22"/>
  <c r="AC37" i="22"/>
  <c r="AM36" i="22"/>
  <c r="W36" i="22"/>
  <c r="AG35" i="22"/>
  <c r="Q35" i="22"/>
  <c r="AF37" i="22"/>
  <c r="P37" i="22"/>
  <c r="Z36" i="22"/>
  <c r="AJ35" i="22"/>
  <c r="T35" i="22"/>
  <c r="AD34" i="22"/>
  <c r="AD38" i="22" s="1"/>
  <c r="N34" i="22"/>
  <c r="N38" i="22" s="1"/>
  <c r="X33" i="22"/>
  <c r="AH32" i="22"/>
  <c r="R32" i="22"/>
  <c r="AB28" i="22"/>
  <c r="AL27" i="22"/>
  <c r="V27" i="22"/>
  <c r="AF26" i="22"/>
  <c r="P26" i="22"/>
  <c r="Z25" i="22"/>
  <c r="Z29" i="22" s="1"/>
  <c r="AJ24" i="22"/>
  <c r="T24" i="22"/>
  <c r="AD23" i="22"/>
  <c r="N23" i="22"/>
  <c r="X19" i="22"/>
  <c r="AI37" i="22"/>
  <c r="AC36" i="22"/>
  <c r="W35" i="22"/>
  <c r="W34" i="22"/>
  <c r="W38" i="22" s="1"/>
  <c r="AA33" i="22"/>
  <c r="AF32" i="22"/>
  <c r="AK28" i="22"/>
  <c r="O28" i="22"/>
  <c r="T27" i="22"/>
  <c r="Y26" i="22"/>
  <c r="AC25" i="22"/>
  <c r="AC29" i="22" s="1"/>
  <c r="AH24" i="22"/>
  <c r="AM23" i="22"/>
  <c r="Q23" i="22"/>
  <c r="V19" i="22"/>
  <c r="AC18" i="22"/>
  <c r="AM17" i="22"/>
  <c r="W17" i="22"/>
  <c r="AG16" i="22"/>
  <c r="AG20" i="22" s="1"/>
  <c r="Q16" i="22"/>
  <c r="AA15" i="22"/>
  <c r="AK14" i="22"/>
  <c r="AJ36" i="22"/>
  <c r="AD35" i="22"/>
  <c r="AA34" i="22"/>
  <c r="AA38" i="22" s="1"/>
  <c r="AE33" i="22"/>
  <c r="AJ32" i="22"/>
  <c r="O32" i="22"/>
  <c r="S28" i="22"/>
  <c r="X27" i="22"/>
  <c r="AC26" i="22"/>
  <c r="AG25" i="22"/>
  <c r="AG29" i="22" s="1"/>
  <c r="AL24" i="22"/>
  <c r="Q24" i="22"/>
  <c r="U23" i="22"/>
  <c r="Z19" i="22"/>
  <c r="AF18" i="22"/>
  <c r="P18" i="22"/>
  <c r="Z17" i="22"/>
  <c r="AJ16" i="22"/>
  <c r="AJ20" i="22" s="1"/>
  <c r="T16" i="22"/>
  <c r="AD15" i="22"/>
  <c r="N15" i="22"/>
  <c r="X14" i="22"/>
  <c r="AH10" i="22"/>
  <c r="R10" i="22"/>
  <c r="AB9" i="22"/>
  <c r="O37" i="22"/>
  <c r="AE34" i="22"/>
  <c r="AE38" i="22" s="1"/>
  <c r="N33" i="22"/>
  <c r="W28" i="22"/>
  <c r="AG26" i="22"/>
  <c r="P25" i="22"/>
  <c r="P29" i="22" s="1"/>
  <c r="Y23" i="22"/>
  <c r="AI18" i="22"/>
  <c r="AC17" i="22"/>
  <c r="W16" i="22"/>
  <c r="W20" i="22" s="1"/>
  <c r="Q15" i="22"/>
  <c r="Y37" i="22"/>
  <c r="AI36" i="22"/>
  <c r="S36" i="22"/>
  <c r="AC35" i="22"/>
  <c r="AM34" i="22"/>
  <c r="AM38" i="22" s="1"/>
  <c r="AB37" i="22"/>
  <c r="AL36" i="22"/>
  <c r="V36" i="22"/>
  <c r="AF35" i="22"/>
  <c r="P35" i="22"/>
  <c r="Z34" i="22"/>
  <c r="Z38" i="22" s="1"/>
  <c r="AJ33" i="22"/>
  <c r="T33" i="22"/>
  <c r="AD32" i="22"/>
  <c r="N32" i="22"/>
  <c r="X28" i="22"/>
  <c r="AH27" i="22"/>
  <c r="R27" i="22"/>
  <c r="AB26" i="22"/>
  <c r="AL25" i="22"/>
  <c r="AL29" i="22" s="1"/>
  <c r="V25" i="22"/>
  <c r="V29" i="22" s="1"/>
  <c r="AF24" i="22"/>
  <c r="P24" i="22"/>
  <c r="Z23" i="22"/>
  <c r="AJ19" i="22"/>
  <c r="T19" i="22"/>
  <c r="AA37" i="22"/>
  <c r="U36" i="22"/>
  <c r="O35" i="22"/>
  <c r="Q34" i="22"/>
  <c r="V33" i="22"/>
  <c r="AA32" i="22"/>
  <c r="AE28" i="22"/>
  <c r="AJ27" i="22"/>
  <c r="O27" i="22"/>
  <c r="S26" i="22"/>
  <c r="X25" i="22"/>
  <c r="X29" i="22" s="1"/>
  <c r="AC24" i="22"/>
  <c r="AG23" i="22"/>
  <c r="AL19" i="22"/>
  <c r="Q19" i="22"/>
  <c r="Y18" i="22"/>
  <c r="AI17" i="22"/>
  <c r="S17" i="22"/>
  <c r="AC16" i="22"/>
  <c r="AC20" i="22" s="1"/>
  <c r="AM15" i="22"/>
  <c r="W15" i="22"/>
  <c r="AH37" i="22"/>
  <c r="AB36" i="22"/>
  <c r="V35" i="22"/>
  <c r="U34" i="22"/>
  <c r="U38" i="22" s="1"/>
  <c r="Z33" i="22"/>
  <c r="AE32" i="22"/>
  <c r="AI28" i="22"/>
  <c r="N28" i="22"/>
  <c r="S27" i="22"/>
  <c r="W26" i="22"/>
  <c r="AB25" i="22"/>
  <c r="AB29" i="22" s="1"/>
  <c r="AG24" i="22"/>
  <c r="AK23" i="22"/>
  <c r="P23" i="22"/>
  <c r="U19" i="22"/>
  <c r="AB18" i="22"/>
  <c r="AL17" i="22"/>
  <c r="V17" i="22"/>
  <c r="AF16" i="22"/>
  <c r="AF20" i="22" s="1"/>
  <c r="P16" i="22"/>
  <c r="P20" i="22" s="1"/>
  <c r="Z15" i="22"/>
  <c r="AJ14" i="22"/>
  <c r="T14" i="22"/>
  <c r="AD10" i="22"/>
  <c r="N10" i="22"/>
  <c r="X9" i="22"/>
  <c r="Y36" i="22"/>
  <c r="T34" i="22"/>
  <c r="T38" i="22" s="1"/>
  <c r="AC32" i="22"/>
  <c r="AM27" i="22"/>
  <c r="V26" i="22"/>
  <c r="AE24" i="22"/>
  <c r="O23" i="22"/>
  <c r="AA18" i="22"/>
  <c r="U17" i="22"/>
  <c r="O16" i="22"/>
  <c r="O20" i="22" s="1"/>
  <c r="U37" i="22"/>
  <c r="AI34" i="22"/>
  <c r="AI38" i="22" s="1"/>
  <c r="AB35" i="22"/>
  <c r="P33" i="22"/>
  <c r="AD27" i="22"/>
  <c r="R25" i="22"/>
  <c r="R29" i="22" s="1"/>
  <c r="AF19" i="22"/>
  <c r="AG34" i="22"/>
  <c r="AG38" i="22" s="1"/>
  <c r="Z28" i="22"/>
  <c r="S25" i="22"/>
  <c r="S29" i="22" s="1"/>
  <c r="AK18" i="22"/>
  <c r="Y16" i="22"/>
  <c r="Y20" i="22" s="1"/>
  <c r="T36" i="22"/>
  <c r="Y32" i="22"/>
  <c r="R26" i="22"/>
  <c r="AK19" i="22"/>
  <c r="R17" i="22"/>
  <c r="AF14" i="22"/>
  <c r="T9" i="22"/>
  <c r="AB27" i="22"/>
  <c r="S18" i="22"/>
  <c r="AG15" i="22"/>
  <c r="Y14" i="22"/>
  <c r="AC10" i="22"/>
  <c r="AH9" i="22"/>
  <c r="N9" i="22"/>
  <c r="X8" i="22"/>
  <c r="AH7" i="22"/>
  <c r="AH11" i="22" s="1"/>
  <c r="R7" i="22"/>
  <c r="R11" i="22" s="1"/>
  <c r="AB6" i="22"/>
  <c r="AL5" i="22"/>
  <c r="V5" i="22"/>
  <c r="N37" i="22"/>
  <c r="AC34" i="22"/>
  <c r="AC38" i="22" s="1"/>
  <c r="AM32" i="22"/>
  <c r="V28" i="22"/>
  <c r="AE26" i="22"/>
  <c r="O25" i="22"/>
  <c r="O29" i="22" s="1"/>
  <c r="X23" i="22"/>
  <c r="AH18" i="22"/>
  <c r="AB17" i="22"/>
  <c r="V16" i="22"/>
  <c r="V20" i="22" s="1"/>
  <c r="P15" i="22"/>
  <c r="R14" i="22"/>
  <c r="W10" i="22"/>
  <c r="AA9" i="22"/>
  <c r="AI8" i="22"/>
  <c r="S8" i="22"/>
  <c r="AC7" i="22"/>
  <c r="AC11" i="22" s="1"/>
  <c r="AM6" i="22"/>
  <c r="W6" i="22"/>
  <c r="AG5" i="22"/>
  <c r="Q5" i="22"/>
  <c r="Q36" i="22"/>
  <c r="O34" i="22"/>
  <c r="O38" i="22" s="1"/>
  <c r="X32" i="22"/>
  <c r="AG27" i="22"/>
  <c r="Q26" i="22"/>
  <c r="Z24" i="22"/>
  <c r="AI19" i="22"/>
  <c r="W18" i="22"/>
  <c r="Q17" i="22"/>
  <c r="AK15" i="22"/>
  <c r="AG14" i="22"/>
  <c r="AK10" i="22"/>
  <c r="P10" i="22"/>
  <c r="U9" i="22"/>
  <c r="AD8" i="22"/>
  <c r="N8" i="22"/>
  <c r="X7" i="22"/>
  <c r="X11" i="22" s="1"/>
  <c r="AH6" i="22"/>
  <c r="R6" i="22"/>
  <c r="AE36" i="22"/>
  <c r="X37" i="22"/>
  <c r="AL34" i="22"/>
  <c r="AL38" i="22" s="1"/>
  <c r="Z32" i="22"/>
  <c r="N27" i="22"/>
  <c r="AB24" i="22"/>
  <c r="P19" i="22"/>
  <c r="AL33" i="22"/>
  <c r="AE27" i="22"/>
  <c r="W24" i="22"/>
  <c r="U18" i="22"/>
  <c r="AI15" i="22"/>
  <c r="N35" i="22"/>
  <c r="AD28" i="22"/>
  <c r="W25" i="22"/>
  <c r="W29" i="22" s="1"/>
  <c r="O19" i="22"/>
  <c r="AB16" i="22"/>
  <c r="AB20" i="22" s="1"/>
  <c r="P14" i="22"/>
  <c r="AI35" i="22"/>
  <c r="AK25" i="22"/>
  <c r="AK29" i="22" s="1"/>
  <c r="AK17" i="22"/>
  <c r="Y15" i="22"/>
  <c r="S14" i="22"/>
  <c r="X10" i="22"/>
  <c r="AC9" i="22"/>
  <c r="AJ8" i="22"/>
  <c r="T8" i="22"/>
  <c r="AD7" i="22"/>
  <c r="AD11" i="22" s="1"/>
  <c r="X6" i="22"/>
  <c r="AH5" i="22"/>
  <c r="R5" i="22"/>
  <c r="X36" i="22"/>
  <c r="S34" i="22"/>
  <c r="S38" i="22" s="1"/>
  <c r="AB32" i="22"/>
  <c r="AK27" i="22"/>
  <c r="U26" i="22"/>
  <c r="AD24" i="22"/>
  <c r="AM19" i="22"/>
  <c r="Z18" i="22"/>
  <c r="T17" i="22"/>
  <c r="N16" i="22"/>
  <c r="N20" i="22" s="1"/>
  <c r="AH14" i="22"/>
  <c r="AM10" i="22"/>
  <c r="Q10" i="22"/>
  <c r="V9" i="22"/>
  <c r="AE8" i="22"/>
  <c r="O8" i="22"/>
  <c r="Y7" i="22"/>
  <c r="Y11" i="22" s="1"/>
  <c r="AI6" i="22"/>
  <c r="S6" i="22"/>
  <c r="AC5" i="22"/>
  <c r="AM37" i="22"/>
  <c r="AA35" i="22"/>
  <c r="AD33" i="22"/>
  <c r="AM28" i="22"/>
  <c r="W27" i="22"/>
  <c r="AF25" i="22"/>
  <c r="AF29" i="22" s="1"/>
  <c r="O24" i="22"/>
  <c r="Y19" i="22"/>
  <c r="O18" i="22"/>
  <c r="AI16" i="22"/>
  <c r="AI20" i="22" s="1"/>
  <c r="AC15" i="22"/>
  <c r="AA14" i="22"/>
  <c r="AF10" i="22"/>
  <c r="AK9" i="22"/>
  <c r="P9" i="22"/>
  <c r="Z8" i="22"/>
  <c r="AJ7" i="22"/>
  <c r="AJ11" i="22" s="1"/>
  <c r="T7" i="22"/>
  <c r="AD6" i="22"/>
  <c r="Q28" i="22"/>
  <c r="AD18" i="22"/>
  <c r="O14" i="22"/>
  <c r="Q8" i="22"/>
  <c r="AI5" i="22"/>
  <c r="AM33" i="22"/>
  <c r="Y24" i="22"/>
  <c r="AJ15" i="22"/>
  <c r="S9" i="22"/>
  <c r="AG6" i="22"/>
  <c r="AL28" i="22"/>
  <c r="W19" i="22"/>
  <c r="O36" i="22"/>
  <c r="AH36" i="22"/>
  <c r="V34" i="22"/>
  <c r="V38" i="22" s="1"/>
  <c r="AJ28" i="22"/>
  <c r="X26" i="22"/>
  <c r="AL23" i="22"/>
  <c r="S37" i="22"/>
  <c r="Q33" i="22"/>
  <c r="AI26" i="22"/>
  <c r="AB23" i="22"/>
  <c r="AE17" i="22"/>
  <c r="S15" i="22"/>
  <c r="P34" i="22"/>
  <c r="P38" i="22" s="1"/>
  <c r="AI27" i="22"/>
  <c r="AA24" i="22"/>
  <c r="X18" i="22"/>
  <c r="AL15" i="22"/>
  <c r="Z10" i="22"/>
  <c r="AI33" i="22"/>
  <c r="U24" i="22"/>
  <c r="AM16" i="22"/>
  <c r="AM20" i="22" s="1"/>
  <c r="AI14" i="22"/>
  <c r="N14" i="22"/>
  <c r="S10" i="22"/>
  <c r="W9" i="22"/>
  <c r="AF8" i="22"/>
  <c r="P8" i="22"/>
  <c r="Z7" i="22"/>
  <c r="Z11" i="22" s="1"/>
  <c r="AJ6" i="22"/>
  <c r="T6" i="22"/>
  <c r="AD5" i="22"/>
  <c r="AH35" i="22"/>
  <c r="AH33" i="22"/>
  <c r="Q32" i="22"/>
  <c r="AA27" i="22"/>
  <c r="AJ25" i="22"/>
  <c r="AJ29" i="22" s="1"/>
  <c r="S24" i="22"/>
  <c r="AC19" i="22"/>
  <c r="R18" i="22"/>
  <c r="AL16" i="22"/>
  <c r="AL20" i="22" s="1"/>
  <c r="AF15" i="22"/>
  <c r="AC14" i="22"/>
  <c r="AG10" i="22"/>
  <c r="AL9" i="22"/>
  <c r="Q9" i="22"/>
  <c r="AA8" i="22"/>
  <c r="AK7" i="22"/>
  <c r="AK11" i="22" s="1"/>
  <c r="U7" i="22"/>
  <c r="U11" i="22" s="1"/>
  <c r="AE6" i="22"/>
  <c r="Y5" i="22"/>
  <c r="W37" i="22"/>
  <c r="AK34" i="22"/>
  <c r="AK38" i="22" s="1"/>
  <c r="S33" i="22"/>
  <c r="AC28" i="22"/>
  <c r="AL26" i="22"/>
  <c r="U25" i="22"/>
  <c r="U29" i="22" s="1"/>
  <c r="AE23" i="22"/>
  <c r="N19" i="22"/>
  <c r="AG17" i="22"/>
  <c r="AA16" i="22"/>
  <c r="AA20" i="22" s="1"/>
  <c r="U15" i="22"/>
  <c r="V14" i="22"/>
  <c r="AA10" i="22"/>
  <c r="AE9" i="22"/>
  <c r="AL8" i="22"/>
  <c r="V8" i="22"/>
  <c r="AF7" i="22"/>
  <c r="AF11" i="22" s="1"/>
  <c r="Z6" i="22"/>
  <c r="AK37" i="22"/>
  <c r="Y35" i="22"/>
  <c r="R36" i="22"/>
  <c r="AF33" i="22"/>
  <c r="T28" i="22"/>
  <c r="AH25" i="22"/>
  <c r="AH29" i="22" s="1"/>
  <c r="V23" i="22"/>
  <c r="AM35" i="22"/>
  <c r="U32" i="22"/>
  <c r="N26" i="22"/>
  <c r="AG19" i="22"/>
  <c r="O17" i="22"/>
  <c r="Z37" i="22"/>
  <c r="U33" i="22"/>
  <c r="AM26" i="22"/>
  <c r="AF23" i="22"/>
  <c r="AH17" i="22"/>
  <c r="V15" i="22"/>
  <c r="AJ9" i="22"/>
  <c r="S32" i="22"/>
  <c r="AD19" i="22"/>
  <c r="AE16" i="22"/>
  <c r="AE20" i="22" s="1"/>
  <c r="AD14" i="22"/>
  <c r="AI10" i="22"/>
  <c r="AM9" i="22"/>
  <c r="R9" i="22"/>
  <c r="AB8" i="22"/>
  <c r="AL7" i="22"/>
  <c r="AL11" i="22" s="1"/>
  <c r="V7" i="22"/>
  <c r="V11" i="22" s="1"/>
  <c r="AF6" i="22"/>
  <c r="Z5" i="22"/>
  <c r="AD37" i="22"/>
  <c r="R35" i="22"/>
  <c r="W33" i="22"/>
  <c r="AG28" i="22"/>
  <c r="P27" i="22"/>
  <c r="Y25" i="22"/>
  <c r="Y29" i="22" s="1"/>
  <c r="AI23" i="22"/>
  <c r="R19" i="22"/>
  <c r="AJ17" i="22"/>
  <c r="AD16" i="22"/>
  <c r="AD20" i="22" s="1"/>
  <c r="X15" i="22"/>
  <c r="W14" i="22"/>
  <c r="AB10" i="22"/>
  <c r="AG9" i="22"/>
  <c r="AM8" i="22"/>
  <c r="W8" i="22"/>
  <c r="AG7" i="22"/>
  <c r="AG11" i="22" s="1"/>
  <c r="Q7" i="22"/>
  <c r="AA6" i="22"/>
  <c r="AK5" i="22"/>
  <c r="U5" i="22"/>
  <c r="AG36" i="22"/>
  <c r="Y34" i="22"/>
  <c r="Y38" i="22" s="1"/>
  <c r="AI32" i="22"/>
  <c r="R28" i="22"/>
  <c r="AA26" i="22"/>
  <c r="AK24" i="22"/>
  <c r="T23" i="22"/>
  <c r="AE18" i="22"/>
  <c r="Y17" i="22"/>
  <c r="S16" i="22"/>
  <c r="S20" i="22" s="1"/>
  <c r="AM14" i="22"/>
  <c r="Q14" i="22"/>
  <c r="U10" i="22"/>
  <c r="Z9" i="22"/>
  <c r="AH8" i="22"/>
  <c r="R8" i="22"/>
  <c r="AB7" i="22"/>
  <c r="AB11" i="22" s="1"/>
  <c r="AL6" i="22"/>
  <c r="V6" i="22"/>
  <c r="X34" i="22"/>
  <c r="X38" i="22" s="1"/>
  <c r="AI24" i="22"/>
  <c r="R16" i="22"/>
  <c r="R20" i="22" s="1"/>
  <c r="Y9" i="22"/>
  <c r="AK6" i="22"/>
  <c r="S5" i="22"/>
  <c r="AF27" i="22"/>
  <c r="V18" i="22"/>
  <c r="AJ10" i="22"/>
  <c r="AM7" i="22"/>
  <c r="AM11" i="22" s="1"/>
  <c r="AF5" i="22"/>
  <c r="Z35" i="22"/>
  <c r="AE25" i="22"/>
  <c r="AE29" i="22" s="1"/>
  <c r="AG32" i="22"/>
  <c r="AL14" i="22"/>
  <c r="O26" i="22"/>
  <c r="X5" i="22"/>
  <c r="Z14" i="22"/>
  <c r="AM5" i="22"/>
  <c r="Y6" i="22"/>
  <c r="Z16" i="22"/>
  <c r="Z20" i="22" s="1"/>
  <c r="Z26" i="22"/>
  <c r="T10" i="22"/>
  <c r="AA5" i="22"/>
  <c r="AH19" i="22"/>
  <c r="AC8" i="22"/>
  <c r="AL37" i="22"/>
  <c r="N18" i="22"/>
  <c r="AE10" i="22"/>
  <c r="AI7" i="22"/>
  <c r="AI11" i="22" s="1"/>
  <c r="AE5" i="22"/>
  <c r="AC23" i="22"/>
  <c r="AA28" i="22"/>
  <c r="AJ5" i="22"/>
  <c r="Y10" i="22"/>
  <c r="AD9" i="22"/>
  <c r="P36" i="22"/>
  <c r="W7" i="22"/>
  <c r="W11" i="22" s="1"/>
  <c r="AH16" i="22"/>
  <c r="AH20" i="22" s="1"/>
  <c r="S7" i="22"/>
  <c r="S11" i="22" s="1"/>
  <c r="T15" i="22"/>
  <c r="V37" i="22"/>
  <c r="AE7" i="22"/>
  <c r="AE11" i="22" s="1"/>
  <c r="S23" i="22"/>
  <c r="AG8" i="22"/>
  <c r="P17" i="22"/>
  <c r="AC33" i="22"/>
  <c r="AI9" i="22"/>
  <c r="W5" i="22"/>
  <c r="AM18" i="22"/>
  <c r="T25" i="22"/>
  <c r="T29" i="22" s="1"/>
  <c r="AF36" i="22"/>
  <c r="X17" i="22"/>
  <c r="AA7" i="22"/>
  <c r="AA11" i="22" s="1"/>
  <c r="W32" i="22"/>
  <c r="AE14" i="22"/>
  <c r="Q6" i="22"/>
  <c r="U27" i="22"/>
  <c r="AB15" i="22"/>
  <c r="O9" i="22"/>
  <c r="AC6" i="22"/>
  <c r="AK8" i="22"/>
  <c r="U14" i="22"/>
  <c r="AK26" i="22"/>
  <c r="AB5" i="22"/>
  <c r="T5" i="22"/>
  <c r="U6" i="22"/>
  <c r="O10" i="22"/>
  <c r="N24" i="22"/>
  <c r="Y8" i="22"/>
  <c r="R33" i="22"/>
  <c r="U8" i="22"/>
  <c r="AF17" i="22"/>
  <c r="AJ34" i="22"/>
  <c r="AJ38" i="22" s="1"/>
  <c r="B21" i="7"/>
  <c r="B378" i="9" l="1"/>
  <c r="O11" i="22"/>
  <c r="N11" i="22"/>
  <c r="P11" i="22"/>
  <c r="T20" i="22"/>
  <c r="T11" i="22"/>
  <c r="Q38" i="22"/>
  <c r="Q20" i="22"/>
  <c r="Q29" i="22"/>
  <c r="Q11" i="22"/>
  <c r="B22" i="7"/>
  <c r="B379" i="9" l="1"/>
  <c r="P12" i="22"/>
  <c r="R12" i="22"/>
  <c r="Q12" i="22"/>
  <c r="AA39" i="22"/>
  <c r="AC39" i="22"/>
  <c r="O39" i="22"/>
  <c r="AC12" i="22"/>
  <c r="AH39" i="22"/>
  <c r="AK21" i="22"/>
  <c r="AG21" i="22"/>
  <c r="AE21" i="22"/>
  <c r="U30" i="22"/>
  <c r="AE12" i="22"/>
  <c r="AG12" i="22"/>
  <c r="S39" i="22"/>
  <c r="AA30" i="22"/>
  <c r="U21" i="22"/>
  <c r="T12" i="22"/>
  <c r="W21" i="22"/>
  <c r="O12" i="22"/>
  <c r="S21" i="22"/>
  <c r="AJ12" i="22"/>
  <c r="AC21" i="22"/>
  <c r="AL21" i="22"/>
  <c r="AJ21" i="22"/>
  <c r="N39" i="22"/>
  <c r="AB21" i="22"/>
  <c r="Z12" i="22"/>
  <c r="X39" i="22"/>
  <c r="AM30" i="22"/>
  <c r="AM39" i="22"/>
  <c r="AI39" i="22"/>
  <c r="O30" i="22"/>
  <c r="N21" i="22"/>
  <c r="P39" i="22"/>
  <c r="U12" i="22"/>
  <c r="Y30" i="22"/>
  <c r="AF39" i="22"/>
  <c r="W39" i="22"/>
  <c r="Q39" i="22"/>
  <c r="AL39" i="22"/>
  <c r="AA21" i="22"/>
  <c r="R21" i="22"/>
  <c r="AM12" i="22"/>
  <c r="T21" i="22"/>
  <c r="T30" i="22"/>
  <c r="AD30" i="22"/>
  <c r="AL30" i="22"/>
  <c r="N12" i="22"/>
  <c r="AK12" i="22"/>
  <c r="N30" i="22"/>
  <c r="Z30" i="22"/>
  <c r="V30" i="22"/>
  <c r="R30" i="22"/>
  <c r="V21" i="22"/>
  <c r="AF30" i="22"/>
  <c r="AM21" i="22"/>
  <c r="AF12" i="22"/>
  <c r="AD21" i="22"/>
  <c r="Q30" i="22"/>
  <c r="Q21" i="22"/>
  <c r="AB30" i="22"/>
  <c r="W30" i="22"/>
  <c r="W12" i="22"/>
  <c r="R39" i="22"/>
  <c r="AE39" i="22"/>
  <c r="AI30" i="22"/>
  <c r="Y12" i="22"/>
  <c r="V12" i="22"/>
  <c r="AB39" i="22"/>
  <c r="AC30" i="22"/>
  <c r="X30" i="22"/>
  <c r="S30" i="22"/>
  <c r="X12" i="22"/>
  <c r="AI21" i="22"/>
  <c r="AJ30" i="22"/>
  <c r="AH30" i="22"/>
  <c r="X21" i="22"/>
  <c r="AG30" i="22"/>
  <c r="AF21" i="22"/>
  <c r="AK39" i="22"/>
  <c r="Y39" i="22"/>
  <c r="AA12" i="22"/>
  <c r="AD39" i="22"/>
  <c r="P30" i="22"/>
  <c r="Z21" i="22"/>
  <c r="P21" i="22"/>
  <c r="T39" i="22"/>
  <c r="Z39" i="22"/>
  <c r="O21" i="22"/>
  <c r="AH12" i="22"/>
  <c r="U39" i="22"/>
  <c r="AG39" i="22"/>
  <c r="Y21" i="22"/>
  <c r="AK30" i="22"/>
  <c r="AD12" i="22"/>
  <c r="V39" i="22"/>
  <c r="AH21" i="22"/>
  <c r="AI12" i="22"/>
  <c r="S12" i="22"/>
  <c r="AL12" i="22"/>
  <c r="AJ39" i="22"/>
  <c r="AB12" i="22"/>
  <c r="AE30" i="22"/>
  <c r="B23" i="7"/>
  <c r="B380" i="9" l="1"/>
  <c r="B24" i="7"/>
  <c r="B381" i="9" l="1"/>
  <c r="B25" i="7"/>
  <c r="B382" i="9" l="1"/>
  <c r="B26" i="7"/>
  <c r="B383" i="9" l="1"/>
  <c r="B27" i="7"/>
  <c r="B384" i="9" l="1"/>
  <c r="B28" i="7"/>
  <c r="B385" i="9" l="1"/>
  <c r="J8" i="21"/>
  <c r="K8" i="21" s="1"/>
  <c r="J33" i="21"/>
  <c r="K33" i="21" s="1"/>
  <c r="J17" i="21"/>
  <c r="K17" i="21" s="1"/>
  <c r="J26" i="21"/>
  <c r="K26" i="21" s="1"/>
  <c r="J18" i="21"/>
  <c r="K18" i="21" s="1"/>
  <c r="J23" i="21"/>
  <c r="K23" i="21" s="1"/>
  <c r="J27" i="21"/>
  <c r="K27" i="21" s="1"/>
  <c r="J31" i="21"/>
  <c r="K31" i="21" s="1"/>
  <c r="J21" i="21"/>
  <c r="K21" i="21" s="1"/>
  <c r="J20" i="21"/>
  <c r="K20" i="21" s="1"/>
  <c r="J29" i="21"/>
  <c r="K29" i="21" s="1"/>
  <c r="J35" i="21"/>
  <c r="K35" i="21" s="1"/>
  <c r="J14" i="21"/>
  <c r="K14" i="21" s="1"/>
  <c r="J7" i="21"/>
  <c r="K7" i="21" s="1"/>
  <c r="J13" i="21"/>
  <c r="K13" i="21" s="1"/>
  <c r="J11" i="21"/>
  <c r="K11" i="21" s="1"/>
  <c r="J5" i="21"/>
  <c r="K5" i="21" s="1"/>
  <c r="J16" i="21"/>
  <c r="K16" i="21" s="1"/>
  <c r="J32" i="21"/>
  <c r="K32" i="21" s="1"/>
  <c r="J15" i="21"/>
  <c r="K15" i="21" s="1"/>
  <c r="J4" i="21"/>
  <c r="K4" i="21" s="1"/>
  <c r="J6" i="21"/>
  <c r="K6" i="21" s="1"/>
  <c r="J19" i="21"/>
  <c r="K19" i="21" s="1"/>
  <c r="J34" i="21"/>
  <c r="K34" i="21" s="1"/>
  <c r="B29" i="7"/>
  <c r="B386" i="9" l="1"/>
  <c r="AD36" i="2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X5" i="21"/>
  <c r="AH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10" i="2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AJ4" i="21"/>
  <c r="U33" i="21"/>
  <c r="U37" i="21" s="1"/>
  <c r="AJ17" i="21"/>
  <c r="AL14" i="21"/>
  <c r="Z9" i="21"/>
  <c r="AK7" i="21"/>
  <c r="AE6" i="21"/>
  <c r="AE10" i="21" s="1"/>
  <c r="Y5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10" i="2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10" i="2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T15" i="21"/>
  <c r="T19" i="21" s="1"/>
  <c r="AE8" i="21"/>
  <c r="Q7" i="21"/>
  <c r="AC5" i="21"/>
  <c r="U25" i="21"/>
  <c r="AB34" i="21"/>
  <c r="P25" i="21"/>
  <c r="AD13" i="21"/>
  <c r="AE16" i="21"/>
  <c r="X17" i="21"/>
  <c r="AC14" i="21"/>
  <c r="AD9" i="21"/>
  <c r="AA8" i="21"/>
  <c r="AH7" i="21"/>
  <c r="N14" i="21"/>
  <c r="AM4" i="21"/>
  <c r="B30" i="7"/>
  <c r="B387" i="9" l="1"/>
  <c r="N19" i="21"/>
  <c r="T10" i="21"/>
  <c r="N28" i="21"/>
  <c r="O10" i="21"/>
  <c r="O28" i="21"/>
  <c r="N10" i="21"/>
  <c r="O19" i="21"/>
  <c r="P10" i="21"/>
  <c r="P37" i="21"/>
  <c r="P28" i="21"/>
  <c r="V10" i="21"/>
  <c r="V37" i="21"/>
  <c r="V28" i="21"/>
  <c r="B31" i="7"/>
  <c r="B388" i="9" l="1"/>
  <c r="Q29" i="2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32" i="7"/>
  <c r="B389" i="9" l="1"/>
  <c r="B33" i="7"/>
  <c r="B390" i="9" l="1"/>
  <c r="B34" i="7"/>
  <c r="B391" i="9" l="1"/>
  <c r="B35" i="7"/>
  <c r="B392" i="9" l="1"/>
  <c r="B36" i="7"/>
  <c r="B393" i="9" l="1"/>
  <c r="B37" i="7"/>
  <c r="B394" i="9" l="1"/>
  <c r="B38" i="7"/>
  <c r="B395" i="9" l="1"/>
  <c r="B39" i="7"/>
  <c r="B396" i="9" l="1"/>
  <c r="B40" i="7"/>
  <c r="B397" i="9" l="1"/>
  <c r="B41" i="7"/>
  <c r="B398" i="9" l="1"/>
  <c r="B42" i="7"/>
  <c r="B399" i="9" l="1"/>
  <c r="B43" i="7"/>
  <c r="B400" i="9" l="1"/>
  <c r="B44" i="7"/>
  <c r="B401" i="9" l="1"/>
  <c r="B45" i="7"/>
  <c r="B402" i="9" l="1"/>
  <c r="J15" i="8"/>
  <c r="K15" i="8" s="1"/>
  <c r="J9" i="8"/>
  <c r="K9" i="8" s="1"/>
  <c r="J23" i="8"/>
  <c r="K23" i="8" s="1"/>
  <c r="J10" i="8"/>
  <c r="K10" i="8" s="1"/>
  <c r="J13" i="8"/>
  <c r="K13" i="8" s="1"/>
  <c r="J18" i="8"/>
  <c r="K18" i="8" s="1"/>
  <c r="J14" i="8"/>
  <c r="K14" i="8" s="1"/>
  <c r="J17" i="8"/>
  <c r="K17" i="8" s="1"/>
  <c r="J4" i="8"/>
  <c r="K4" i="8" s="1"/>
  <c r="J12" i="8"/>
  <c r="K12" i="8" s="1"/>
  <c r="J21" i="8"/>
  <c r="K21" i="8" s="1"/>
  <c r="J19" i="8"/>
  <c r="K19" i="8" s="1"/>
  <c r="J7" i="8"/>
  <c r="K7" i="8" s="1"/>
  <c r="J20" i="8"/>
  <c r="K20" i="8" s="1"/>
  <c r="J22" i="8"/>
  <c r="K22" i="8" s="1"/>
  <c r="J6" i="8"/>
  <c r="K6" i="8" s="1"/>
  <c r="J5" i="8"/>
  <c r="K5" i="8" s="1"/>
  <c r="J11" i="8"/>
  <c r="K11" i="8" s="1"/>
  <c r="J8" i="8"/>
  <c r="K8" i="8" s="1"/>
  <c r="B46" i="7"/>
  <c r="B403" i="9" l="1"/>
  <c r="V31" i="8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10" i="8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10" i="8"/>
  <c r="AH7" i="8"/>
  <c r="AM8" i="8"/>
  <c r="AD18" i="8"/>
  <c r="AC27" i="8"/>
  <c r="AF5" i="8"/>
  <c r="P23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10" i="8"/>
  <c r="N18" i="8"/>
  <c r="AE26" i="8"/>
  <c r="AB16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10" i="8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W13" i="8"/>
  <c r="X16" i="8"/>
  <c r="T24" i="8"/>
  <c r="T28" i="8" s="1"/>
  <c r="AI8" i="8"/>
  <c r="AB35" i="8"/>
  <c r="AF13" i="8"/>
  <c r="AC18" i="8"/>
  <c r="O7" i="8"/>
  <c r="Y18" i="8"/>
  <c r="U27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B404" i="9" l="1"/>
  <c r="S10" i="8"/>
  <c r="O10" i="8"/>
  <c r="O19" i="8"/>
  <c r="P19" i="8"/>
  <c r="P10" i="8"/>
  <c r="AG20" i="8"/>
  <c r="R38" i="8"/>
  <c r="AE38" i="8"/>
  <c r="AC20" i="8"/>
  <c r="U11" i="8"/>
  <c r="W11" i="8"/>
  <c r="X38" i="8"/>
  <c r="Q29" i="8"/>
  <c r="AF29" i="8"/>
  <c r="AB38" i="8"/>
  <c r="O20" i="8"/>
  <c r="B48" i="7"/>
  <c r="B405" i="9" l="1"/>
  <c r="Z20" i="8"/>
  <c r="AH11" i="8"/>
  <c r="AL11" i="8"/>
  <c r="AD38" i="8"/>
  <c r="O11" i="8"/>
  <c r="P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406" i="9" l="1"/>
  <c r="B50" i="7"/>
  <c r="B407" i="9" l="1"/>
  <c r="B51" i="7"/>
  <c r="B408" i="9" l="1"/>
  <c r="B52" i="7"/>
  <c r="B409" i="9" l="1"/>
  <c r="B53" i="7"/>
  <c r="B410" i="9" l="1"/>
  <c r="B54" i="7"/>
  <c r="B411" i="9" l="1"/>
  <c r="B55" i="7"/>
  <c r="B412" i="9" l="1"/>
  <c r="B56" i="7"/>
  <c r="B413" i="9" l="1"/>
  <c r="B57" i="7"/>
  <c r="B58" i="7" s="1"/>
  <c r="B414" i="9" l="1"/>
  <c r="B59" i="7"/>
  <c r="B415" i="9" l="1"/>
  <c r="B60" i="7"/>
  <c r="B416" i="9" l="1"/>
  <c r="B61" i="7"/>
  <c r="B417" i="9" l="1"/>
  <c r="B62" i="7"/>
  <c r="B418" i="9" l="1"/>
  <c r="B63" i="7"/>
  <c r="B419" i="9" l="1"/>
  <c r="B64" i="7"/>
  <c r="B420" i="9" l="1"/>
  <c r="B65" i="7"/>
  <c r="B421" i="9" l="1"/>
  <c r="B66" i="7"/>
  <c r="B422" i="9" l="1"/>
  <c r="B67" i="7"/>
  <c r="B423" i="9" l="1"/>
  <c r="B68" i="7"/>
  <c r="J7" i="26"/>
  <c r="K7" i="26" s="1"/>
  <c r="J6" i="26"/>
  <c r="K6" i="26" s="1"/>
  <c r="J4" i="26"/>
  <c r="K4" i="26" s="1"/>
  <c r="J5" i="26"/>
  <c r="K5" i="26" s="1"/>
  <c r="B424" i="9" l="1"/>
  <c r="B69" i="7"/>
  <c r="AJ17" i="26"/>
  <c r="AF17" i="26"/>
  <c r="AB17" i="26"/>
  <c r="X17" i="26"/>
  <c r="T17" i="26"/>
  <c r="P17" i="26"/>
  <c r="AM16" i="26"/>
  <c r="AI16" i="26"/>
  <c r="AE16" i="26"/>
  <c r="AA16" i="26"/>
  <c r="W16" i="26"/>
  <c r="S16" i="26"/>
  <c r="O16" i="26"/>
  <c r="AL15" i="26"/>
  <c r="AL18" i="26" s="1"/>
  <c r="AH15" i="26"/>
  <c r="AH18" i="26" s="1"/>
  <c r="AD15" i="26"/>
  <c r="AD18" i="26" s="1"/>
  <c r="Z15" i="26"/>
  <c r="V15" i="26"/>
  <c r="V18" i="26" s="1"/>
  <c r="R15" i="26"/>
  <c r="R18" i="26" s="1"/>
  <c r="N15" i="26"/>
  <c r="AK14" i="26"/>
  <c r="AG14" i="26"/>
  <c r="AC14" i="26"/>
  <c r="Y14" i="26"/>
  <c r="U14" i="26"/>
  <c r="Q14" i="26"/>
  <c r="AJ13" i="26"/>
  <c r="AF13" i="26"/>
  <c r="AB13" i="26"/>
  <c r="X13" i="26"/>
  <c r="T13" i="26"/>
  <c r="P13" i="26"/>
  <c r="AM12" i="26"/>
  <c r="AI12" i="26"/>
  <c r="AE12" i="26"/>
  <c r="AA12" i="26"/>
  <c r="W12" i="26"/>
  <c r="S12" i="26"/>
  <c r="O12" i="26"/>
  <c r="AK8" i="26"/>
  <c r="AG8" i="26"/>
  <c r="AC8" i="26"/>
  <c r="Y8" i="26"/>
  <c r="U8" i="26"/>
  <c r="Q8" i="26"/>
  <c r="AJ7" i="26"/>
  <c r="AF7" i="26"/>
  <c r="AB7" i="26"/>
  <c r="X7" i="26"/>
  <c r="T7" i="26"/>
  <c r="P7" i="26"/>
  <c r="AM6" i="26"/>
  <c r="AM9" i="26" s="1"/>
  <c r="AI6" i="26"/>
  <c r="AI9" i="26" s="1"/>
  <c r="AE6" i="26"/>
  <c r="AE9" i="26" s="1"/>
  <c r="AA6" i="26"/>
  <c r="W6" i="26"/>
  <c r="S6" i="26"/>
  <c r="S9" i="26" s="1"/>
  <c r="O6" i="26"/>
  <c r="AL5" i="26"/>
  <c r="AH5" i="26"/>
  <c r="AD5" i="26"/>
  <c r="Z5" i="26"/>
  <c r="V5" i="26"/>
  <c r="R5" i="26"/>
  <c r="N5" i="26"/>
  <c r="AK4" i="26"/>
  <c r="AG4" i="26"/>
  <c r="AC4" i="26"/>
  <c r="Y4" i="26"/>
  <c r="U4" i="26"/>
  <c r="Q4" i="26"/>
  <c r="AM17" i="26"/>
  <c r="AI17" i="26"/>
  <c r="AE17" i="26"/>
  <c r="AA17" i="26"/>
  <c r="W17" i="26"/>
  <c r="S17" i="26"/>
  <c r="O17" i="26"/>
  <c r="AL16" i="26"/>
  <c r="AH16" i="26"/>
  <c r="AD16" i="26"/>
  <c r="Z16" i="26"/>
  <c r="V16" i="26"/>
  <c r="R16" i="26"/>
  <c r="N16" i="26"/>
  <c r="AK15" i="26"/>
  <c r="AK18" i="26" s="1"/>
  <c r="AG15" i="26"/>
  <c r="AG18" i="26" s="1"/>
  <c r="AC15" i="26"/>
  <c r="AC18" i="26" s="1"/>
  <c r="Y15" i="26"/>
  <c r="U15" i="26"/>
  <c r="Q15" i="26"/>
  <c r="Q18" i="26" s="1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L12" i="26"/>
  <c r="AH12" i="26"/>
  <c r="AD12" i="26"/>
  <c r="Z12" i="26"/>
  <c r="V12" i="26"/>
  <c r="R12" i="26"/>
  <c r="N12" i="26"/>
  <c r="AJ8" i="26"/>
  <c r="AL17" i="26"/>
  <c r="AH17" i="26"/>
  <c r="AD17" i="26"/>
  <c r="Z17" i="26"/>
  <c r="V17" i="26"/>
  <c r="R17" i="26"/>
  <c r="N17" i="26"/>
  <c r="AK16" i="26"/>
  <c r="AG16" i="26"/>
  <c r="AC16" i="26"/>
  <c r="Y16" i="26"/>
  <c r="U16" i="26"/>
  <c r="Q16" i="26"/>
  <c r="AJ15" i="26"/>
  <c r="AJ18" i="26" s="1"/>
  <c r="AF15" i="26"/>
  <c r="AF18" i="26" s="1"/>
  <c r="AB15" i="26"/>
  <c r="AB18" i="26" s="1"/>
  <c r="X15" i="26"/>
  <c r="T15" i="26"/>
  <c r="T18" i="26" s="1"/>
  <c r="P15" i="26"/>
  <c r="P18" i="26" s="1"/>
  <c r="AM14" i="26"/>
  <c r="AI14" i="26"/>
  <c r="AE14" i="26"/>
  <c r="AA14" i="26"/>
  <c r="AK17" i="26"/>
  <c r="AG17" i="26"/>
  <c r="AC17" i="26"/>
  <c r="Y17" i="26"/>
  <c r="U17" i="26"/>
  <c r="Q17" i="26"/>
  <c r="AJ16" i="26"/>
  <c r="AF16" i="26"/>
  <c r="AB16" i="26"/>
  <c r="X16" i="26"/>
  <c r="T16" i="26"/>
  <c r="P16" i="26"/>
  <c r="AM15" i="26"/>
  <c r="AM18" i="26" s="1"/>
  <c r="AI15" i="26"/>
  <c r="AI18" i="26" s="1"/>
  <c r="AE15" i="26"/>
  <c r="AE18" i="26" s="1"/>
  <c r="AA15" i="26"/>
  <c r="W15" i="26"/>
  <c r="W18" i="26" s="1"/>
  <c r="AL14" i="26"/>
  <c r="W14" i="26"/>
  <c r="O14" i="26"/>
  <c r="AL13" i="26"/>
  <c r="AD13" i="26"/>
  <c r="V13" i="26"/>
  <c r="N13" i="26"/>
  <c r="AF12" i="26"/>
  <c r="X12" i="26"/>
  <c r="P12" i="26"/>
  <c r="AM8" i="26"/>
  <c r="AF8" i="26"/>
  <c r="AA8" i="26"/>
  <c r="V8" i="26"/>
  <c r="P8" i="26"/>
  <c r="AK7" i="26"/>
  <c r="AE7" i="26"/>
  <c r="Z7" i="26"/>
  <c r="U7" i="26"/>
  <c r="N6" i="26"/>
  <c r="AJ5" i="26"/>
  <c r="AE5" i="26"/>
  <c r="Y5" i="26"/>
  <c r="O5" i="26"/>
  <c r="X4" i="26"/>
  <c r="S15" i="26"/>
  <c r="S18" i="26" s="1"/>
  <c r="AH14" i="26"/>
  <c r="V14" i="26"/>
  <c r="N14" i="26"/>
  <c r="AK13" i="26"/>
  <c r="AC13" i="26"/>
  <c r="U13" i="26"/>
  <c r="AK12" i="26"/>
  <c r="AC12" i="26"/>
  <c r="U12" i="26"/>
  <c r="AL8" i="26"/>
  <c r="AE8" i="26"/>
  <c r="Z8" i="26"/>
  <c r="T8" i="26"/>
  <c r="O8" i="26"/>
  <c r="AI7" i="26"/>
  <c r="AD7" i="26"/>
  <c r="Y7" i="26"/>
  <c r="S7" i="26"/>
  <c r="N7" i="26"/>
  <c r="AH6" i="26"/>
  <c r="AH9" i="26" s="1"/>
  <c r="AC6" i="26"/>
  <c r="AC9" i="26" s="1"/>
  <c r="X6" i="26"/>
  <c r="R6" i="26"/>
  <c r="R9" i="26" s="1"/>
  <c r="AI5" i="26"/>
  <c r="AC5" i="26"/>
  <c r="X5" i="26"/>
  <c r="S5" i="26"/>
  <c r="AM4" i="26"/>
  <c r="AH4" i="26"/>
  <c r="AB4" i="26"/>
  <c r="W4" i="26"/>
  <c r="R4" i="26"/>
  <c r="AL4" i="26"/>
  <c r="AF4" i="26"/>
  <c r="AA4" i="26"/>
  <c r="V4" i="26"/>
  <c r="P4" i="26"/>
  <c r="AI4" i="26"/>
  <c r="S4" i="26"/>
  <c r="O15" i="26"/>
  <c r="AD14" i="26"/>
  <c r="S14" i="26"/>
  <c r="AH13" i="26"/>
  <c r="Z13" i="26"/>
  <c r="R13" i="26"/>
  <c r="AJ12" i="26"/>
  <c r="AB12" i="26"/>
  <c r="T12" i="26"/>
  <c r="AI8" i="26"/>
  <c r="AD8" i="26"/>
  <c r="X8" i="26"/>
  <c r="S8" i="26"/>
  <c r="N8" i="26"/>
  <c r="AM7" i="26"/>
  <c r="AH7" i="26"/>
  <c r="AC7" i="26"/>
  <c r="W7" i="26"/>
  <c r="R7" i="26"/>
  <c r="AL6" i="26"/>
  <c r="AL9" i="26" s="1"/>
  <c r="AG6" i="26"/>
  <c r="AG9" i="26" s="1"/>
  <c r="AB6" i="26"/>
  <c r="AB9" i="26" s="1"/>
  <c r="V6" i="26"/>
  <c r="V9" i="26" s="1"/>
  <c r="Q6" i="26"/>
  <c r="Q9" i="26" s="1"/>
  <c r="AM5" i="26"/>
  <c r="AG5" i="26"/>
  <c r="AB5" i="26"/>
  <c r="W5" i="26"/>
  <c r="Q5" i="26"/>
  <c r="Z14" i="26"/>
  <c r="R14" i="26"/>
  <c r="AG13" i="26"/>
  <c r="Y13" i="26"/>
  <c r="Q13" i="26"/>
  <c r="AG12" i="26"/>
  <c r="Y12" i="26"/>
  <c r="Q12" i="26"/>
  <c r="AH8" i="26"/>
  <c r="AB8" i="26"/>
  <c r="W8" i="26"/>
  <c r="R8" i="26"/>
  <c r="AL7" i="26"/>
  <c r="AG7" i="26"/>
  <c r="AA7" i="26"/>
  <c r="V7" i="26"/>
  <c r="Q7" i="26"/>
  <c r="AK6" i="26"/>
  <c r="AK9" i="26" s="1"/>
  <c r="AF6" i="26"/>
  <c r="AF9" i="26" s="1"/>
  <c r="Z6" i="26"/>
  <c r="U6" i="26"/>
  <c r="P6" i="26"/>
  <c r="AK5" i="26"/>
  <c r="AF5" i="26"/>
  <c r="AA5" i="26"/>
  <c r="U5" i="26"/>
  <c r="P5" i="26"/>
  <c r="AJ4" i="26"/>
  <c r="AE4" i="26"/>
  <c r="Z4" i="26"/>
  <c r="T4" i="26"/>
  <c r="O4" i="26"/>
  <c r="O7" i="26"/>
  <c r="AJ6" i="26"/>
  <c r="AJ9" i="26" s="1"/>
  <c r="AD6" i="26"/>
  <c r="AD9" i="26" s="1"/>
  <c r="Y6" i="26"/>
  <c r="T6" i="26"/>
  <c r="T9" i="26" s="1"/>
  <c r="T5" i="26"/>
  <c r="AD4" i="26"/>
  <c r="N4" i="26"/>
  <c r="B425" i="9" l="1"/>
  <c r="N9" i="26"/>
  <c r="N18" i="26"/>
  <c r="Z9" i="26"/>
  <c r="O18" i="26"/>
  <c r="B70" i="7"/>
  <c r="W9" i="26"/>
  <c r="AA18" i="26"/>
  <c r="AA9" i="26"/>
  <c r="P9" i="26"/>
  <c r="X9" i="26"/>
  <c r="U18" i="26"/>
  <c r="O9" i="26"/>
  <c r="Y9" i="26"/>
  <c r="U9" i="26"/>
  <c r="X18" i="26"/>
  <c r="Y18" i="26"/>
  <c r="Z18" i="26"/>
  <c r="B426" i="9" l="1"/>
  <c r="Z19" i="26"/>
  <c r="Y19" i="26"/>
  <c r="B71" i="7"/>
  <c r="U10" i="26"/>
  <c r="O10" i="26"/>
  <c r="P10" i="26"/>
  <c r="AG19" i="26"/>
  <c r="AA19" i="26"/>
  <c r="AF10" i="26"/>
  <c r="AG10" i="26"/>
  <c r="W10" i="26"/>
  <c r="W19" i="26"/>
  <c r="X19" i="26"/>
  <c r="AJ10" i="26"/>
  <c r="T19" i="26"/>
  <c r="AI10" i="26"/>
  <c r="AI19" i="26"/>
  <c r="AD10" i="26"/>
  <c r="AL19" i="26"/>
  <c r="AK19" i="26"/>
  <c r="AE19" i="26"/>
  <c r="AH19" i="26"/>
  <c r="Q19" i="26"/>
  <c r="R10" i="26"/>
  <c r="T10" i="26"/>
  <c r="AD19" i="26"/>
  <c r="AC19" i="26"/>
  <c r="N10" i="26"/>
  <c r="S10" i="26"/>
  <c r="AC10" i="26"/>
  <c r="AK10" i="26"/>
  <c r="V19" i="26"/>
  <c r="U19" i="26"/>
  <c r="X10" i="26"/>
  <c r="R19" i="26"/>
  <c r="AF19" i="26"/>
  <c r="AL10" i="26"/>
  <c r="AH10" i="26"/>
  <c r="N19" i="26"/>
  <c r="AB19" i="26"/>
  <c r="S19" i="26"/>
  <c r="AB10" i="26"/>
  <c r="Y10" i="26"/>
  <c r="AE10" i="26"/>
  <c r="AJ19" i="26"/>
  <c r="V10" i="26"/>
  <c r="AA10" i="26"/>
  <c r="P19" i="26"/>
  <c r="Q10" i="26"/>
  <c r="O19" i="26"/>
  <c r="AM10" i="26"/>
  <c r="AM19" i="26"/>
  <c r="Z10" i="26"/>
  <c r="B427" i="9" l="1"/>
  <c r="B72" i="7"/>
  <c r="B428" i="9" l="1"/>
  <c r="B73" i="7"/>
  <c r="B429" i="9" l="1"/>
  <c r="B74" i="7"/>
  <c r="B430" i="9" l="1"/>
  <c r="B75" i="7"/>
  <c r="B431" i="9" l="1"/>
  <c r="B76" i="7"/>
  <c r="B432" i="9" l="1"/>
  <c r="B77" i="7"/>
  <c r="B433" i="9" l="1"/>
  <c r="B78" i="7"/>
  <c r="B434" i="9" l="1"/>
  <c r="B79" i="7"/>
  <c r="B435" i="9" l="1"/>
  <c r="B80" i="7"/>
  <c r="B436" i="9" l="1"/>
  <c r="B81" i="7"/>
  <c r="B437" i="9" l="1"/>
  <c r="B82" i="7"/>
  <c r="B438" i="9" l="1"/>
  <c r="B83" i="7"/>
  <c r="B439" i="9" l="1"/>
  <c r="AJ15" i="29"/>
  <c r="M27" i="29"/>
  <c r="T9" i="29"/>
  <c r="AE18" i="29"/>
  <c r="V4" i="29"/>
  <c r="Z16" i="29"/>
  <c r="Z19" i="29" s="1"/>
  <c r="AF15" i="29"/>
  <c r="P17" i="29"/>
  <c r="T13" i="29"/>
  <c r="AJ13" i="29"/>
  <c r="AJ4" i="29"/>
  <c r="AB13" i="29"/>
  <c r="X17" i="29"/>
  <c r="AC5" i="29"/>
  <c r="O8" i="29"/>
  <c r="AC13" i="29"/>
  <c r="O16" i="29"/>
  <c r="L22" i="29"/>
  <c r="AJ6" i="29"/>
  <c r="V9" i="29"/>
  <c r="AJ14" i="29"/>
  <c r="V17" i="29"/>
  <c r="AC6" i="29"/>
  <c r="O9" i="29"/>
  <c r="W15" i="29"/>
  <c r="M23" i="29"/>
  <c r="AI35" i="29"/>
  <c r="AJ35" i="29"/>
  <c r="AI32" i="29"/>
  <c r="AF32" i="29"/>
  <c r="L9" i="29"/>
  <c r="AB15" i="29"/>
  <c r="AC7" i="29"/>
  <c r="AC10" i="29" s="1"/>
  <c r="Q13" i="29"/>
  <c r="AC15" i="29"/>
  <c r="Q18" i="29"/>
  <c r="X6" i="29"/>
  <c r="AJ8" i="29"/>
  <c r="X14" i="29"/>
  <c r="AJ16" i="29"/>
  <c r="AJ19" i="29" s="1"/>
  <c r="AB23" i="29"/>
  <c r="AC8" i="29"/>
  <c r="U14" i="29"/>
  <c r="T18" i="29"/>
  <c r="M34" i="29"/>
  <c r="N34" i="29"/>
  <c r="M31" i="29"/>
  <c r="AJ27" i="29"/>
  <c r="P10" i="29"/>
  <c r="AF13" i="29"/>
  <c r="AE4" i="29"/>
  <c r="Q10" i="29"/>
  <c r="AC9" i="29"/>
  <c r="Q15" i="29"/>
  <c r="AC17" i="29"/>
  <c r="X8" i="29"/>
  <c r="L14" i="29"/>
  <c r="X16" i="29"/>
  <c r="X19" i="29" s="1"/>
  <c r="AD22" i="29"/>
  <c r="AE5" i="29"/>
  <c r="Q8" i="29"/>
  <c r="AA13" i="29"/>
  <c r="P22" i="29"/>
  <c r="Q32" i="29"/>
  <c r="AD34" i="29"/>
  <c r="Z31" i="29"/>
  <c r="AD6" i="29"/>
  <c r="O14" i="29"/>
  <c r="AH9" i="29"/>
  <c r="AJ24" i="29"/>
  <c r="AJ28" i="29" s="1"/>
  <c r="AE15" i="29"/>
  <c r="AB36" i="29"/>
  <c r="P34" i="29"/>
  <c r="AD31" i="29"/>
  <c r="R26" i="29"/>
  <c r="AE36" i="29"/>
  <c r="S34" i="29"/>
  <c r="AG31" i="29"/>
  <c r="U26" i="29"/>
  <c r="AI23" i="29"/>
  <c r="V18" i="29"/>
  <c r="AH34" i="29"/>
  <c r="V32" i="29"/>
  <c r="AJ26" i="29"/>
  <c r="X24" i="29"/>
  <c r="X28" i="29" s="1"/>
  <c r="AG34" i="29"/>
  <c r="U32" i="29"/>
  <c r="AI26" i="29"/>
  <c r="W24" i="29"/>
  <c r="W28" i="29" s="1"/>
  <c r="K22" i="29"/>
  <c r="T36" i="29"/>
  <c r="AH33" i="29"/>
  <c r="AH37" i="29" s="1"/>
  <c r="V31" i="29"/>
  <c r="AJ25" i="29"/>
  <c r="W36" i="29"/>
  <c r="K34" i="29"/>
  <c r="Y31" i="29"/>
  <c r="M26" i="29"/>
  <c r="AA23" i="29"/>
  <c r="N18" i="29"/>
  <c r="Z34" i="29"/>
  <c r="N32" i="29"/>
  <c r="AB26" i="29"/>
  <c r="P24" i="29"/>
  <c r="P28" i="29" s="1"/>
  <c r="Y34" i="29"/>
  <c r="M32" i="29"/>
  <c r="AA26" i="29"/>
  <c r="O24" i="29"/>
  <c r="AF18" i="29"/>
  <c r="AE17" i="29"/>
  <c r="S15" i="29"/>
  <c r="P36" i="29"/>
  <c r="AD33" i="29"/>
  <c r="AD37" i="29" s="1"/>
  <c r="R31" i="29"/>
  <c r="AF25" i="29"/>
  <c r="S36" i="29"/>
  <c r="AG33" i="29"/>
  <c r="AG37" i="29" s="1"/>
  <c r="U31" i="29"/>
  <c r="AI25" i="29"/>
  <c r="W23" i="29"/>
  <c r="AH36" i="29"/>
  <c r="V34" i="29"/>
  <c r="AJ31" i="29"/>
  <c r="X26" i="29"/>
  <c r="AG36" i="29"/>
  <c r="U34" i="29"/>
  <c r="AI31" i="29"/>
  <c r="W26" i="29"/>
  <c r="K24" i="29"/>
  <c r="K28" i="29" s="1"/>
  <c r="AB18" i="29"/>
  <c r="AA17" i="29"/>
  <c r="O15" i="29"/>
  <c r="P32" i="29"/>
  <c r="S32" i="29"/>
  <c r="T35" i="29"/>
  <c r="S35" i="29"/>
  <c r="W22" i="29"/>
  <c r="K9" i="29"/>
  <c r="Y6" i="29"/>
  <c r="R17" i="29"/>
  <c r="AF14" i="29"/>
  <c r="R9" i="29"/>
  <c r="AF6" i="29"/>
  <c r="AG18" i="29"/>
  <c r="Y13" i="29"/>
  <c r="K8" i="29"/>
  <c r="Y5" i="29"/>
  <c r="AH16" i="29"/>
  <c r="AH19" i="29" s="1"/>
  <c r="AH4" i="29"/>
  <c r="L13" i="29"/>
  <c r="L34" i="29"/>
  <c r="O34" i="29"/>
  <c r="R18" i="29"/>
  <c r="L36" i="29"/>
  <c r="Z33" i="29"/>
  <c r="Z37" i="29" s="1"/>
  <c r="N31" i="29"/>
  <c r="AB25" i="29"/>
  <c r="O36" i="29"/>
  <c r="AC33" i="29"/>
  <c r="AC37" i="29" s="1"/>
  <c r="Q31" i="29"/>
  <c r="AE25" i="29"/>
  <c r="S23" i="29"/>
  <c r="AD36" i="29"/>
  <c r="R34" i="29"/>
  <c r="AF31" i="29"/>
  <c r="T26" i="29"/>
  <c r="AC36" i="29"/>
  <c r="Q34" i="29"/>
  <c r="AE31" i="29"/>
  <c r="S26" i="29"/>
  <c r="AG23" i="29"/>
  <c r="X18" i="29"/>
  <c r="AD35" i="29"/>
  <c r="R33" i="29"/>
  <c r="R37" i="29" s="1"/>
  <c r="AF27" i="29"/>
  <c r="T25" i="29"/>
  <c r="AG35" i="29"/>
  <c r="U33" i="29"/>
  <c r="U37" i="29" s="1"/>
  <c r="AI27" i="29"/>
  <c r="W25" i="29"/>
  <c r="K23" i="29"/>
  <c r="V36" i="29"/>
  <c r="AJ33" i="29"/>
  <c r="AJ37" i="29" s="1"/>
  <c r="X31" i="29"/>
  <c r="L26" i="29"/>
  <c r="U36" i="29"/>
  <c r="AI33" i="29"/>
  <c r="AI37" i="29" s="1"/>
  <c r="W31" i="29"/>
  <c r="K26" i="29"/>
  <c r="Y23" i="29"/>
  <c r="P18" i="29"/>
  <c r="O17" i="29"/>
  <c r="AC14" i="29"/>
  <c r="Z35" i="29"/>
  <c r="N33" i="29"/>
  <c r="N37" i="29" s="1"/>
  <c r="AB27" i="29"/>
  <c r="P25" i="29"/>
  <c r="AC35" i="29"/>
  <c r="Q33" i="29"/>
  <c r="Q37" i="29" s="1"/>
  <c r="AE27" i="29"/>
  <c r="S25" i="29"/>
  <c r="AG22" i="29"/>
  <c r="R36" i="29"/>
  <c r="AF33" i="29"/>
  <c r="AF37" i="29" s="1"/>
  <c r="T31" i="29"/>
  <c r="AH25" i="29"/>
  <c r="Q36" i="29"/>
  <c r="AE33" i="29"/>
  <c r="AE37" i="29" s="1"/>
  <c r="S31" i="29"/>
  <c r="AG25" i="29"/>
  <c r="U23" i="29"/>
  <c r="L24" i="29"/>
  <c r="K17" i="29"/>
  <c r="Y14" i="29"/>
  <c r="AD26" i="29"/>
  <c r="AG26" i="29"/>
  <c r="AH32" i="29"/>
  <c r="AG32" i="29"/>
  <c r="X22" i="29"/>
  <c r="AE13" i="29"/>
  <c r="U8" i="29"/>
  <c r="AI5" i="29"/>
  <c r="L23" i="29"/>
  <c r="AB16" i="29"/>
  <c r="AB19" i="29" s="1"/>
  <c r="P14" i="29"/>
  <c r="AB8" i="29"/>
  <c r="AG17" i="29"/>
  <c r="U15" i="29"/>
  <c r="AG9" i="29"/>
  <c r="U7" i="29"/>
  <c r="AI4" i="29"/>
  <c r="V14" i="29"/>
  <c r="AH6" i="29"/>
  <c r="V35" i="29"/>
  <c r="AJ32" i="29"/>
  <c r="X27" i="29"/>
  <c r="L25" i="29"/>
  <c r="Y35" i="29"/>
  <c r="M33" i="29"/>
  <c r="M37" i="29" s="1"/>
  <c r="AA27" i="29"/>
  <c r="O25" i="29"/>
  <c r="AC22" i="29"/>
  <c r="N36" i="29"/>
  <c r="AB33" i="29"/>
  <c r="AB37" i="29" s="1"/>
  <c r="P31" i="29"/>
  <c r="AD25" i="29"/>
  <c r="M36" i="29"/>
  <c r="AA33" i="29"/>
  <c r="AA37" i="29" s="1"/>
  <c r="O31" i="29"/>
  <c r="AC25" i="29"/>
  <c r="Q23" i="29"/>
  <c r="AD23" i="29"/>
  <c r="N35" i="29"/>
  <c r="AB32" i="29"/>
  <c r="P27" i="29"/>
  <c r="AD24" i="29"/>
  <c r="AD28" i="29" s="1"/>
  <c r="Q35" i="29"/>
  <c r="AE32" i="29"/>
  <c r="S27" i="29"/>
  <c r="AG24" i="29"/>
  <c r="AG28" i="29" s="1"/>
  <c r="U22" i="29"/>
  <c r="AF35" i="29"/>
  <c r="T33" i="29"/>
  <c r="T37" i="29" s="1"/>
  <c r="AH27" i="29"/>
  <c r="V25" i="29"/>
  <c r="AE35" i="29"/>
  <c r="S33" i="29"/>
  <c r="S37" i="29" s="1"/>
  <c r="AG27" i="29"/>
  <c r="U25" i="29"/>
  <c r="AI22" i="29"/>
  <c r="N23" i="29"/>
  <c r="Y16" i="29"/>
  <c r="Y19" i="29" s="1"/>
  <c r="M14" i="29"/>
  <c r="AJ34" i="29"/>
  <c r="X32" i="29"/>
  <c r="L27" i="29"/>
  <c r="Z24" i="29"/>
  <c r="Z28" i="29" s="1"/>
  <c r="M35" i="29"/>
  <c r="AA32" i="29"/>
  <c r="O27" i="29"/>
  <c r="AC24" i="29"/>
  <c r="AC28" i="29" s="1"/>
  <c r="Q22" i="29"/>
  <c r="AB35" i="29"/>
  <c r="P33" i="29"/>
  <c r="P37" i="29" s="1"/>
  <c r="AD27" i="29"/>
  <c r="R25" i="29"/>
  <c r="AA35" i="29"/>
  <c r="O33" i="29"/>
  <c r="AC27" i="29"/>
  <c r="Q25" i="29"/>
  <c r="AE22" i="29"/>
  <c r="AF22" i="29"/>
  <c r="U16" i="29"/>
  <c r="AI13" i="29"/>
  <c r="R24" i="29"/>
  <c r="R28" i="29" s="1"/>
  <c r="U24" i="29"/>
  <c r="U28" i="29" s="1"/>
  <c r="V27" i="29"/>
  <c r="U27" i="29"/>
  <c r="W17" i="29"/>
  <c r="O13" i="29"/>
  <c r="AE7" i="29"/>
  <c r="AE10" i="29" s="1"/>
  <c r="AI18" i="29"/>
  <c r="L16" i="29"/>
  <c r="Z13" i="29"/>
  <c r="L8" i="29"/>
  <c r="Z5" i="29"/>
  <c r="Q17" i="29"/>
  <c r="AE14" i="29"/>
  <c r="Q9" i="29"/>
  <c r="AE6" i="29"/>
  <c r="P9" i="29"/>
  <c r="AJ17" i="29"/>
  <c r="V5" i="29"/>
  <c r="N26" i="29"/>
  <c r="Q26" i="29"/>
  <c r="R32" i="29"/>
  <c r="AF34" i="29"/>
  <c r="T32" i="29"/>
  <c r="AH26" i="29"/>
  <c r="V24" i="29"/>
  <c r="V28" i="29" s="1"/>
  <c r="AI34" i="29"/>
  <c r="W32" i="29"/>
  <c r="K27" i="29"/>
  <c r="Y24" i="29"/>
  <c r="Y28" i="29" s="1"/>
  <c r="M22" i="29"/>
  <c r="X35" i="29"/>
  <c r="L33" i="29"/>
  <c r="Z27" i="29"/>
  <c r="N25" i="29"/>
  <c r="W35" i="29"/>
  <c r="K33" i="29"/>
  <c r="K37" i="29" s="1"/>
  <c r="Y27" i="29"/>
  <c r="M25" i="29"/>
  <c r="AA22" i="29"/>
  <c r="AJ36" i="29"/>
  <c r="X34" i="29"/>
  <c r="L32" i="29"/>
  <c r="Z26" i="29"/>
  <c r="N24" i="29"/>
  <c r="N28" i="29" s="1"/>
  <c r="AA34" i="29"/>
  <c r="O32" i="29"/>
  <c r="AC26" i="29"/>
  <c r="Q24" i="29"/>
  <c r="Q28" i="29" s="1"/>
  <c r="AD18" i="29"/>
  <c r="P35" i="29"/>
  <c r="AD32" i="29"/>
  <c r="R27" i="29"/>
  <c r="AF24" i="29"/>
  <c r="AF28" i="29" s="1"/>
  <c r="O35" i="29"/>
  <c r="AC32" i="29"/>
  <c r="Q27" i="29"/>
  <c r="AE24" i="29"/>
  <c r="AE28" i="29" s="1"/>
  <c r="S22" i="29"/>
  <c r="AC18" i="29"/>
  <c r="AI15" i="29"/>
  <c r="AF36" i="29"/>
  <c r="T34" i="29"/>
  <c r="AH31" i="29"/>
  <c r="V26" i="29"/>
  <c r="AI36" i="29"/>
  <c r="W34" i="29"/>
  <c r="K32" i="29"/>
  <c r="Y26" i="29"/>
  <c r="M24" i="29"/>
  <c r="M28" i="29" s="1"/>
  <c r="Z18" i="29"/>
  <c r="L35" i="29"/>
  <c r="Z32" i="29"/>
  <c r="N27" i="29"/>
  <c r="Z14" i="29"/>
  <c r="AB7" i="29"/>
  <c r="AB10" i="29" s="1"/>
  <c r="AF5" i="29"/>
  <c r="AH22" i="29"/>
  <c r="V6" i="29"/>
  <c r="W18" i="29"/>
  <c r="V16" i="29"/>
  <c r="V19" i="29" s="1"/>
  <c r="X9" i="29"/>
  <c r="X4" i="29"/>
  <c r="N16" i="29"/>
  <c r="N19" i="29" s="1"/>
  <c r="T10" i="29"/>
  <c r="AF23" i="29"/>
  <c r="AE8" i="29"/>
  <c r="S14" i="29"/>
  <c r="AE16" i="29"/>
  <c r="AE19" i="29" s="1"/>
  <c r="R23" i="29"/>
  <c r="Z7" i="29"/>
  <c r="Z10" i="29" s="1"/>
  <c r="N13" i="29"/>
  <c r="Z15" i="29"/>
  <c r="L18" i="29"/>
  <c r="AG4" i="29"/>
  <c r="AE9" i="29"/>
  <c r="AC16" i="29"/>
  <c r="AC19" i="29" s="1"/>
  <c r="Y25" i="29"/>
  <c r="Z25" i="29"/>
  <c r="Y22" i="29"/>
  <c r="U35" i="29"/>
  <c r="R35" i="29"/>
  <c r="R14" i="29"/>
  <c r="X5" i="29"/>
  <c r="O18" i="29"/>
  <c r="AG5" i="29"/>
  <c r="S8" i="29"/>
  <c r="AG13" i="29"/>
  <c r="S16" i="29"/>
  <c r="T22" i="29"/>
  <c r="Z9" i="29"/>
  <c r="N15" i="29"/>
  <c r="Z17" i="29"/>
  <c r="U4" i="29"/>
  <c r="AG6" i="29"/>
  <c r="S9" i="29"/>
  <c r="AA15" i="29"/>
  <c r="AC23" i="29"/>
  <c r="Y36" i="29"/>
  <c r="Z36" i="29"/>
  <c r="Y33" i="29"/>
  <c r="Y37" i="29" s="1"/>
  <c r="V33" i="29"/>
  <c r="V37" i="29" s="1"/>
  <c r="AB9" i="29"/>
  <c r="Z4" i="29"/>
  <c r="R16" i="29"/>
  <c r="R19" i="29" s="1"/>
  <c r="U5" i="29"/>
  <c r="AG7" i="29"/>
  <c r="AG10" i="29" s="1"/>
  <c r="U13" i="29"/>
  <c r="AG15" i="29"/>
  <c r="Y18" i="29"/>
  <c r="AB6" i="29"/>
  <c r="N9" i="29"/>
  <c r="AB14" i="29"/>
  <c r="N17" i="29"/>
  <c r="AJ23" i="29"/>
  <c r="U6" i="29"/>
  <c r="AG8" i="29"/>
  <c r="AG14" i="29"/>
  <c r="AJ18" i="29"/>
  <c r="AC34" i="29"/>
  <c r="AE23" i="29"/>
  <c r="X36" i="29"/>
  <c r="X23" i="29"/>
  <c r="AA16" i="29"/>
  <c r="AA19" i="29" s="1"/>
  <c r="V15" i="29"/>
  <c r="AA9" i="29"/>
  <c r="AH18" i="29"/>
  <c r="U18" i="29"/>
  <c r="Y32" i="29"/>
  <c r="L17" i="29"/>
  <c r="X13" i="29"/>
  <c r="AB4" i="29"/>
  <c r="R8" i="29"/>
  <c r="AD8" i="29"/>
  <c r="AH8" i="29"/>
  <c r="AD4" i="29"/>
  <c r="Z22" i="29"/>
  <c r="T15" i="29"/>
  <c r="AJ5" i="29"/>
  <c r="P23" i="29"/>
  <c r="AF9" i="29"/>
  <c r="W4" i="29"/>
  <c r="AI6" i="29"/>
  <c r="U9" i="29"/>
  <c r="AI14" i="29"/>
  <c r="U17" i="29"/>
  <c r="AD5" i="29"/>
  <c r="P8" i="29"/>
  <c r="AD13" i="29"/>
  <c r="P16" i="29"/>
  <c r="P19" i="29" s="1"/>
  <c r="N22" i="29"/>
  <c r="W5" i="29"/>
  <c r="AI7" i="29"/>
  <c r="AI10" i="29" s="1"/>
  <c r="S13" i="29"/>
  <c r="AI17" i="29"/>
  <c r="K31" i="29"/>
  <c r="L31" i="29"/>
  <c r="K25" i="29"/>
  <c r="AH24" i="29"/>
  <c r="AH28" i="29" s="1"/>
  <c r="AF4" i="29"/>
  <c r="AD16" i="29"/>
  <c r="AD19" i="29" s="1"/>
  <c r="AJ7" i="29"/>
  <c r="AJ10" i="29" s="1"/>
  <c r="W6" i="29"/>
  <c r="AI8" i="29"/>
  <c r="W14" i="29"/>
  <c r="AI16" i="29"/>
  <c r="AI19" i="29" s="1"/>
  <c r="Z23" i="29"/>
  <c r="AD7" i="29"/>
  <c r="AD10" i="29" s="1"/>
  <c r="R13" i="29"/>
  <c r="AD15" i="29"/>
  <c r="S18" i="29"/>
  <c r="W7" i="29"/>
  <c r="W10" i="29" s="1"/>
  <c r="AI9" i="29"/>
  <c r="AG16" i="29"/>
  <c r="AG19" i="29" s="1"/>
  <c r="O26" i="29"/>
  <c r="P26" i="29"/>
  <c r="O23" i="29"/>
  <c r="K36" i="29"/>
  <c r="AH35" i="29"/>
  <c r="AH14" i="29"/>
  <c r="R22" i="29"/>
  <c r="W8" i="29"/>
  <c r="W16" i="29"/>
  <c r="W19" i="29" s="1"/>
  <c r="AB22" i="29"/>
  <c r="R10" i="29"/>
  <c r="AD9" i="29"/>
  <c r="R15" i="29"/>
  <c r="AD17" i="29"/>
  <c r="Y4" i="29"/>
  <c r="W9" i="29"/>
  <c r="M16" i="29"/>
  <c r="S24" i="29"/>
  <c r="T24" i="29"/>
  <c r="T28" i="29" s="1"/>
  <c r="AC31" i="29"/>
  <c r="AF7" i="29"/>
  <c r="AF10" i="29" s="1"/>
  <c r="AJ22" i="29"/>
  <c r="AH17" i="29"/>
  <c r="Q16" i="29"/>
  <c r="Q19" i="29" s="1"/>
  <c r="AE34" i="29"/>
  <c r="O22" i="29"/>
  <c r="K35" i="29"/>
  <c r="AJ9" i="29"/>
  <c r="AB17" i="29"/>
  <c r="N14" i="29"/>
  <c r="AB5" i="29"/>
  <c r="AD14" i="29"/>
  <c r="P15" i="29"/>
  <c r="X7" i="29"/>
  <c r="X10" i="29" s="1"/>
  <c r="AF17" i="29"/>
  <c r="V8" i="29"/>
  <c r="N8" i="29"/>
  <c r="L15" i="29"/>
  <c r="Y7" i="29"/>
  <c r="Y10" i="29" s="1"/>
  <c r="M13" i="29"/>
  <c r="Y15" i="29"/>
  <c r="K18" i="29"/>
  <c r="AF8" i="29"/>
  <c r="T14" i="29"/>
  <c r="AF16" i="29"/>
  <c r="AF19" i="29" s="1"/>
  <c r="T23" i="29"/>
  <c r="Y8" i="29"/>
  <c r="Q14" i="29"/>
  <c r="V23" i="29"/>
  <c r="W33" i="29"/>
  <c r="W37" i="29" s="1"/>
  <c r="X33" i="29"/>
  <c r="X37" i="29" s="1"/>
  <c r="W27" i="29"/>
  <c r="T27" i="29"/>
  <c r="Z6" i="29"/>
  <c r="P13" i="29"/>
  <c r="AA4" i="29"/>
  <c r="M10" i="29"/>
  <c r="Y9" i="29"/>
  <c r="M15" i="29"/>
  <c r="Y17" i="29"/>
  <c r="AH5" i="29"/>
  <c r="T8" i="29"/>
  <c r="AH13" i="29"/>
  <c r="T16" i="29"/>
  <c r="T19" i="29" s="1"/>
  <c r="V22" i="29"/>
  <c r="AA5" i="29"/>
  <c r="M8" i="29"/>
  <c r="W13" i="29"/>
  <c r="M18" i="29"/>
  <c r="AA31" i="29"/>
  <c r="AB31" i="29"/>
  <c r="AA25" i="29"/>
  <c r="X25" i="29"/>
  <c r="T17" i="29"/>
  <c r="Z8" i="29"/>
  <c r="AA6" i="29"/>
  <c r="M9" i="29"/>
  <c r="AA14" i="29"/>
  <c r="M17" i="29"/>
  <c r="AH23" i="29"/>
  <c r="AH7" i="29"/>
  <c r="AH10" i="29" s="1"/>
  <c r="V13" i="29"/>
  <c r="AH15" i="29"/>
  <c r="AA18" i="29"/>
  <c r="AA7" i="29"/>
  <c r="AA10" i="29" s="1"/>
  <c r="S17" i="29"/>
  <c r="AE26" i="29"/>
  <c r="AF26" i="29"/>
  <c r="AA36" i="29"/>
  <c r="X15" i="29"/>
  <c r="AA8" i="29"/>
  <c r="V7" i="29"/>
  <c r="V10" i="29" s="1"/>
  <c r="AC4" i="29"/>
  <c r="AI24" i="29"/>
  <c r="AI28" i="29" s="1"/>
  <c r="AB34" i="29"/>
  <c r="AA24" i="29"/>
  <c r="AA28" i="29" s="1"/>
  <c r="AB24" i="29"/>
  <c r="AB28" i="29" s="1"/>
  <c r="B84" i="7"/>
  <c r="B440" i="9" l="1"/>
  <c r="K10" i="29"/>
  <c r="M19" i="29"/>
  <c r="K19" i="29"/>
  <c r="S28" i="29"/>
  <c r="U10" i="29"/>
  <c r="S19" i="29"/>
  <c r="U19" i="29"/>
  <c r="N10" i="29"/>
  <c r="S10" i="29"/>
  <c r="L37" i="29"/>
  <c r="L10" i="29"/>
  <c r="L19" i="29"/>
  <c r="L28" i="29"/>
  <c r="O19" i="29"/>
  <c r="O10" i="29"/>
  <c r="O37" i="29"/>
  <c r="O28" i="29"/>
  <c r="B85" i="7"/>
  <c r="B441" i="9" l="1"/>
  <c r="T38" i="29"/>
  <c r="AI11" i="29"/>
  <c r="U38" i="29"/>
  <c r="Y11" i="29"/>
  <c r="R20" i="29"/>
  <c r="AJ29" i="29"/>
  <c r="AD38" i="29"/>
  <c r="AD20" i="29"/>
  <c r="R29" i="29"/>
  <c r="X20" i="29"/>
  <c r="Q29" i="29"/>
  <c r="L11" i="29"/>
  <c r="V29" i="29"/>
  <c r="AE11" i="29"/>
  <c r="M20" i="29"/>
  <c r="O38" i="29"/>
  <c r="AH29" i="29"/>
  <c r="AI38" i="29"/>
  <c r="AB29" i="29"/>
  <c r="AA29" i="29"/>
  <c r="M29" i="29"/>
  <c r="K20" i="29"/>
  <c r="AC11" i="29"/>
  <c r="W29" i="29"/>
  <c r="R38" i="29"/>
  <c r="U20" i="29"/>
  <c r="N29" i="29"/>
  <c r="AA20" i="29"/>
  <c r="T29" i="29"/>
  <c r="V11" i="29"/>
  <c r="M38" i="29"/>
  <c r="AD11" i="29"/>
  <c r="Y20" i="29"/>
  <c r="S29" i="29"/>
  <c r="Q11" i="29"/>
  <c r="AJ38" i="29"/>
  <c r="U11" i="29"/>
  <c r="AE29" i="29"/>
  <c r="Y38" i="29"/>
  <c r="M11" i="29"/>
  <c r="S11" i="29"/>
  <c r="AF20" i="29"/>
  <c r="L29" i="29"/>
  <c r="P38" i="29"/>
  <c r="O11" i="29"/>
  <c r="AG38" i="29"/>
  <c r="Z29" i="29"/>
  <c r="L38" i="29"/>
  <c r="AC20" i="29"/>
  <c r="AI20" i="29"/>
  <c r="T20" i="29"/>
  <c r="X11" i="29"/>
  <c r="N11" i="29"/>
  <c r="Q20" i="29"/>
  <c r="L20" i="29"/>
  <c r="O20" i="29"/>
  <c r="Z38" i="29"/>
  <c r="N38" i="29"/>
  <c r="Y29" i="29"/>
  <c r="N20" i="29"/>
  <c r="AG20" i="29"/>
  <c r="S38" i="29"/>
  <c r="X38" i="29"/>
  <c r="AF38" i="29"/>
  <c r="V20" i="29"/>
  <c r="AH11" i="29"/>
  <c r="Z20" i="29"/>
  <c r="X29" i="29"/>
  <c r="K29" i="29"/>
  <c r="AC29" i="29"/>
  <c r="K38" i="29"/>
  <c r="S20" i="29"/>
  <c r="K11" i="29"/>
  <c r="AA11" i="29"/>
  <c r="W38" i="29"/>
  <c r="V38" i="29"/>
  <c r="AD29" i="29"/>
  <c r="AB11" i="29"/>
  <c r="P11" i="29"/>
  <c r="AC38" i="29"/>
  <c r="Q38" i="29"/>
  <c r="AF29" i="29"/>
  <c r="Z11" i="29"/>
  <c r="W20" i="29"/>
  <c r="T11" i="29"/>
  <c r="AJ11" i="29"/>
  <c r="AE38" i="29"/>
  <c r="AA38" i="29"/>
  <c r="U29" i="29"/>
  <c r="AJ20" i="29"/>
  <c r="AI29" i="29"/>
  <c r="AE20" i="29"/>
  <c r="AG11" i="29"/>
  <c r="AH20" i="29"/>
  <c r="AB20" i="29"/>
  <c r="AF11" i="29"/>
  <c r="P20" i="29"/>
  <c r="AB38" i="29"/>
  <c r="R11" i="29"/>
  <c r="W11" i="29"/>
  <c r="P29" i="29"/>
  <c r="AH38" i="29"/>
  <c r="O29" i="29"/>
  <c r="AG29" i="29"/>
  <c r="B86" i="7"/>
  <c r="K134" i="12"/>
  <c r="K405" i="12"/>
  <c r="K71" i="12"/>
  <c r="J138" i="12"/>
  <c r="J255" i="12"/>
  <c r="K268" i="12"/>
  <c r="J270" i="12"/>
  <c r="J63" i="12"/>
  <c r="J137" i="12"/>
  <c r="K377" i="12"/>
  <c r="J178" i="12"/>
  <c r="K384" i="12"/>
  <c r="K349" i="12"/>
  <c r="K394" i="12"/>
  <c r="K213" i="12"/>
  <c r="K387" i="12"/>
  <c r="J298" i="12"/>
  <c r="J446" i="12"/>
  <c r="J433" i="12"/>
  <c r="J198" i="12"/>
  <c r="J195" i="12"/>
  <c r="J151" i="12"/>
  <c r="J156" i="12"/>
  <c r="K267" i="12"/>
  <c r="K168" i="12"/>
  <c r="J28" i="12"/>
  <c r="J465" i="12"/>
  <c r="J164" i="12"/>
  <c r="K476" i="12"/>
  <c r="K321" i="12"/>
  <c r="K312" i="12"/>
  <c r="K397" i="12"/>
  <c r="J462" i="12"/>
  <c r="J322" i="12"/>
  <c r="J127" i="12"/>
  <c r="J363" i="12"/>
  <c r="K318" i="12"/>
  <c r="J304" i="12"/>
  <c r="J330" i="12"/>
  <c r="K324" i="12"/>
  <c r="J55" i="12"/>
  <c r="J60" i="12"/>
  <c r="J22" i="12"/>
  <c r="J89" i="12"/>
  <c r="K232" i="12"/>
  <c r="J361" i="12"/>
  <c r="K143" i="12"/>
  <c r="J113" i="12"/>
  <c r="K341" i="12"/>
  <c r="K75" i="12"/>
  <c r="J19" i="12"/>
  <c r="K404" i="12"/>
  <c r="K59" i="12"/>
  <c r="K430" i="12"/>
  <c r="K32" i="12"/>
  <c r="J354" i="12"/>
  <c r="K302" i="12"/>
  <c r="J499" i="12"/>
  <c r="K70" i="12"/>
  <c r="J357" i="12"/>
  <c r="J458" i="12"/>
  <c r="K238" i="12"/>
  <c r="K252" i="12"/>
  <c r="J389" i="12"/>
  <c r="J139" i="12"/>
  <c r="K431" i="12"/>
  <c r="K239" i="12"/>
  <c r="K409" i="12"/>
  <c r="J111" i="12"/>
  <c r="K360" i="12"/>
  <c r="K47" i="12"/>
  <c r="K55" i="12"/>
  <c r="K135" i="12"/>
  <c r="J392" i="12"/>
  <c r="J411" i="12"/>
  <c r="J493" i="12"/>
  <c r="J243" i="12"/>
  <c r="J72" i="12"/>
  <c r="J165" i="12"/>
  <c r="K446" i="12"/>
  <c r="K475" i="12"/>
  <c r="J421" i="12"/>
  <c r="K31" i="12"/>
  <c r="K492" i="12"/>
  <c r="K322" i="12"/>
  <c r="K207" i="12"/>
  <c r="J278" i="12"/>
  <c r="J464" i="12"/>
  <c r="J366" i="12"/>
  <c r="K133" i="12"/>
  <c r="K79" i="12"/>
  <c r="J212" i="12"/>
  <c r="J388" i="12"/>
  <c r="J370" i="12"/>
  <c r="K184" i="12"/>
  <c r="J305" i="12"/>
  <c r="J309" i="12"/>
  <c r="K217" i="12"/>
  <c r="K234" i="12"/>
  <c r="J310" i="12"/>
  <c r="J88" i="12"/>
  <c r="K42" i="12"/>
  <c r="K141" i="12"/>
  <c r="K432" i="12"/>
  <c r="J400" i="12"/>
  <c r="J105" i="12"/>
  <c r="J345" i="12"/>
  <c r="K308" i="12"/>
  <c r="J355" i="12"/>
  <c r="K499" i="12"/>
  <c r="K183" i="12"/>
  <c r="K483" i="12"/>
  <c r="K274" i="12"/>
  <c r="J393" i="12"/>
  <c r="J453" i="12"/>
  <c r="K154" i="12"/>
  <c r="J86" i="12"/>
  <c r="J347" i="12"/>
  <c r="J260" i="12"/>
  <c r="J50" i="12"/>
  <c r="K396" i="12"/>
  <c r="J457" i="12"/>
  <c r="J196" i="12"/>
  <c r="J155" i="12"/>
  <c r="J91" i="12"/>
  <c r="K198" i="12"/>
  <c r="K468" i="12"/>
  <c r="K496" i="12"/>
  <c r="K88" i="12"/>
  <c r="J312" i="12"/>
  <c r="K345" i="12"/>
  <c r="J135" i="12"/>
  <c r="J435" i="12"/>
  <c r="J281" i="12"/>
  <c r="J213" i="12"/>
  <c r="J333" i="12"/>
  <c r="K426" i="12"/>
  <c r="K458" i="12"/>
  <c r="J498" i="12"/>
  <c r="J14" i="12"/>
  <c r="K199" i="12"/>
  <c r="J35" i="12"/>
  <c r="K288" i="12"/>
  <c r="K177" i="12"/>
  <c r="K15" i="12"/>
  <c r="K19" i="12"/>
  <c r="J472" i="12"/>
  <c r="K414" i="12"/>
  <c r="J318" i="12"/>
  <c r="J134" i="12"/>
  <c r="J194" i="12"/>
  <c r="J291" i="12"/>
  <c r="J46" i="12"/>
  <c r="K162" i="12"/>
  <c r="K408" i="12"/>
  <c r="K26" i="12"/>
  <c r="K471" i="12"/>
  <c r="K477" i="12"/>
  <c r="K293" i="12"/>
  <c r="J439" i="12"/>
  <c r="J96" i="12"/>
  <c r="J71" i="12"/>
  <c r="J229" i="12"/>
  <c r="J36" i="12"/>
  <c r="K235" i="12"/>
  <c r="K139" i="12"/>
  <c r="J467" i="12"/>
  <c r="K276" i="12"/>
  <c r="K85" i="12"/>
  <c r="J482" i="12"/>
  <c r="K428" i="12"/>
  <c r="K111" i="12"/>
  <c r="K169" i="12"/>
  <c r="K451" i="12"/>
  <c r="K161" i="12"/>
  <c r="J66" i="12"/>
  <c r="K494" i="12"/>
  <c r="K463" i="12"/>
  <c r="K241" i="12"/>
  <c r="K17" i="12"/>
  <c r="K392" i="12"/>
  <c r="J269" i="12"/>
  <c r="J480" i="12"/>
  <c r="K78" i="12"/>
  <c r="J258" i="12"/>
  <c r="J451" i="12"/>
  <c r="K262" i="12"/>
  <c r="J249" i="12"/>
  <c r="K371" i="12"/>
  <c r="K425" i="12"/>
  <c r="K202" i="12"/>
  <c r="J254" i="12"/>
  <c r="K328" i="12"/>
  <c r="K93" i="12"/>
  <c r="J257" i="12"/>
  <c r="K52" i="12"/>
  <c r="K327" i="12"/>
  <c r="K306" i="12"/>
  <c r="K359" i="12"/>
  <c r="K222" i="12"/>
  <c r="K357" i="12"/>
  <c r="K253" i="12"/>
  <c r="J468" i="12"/>
  <c r="J404" i="12"/>
  <c r="J210" i="12"/>
  <c r="K452" i="12"/>
  <c r="K45" i="12"/>
  <c r="K465" i="12"/>
  <c r="J184" i="12"/>
  <c r="J292" i="12"/>
  <c r="J177" i="12"/>
  <c r="J185" i="12"/>
  <c r="K132" i="12"/>
  <c r="J114" i="12"/>
  <c r="K149" i="12"/>
  <c r="J466" i="12"/>
  <c r="K145" i="12"/>
  <c r="K257" i="12"/>
  <c r="J476" i="12"/>
  <c r="K388" i="12"/>
  <c r="K182" i="12"/>
  <c r="J44" i="12"/>
  <c r="K95" i="12"/>
  <c r="J419" i="12"/>
  <c r="J437" i="12"/>
  <c r="K383" i="12"/>
  <c r="J125" i="12"/>
  <c r="K442" i="12"/>
  <c r="K356" i="12"/>
  <c r="J147" i="12"/>
  <c r="K299" i="12"/>
  <c r="J274" i="12"/>
  <c r="J484" i="12"/>
  <c r="J387" i="12"/>
  <c r="J52" i="12"/>
  <c r="J252" i="12"/>
  <c r="J25" i="12"/>
  <c r="J317" i="12"/>
  <c r="J442" i="12"/>
  <c r="K12" i="12"/>
  <c r="K128" i="12"/>
  <c r="K102" i="12"/>
  <c r="K236" i="12"/>
  <c r="J358" i="12"/>
  <c r="K287" i="12"/>
  <c r="J141" i="12"/>
  <c r="K18" i="12"/>
  <c r="K386" i="12"/>
  <c r="K329" i="12"/>
  <c r="J18" i="12"/>
  <c r="K104" i="12"/>
  <c r="K348" i="12"/>
  <c r="J12" i="12"/>
  <c r="J379" i="12"/>
  <c r="K263" i="12"/>
  <c r="K148" i="12"/>
  <c r="J397" i="12"/>
  <c r="K350" i="12"/>
  <c r="K129" i="12"/>
  <c r="J92" i="12"/>
  <c r="J85" i="12"/>
  <c r="J228" i="12"/>
  <c r="J441" i="12"/>
  <c r="K28" i="12"/>
  <c r="K205" i="12"/>
  <c r="J130" i="12"/>
  <c r="K173" i="12"/>
  <c r="K103" i="12"/>
  <c r="K423" i="12"/>
  <c r="J426" i="12"/>
  <c r="J237" i="12"/>
  <c r="J266" i="12"/>
  <c r="K159" i="12"/>
  <c r="J356" i="12"/>
  <c r="K230" i="12"/>
  <c r="K398" i="12"/>
  <c r="K115" i="12"/>
  <c r="K344" i="12"/>
  <c r="K260" i="12"/>
  <c r="K447" i="12"/>
  <c r="K119" i="12"/>
  <c r="K358" i="12"/>
  <c r="J293" i="12"/>
  <c r="K406" i="12"/>
  <c r="K330" i="12"/>
  <c r="J223" i="12"/>
  <c r="K301" i="12"/>
  <c r="K347" i="12"/>
  <c r="K456" i="12"/>
  <c r="J485" i="12"/>
  <c r="J145" i="12"/>
  <c r="K462" i="12"/>
  <c r="J62" i="12"/>
  <c r="K416" i="12"/>
  <c r="J99" i="12"/>
  <c r="K400" i="12"/>
  <c r="K282" i="12"/>
  <c r="J456" i="12"/>
  <c r="K461" i="12"/>
  <c r="J93" i="12"/>
  <c r="J107" i="12"/>
  <c r="J166" i="12"/>
  <c r="K7" i="12"/>
  <c r="J284" i="12"/>
  <c r="J61" i="12"/>
  <c r="K98" i="12"/>
  <c r="J494" i="12"/>
  <c r="K20" i="12"/>
  <c r="K370" i="12"/>
  <c r="J407" i="12"/>
  <c r="K427" i="12"/>
  <c r="J174" i="12"/>
  <c r="J24" i="12"/>
  <c r="K121" i="12"/>
  <c r="K303" i="12"/>
  <c r="J232" i="12"/>
  <c r="J470" i="12"/>
  <c r="K244" i="12"/>
  <c r="K334" i="12"/>
  <c r="K151" i="12"/>
  <c r="K152" i="12"/>
  <c r="J233" i="12"/>
  <c r="J70" i="12"/>
  <c r="K9" i="12"/>
  <c r="K146" i="12"/>
  <c r="K337" i="12"/>
  <c r="J217" i="12"/>
  <c r="K343" i="12"/>
  <c r="K36" i="12"/>
  <c r="K178" i="12"/>
  <c r="J398" i="12"/>
  <c r="K270" i="12"/>
  <c r="J149" i="12"/>
  <c r="K186" i="12"/>
  <c r="J77" i="12"/>
  <c r="K372" i="12"/>
  <c r="K40" i="12"/>
  <c r="K144" i="12"/>
  <c r="K382" i="12"/>
  <c r="K155" i="12"/>
  <c r="J449" i="12"/>
  <c r="K195" i="12"/>
  <c r="J377" i="12"/>
  <c r="J336" i="12"/>
  <c r="K106" i="12"/>
  <c r="J342" i="12"/>
  <c r="K283" i="12"/>
  <c r="K117" i="12"/>
  <c r="K491" i="12"/>
  <c r="J57" i="12"/>
  <c r="J234" i="12"/>
  <c r="K342" i="12"/>
  <c r="J412" i="12"/>
  <c r="J334" i="12"/>
  <c r="K385" i="12"/>
  <c r="K305" i="12"/>
  <c r="K368" i="12"/>
  <c r="J349" i="12"/>
  <c r="K450" i="12"/>
  <c r="J157" i="12"/>
  <c r="J416" i="12"/>
  <c r="J267" i="12"/>
  <c r="K216" i="12"/>
  <c r="J162" i="12"/>
  <c r="K176" i="12"/>
  <c r="J69" i="12"/>
  <c r="J7" i="12"/>
  <c r="J438" i="12"/>
  <c r="K83" i="12"/>
  <c r="K189" i="12"/>
  <c r="J10" i="12"/>
  <c r="K290" i="12"/>
  <c r="K204" i="12"/>
  <c r="K81" i="12"/>
  <c r="J110" i="12"/>
  <c r="J230" i="12"/>
  <c r="K292" i="12"/>
  <c r="K248" i="12"/>
  <c r="J68" i="12"/>
  <c r="K171" i="12"/>
  <c r="K378" i="12"/>
  <c r="K279" i="12"/>
  <c r="J461" i="12"/>
  <c r="K365" i="12"/>
  <c r="K153" i="12"/>
  <c r="K58" i="12"/>
  <c r="K6" i="12"/>
  <c r="K469" i="12"/>
  <c r="K275" i="12"/>
  <c r="J402" i="12"/>
  <c r="K56" i="12"/>
  <c r="K325" i="12"/>
  <c r="J375" i="12"/>
  <c r="K11" i="12"/>
  <c r="K265" i="12"/>
  <c r="K436" i="12"/>
  <c r="K421" i="12"/>
  <c r="K67" i="12"/>
  <c r="K124" i="12"/>
  <c r="K310" i="12"/>
  <c r="K466" i="12"/>
  <c r="K86" i="12"/>
  <c r="J295" i="12"/>
  <c r="K419" i="12"/>
  <c r="K211" i="12"/>
  <c r="J17" i="12"/>
  <c r="J469" i="12"/>
  <c r="K420" i="12"/>
  <c r="J352" i="12"/>
  <c r="J294" i="12"/>
  <c r="J163" i="12"/>
  <c r="J102" i="12"/>
  <c r="K470" i="12"/>
  <c r="K122" i="12"/>
  <c r="J21" i="12"/>
  <c r="K391" i="12"/>
  <c r="K339" i="12"/>
  <c r="J240" i="12"/>
  <c r="J373" i="12"/>
  <c r="K107" i="12"/>
  <c r="K228" i="12"/>
  <c r="J386" i="12"/>
  <c r="J45" i="12"/>
  <c r="K259" i="12"/>
  <c r="J325" i="12"/>
  <c r="J222" i="12"/>
  <c r="J180" i="12"/>
  <c r="K179" i="12"/>
  <c r="K295" i="12"/>
  <c r="J308" i="12"/>
  <c r="K138" i="12"/>
  <c r="K440" i="12"/>
  <c r="J380" i="12"/>
  <c r="K366" i="12"/>
  <c r="K46" i="12"/>
  <c r="K247" i="12"/>
  <c r="K82" i="12"/>
  <c r="K280" i="12"/>
  <c r="K97" i="12"/>
  <c r="K246" i="12"/>
  <c r="K498" i="12"/>
  <c r="K231" i="12"/>
  <c r="K243" i="12"/>
  <c r="K309" i="12"/>
  <c r="K150" i="12"/>
  <c r="K497" i="12"/>
  <c r="J158" i="12"/>
  <c r="K131" i="12"/>
  <c r="K424" i="12"/>
  <c r="K130" i="12"/>
  <c r="J429" i="12"/>
  <c r="J346" i="12"/>
  <c r="K389" i="12"/>
  <c r="J94" i="12"/>
  <c r="K361" i="12"/>
  <c r="J378" i="12"/>
  <c r="J339" i="12"/>
  <c r="K315" i="12"/>
  <c r="J152" i="12"/>
  <c r="K478" i="12"/>
  <c r="J51" i="12"/>
  <c r="K434" i="12"/>
  <c r="K457" i="12"/>
  <c r="J136" i="12"/>
  <c r="J215" i="12"/>
  <c r="J54" i="12"/>
  <c r="J256" i="12"/>
  <c r="J189" i="12"/>
  <c r="K375" i="12"/>
  <c r="J95" i="12"/>
  <c r="J246" i="12"/>
  <c r="K180" i="12"/>
  <c r="J348" i="12"/>
  <c r="K156" i="12"/>
  <c r="J192" i="12"/>
  <c r="J264" i="12"/>
  <c r="J90" i="12"/>
  <c r="J399" i="12"/>
  <c r="J314" i="12"/>
  <c r="J316" i="12"/>
  <c r="K272" i="12"/>
  <c r="K435" i="12"/>
  <c r="J422" i="12"/>
  <c r="K77" i="12"/>
  <c r="J410" i="12"/>
  <c r="K175" i="12"/>
  <c r="K68" i="12"/>
  <c r="K62" i="12"/>
  <c r="J425" i="12"/>
  <c r="K351" i="12"/>
  <c r="J365" i="12"/>
  <c r="J471" i="12"/>
  <c r="K254" i="12"/>
  <c r="K323" i="12"/>
  <c r="K278" i="12"/>
  <c r="J83" i="12"/>
  <c r="K255" i="12"/>
  <c r="J360" i="12"/>
  <c r="J29" i="12"/>
  <c r="J436" i="12"/>
  <c r="J296" i="12"/>
  <c r="J384" i="12"/>
  <c r="K73" i="12"/>
  <c r="J492" i="12"/>
  <c r="K126" i="12"/>
  <c r="K410" i="12"/>
  <c r="J41" i="12"/>
  <c r="J279" i="12"/>
  <c r="J319" i="12"/>
  <c r="K453" i="12"/>
  <c r="K34" i="12"/>
  <c r="K209" i="12"/>
  <c r="J405" i="12"/>
  <c r="J477" i="12"/>
  <c r="K163" i="12"/>
  <c r="J340" i="12"/>
  <c r="J193" i="12"/>
  <c r="K443" i="12"/>
  <c r="K333" i="12"/>
  <c r="J272" i="12"/>
  <c r="K363" i="12"/>
  <c r="J351" i="12"/>
  <c r="J53" i="12"/>
  <c r="K399" i="12"/>
  <c r="K418" i="12"/>
  <c r="K164" i="12"/>
  <c r="J199" i="12"/>
  <c r="J432" i="12"/>
  <c r="K24" i="12"/>
  <c r="J443" i="12"/>
  <c r="K346" i="12"/>
  <c r="J283" i="12"/>
  <c r="J489" i="12"/>
  <c r="J168" i="12"/>
  <c r="K114" i="12"/>
  <c r="J37" i="12"/>
  <c r="K352" i="12"/>
  <c r="K127" i="12"/>
  <c r="K454" i="12"/>
  <c r="J169" i="12"/>
  <c r="K118" i="12"/>
  <c r="J481" i="12"/>
  <c r="J124" i="12"/>
  <c r="J208" i="12"/>
  <c r="J131" i="12"/>
  <c r="J483" i="12"/>
  <c r="K72" i="12"/>
  <c r="J343" i="12"/>
  <c r="K269" i="12"/>
  <c r="J302" i="12"/>
  <c r="J331" i="12"/>
  <c r="K422" i="12"/>
  <c r="J231" i="12"/>
  <c r="J26" i="12"/>
  <c r="K273" i="12"/>
  <c r="J161" i="12"/>
  <c r="J225" i="12"/>
  <c r="K64" i="12"/>
  <c r="K289" i="12"/>
  <c r="K489" i="12"/>
  <c r="J8" i="12"/>
  <c r="J203" i="12"/>
  <c r="K353" i="12"/>
  <c r="J160" i="12"/>
  <c r="K362" i="12"/>
  <c r="K445" i="12"/>
  <c r="J385" i="12"/>
  <c r="K108" i="12"/>
  <c r="J306" i="12"/>
  <c r="K286" i="12"/>
  <c r="J120" i="12"/>
  <c r="J133" i="12"/>
  <c r="J327" i="12"/>
  <c r="K300" i="12"/>
  <c r="J487" i="12"/>
  <c r="J42" i="12"/>
  <c r="K449" i="12"/>
  <c r="K120" i="12"/>
  <c r="J239" i="12"/>
  <c r="K439" i="12"/>
  <c r="J115" i="12"/>
  <c r="J159" i="12"/>
  <c r="J359" i="12"/>
  <c r="K277" i="12"/>
  <c r="K227" i="12"/>
  <c r="K488" i="12"/>
  <c r="K38" i="12"/>
  <c r="J242" i="12"/>
  <c r="K170" i="12"/>
  <c r="J448" i="12"/>
  <c r="J181" i="12"/>
  <c r="J75" i="12"/>
  <c r="K320" i="12"/>
  <c r="K485" i="12"/>
  <c r="J311" i="12"/>
  <c r="J474" i="12"/>
  <c r="J418" i="12"/>
  <c r="K332" i="12"/>
  <c r="J479" i="12"/>
  <c r="J383" i="12"/>
  <c r="K66" i="12"/>
  <c r="K30" i="12"/>
  <c r="J30" i="12"/>
  <c r="J206" i="12"/>
  <c r="J123" i="12"/>
  <c r="K493" i="12"/>
  <c r="K297" i="12"/>
  <c r="K486" i="12"/>
  <c r="J440" i="12"/>
  <c r="J341" i="12"/>
  <c r="J202" i="12"/>
  <c r="K229" i="12"/>
  <c r="K242" i="12"/>
  <c r="J486" i="12"/>
  <c r="K311" i="12"/>
  <c r="J337" i="12"/>
  <c r="J104" i="12"/>
  <c r="K367" i="12"/>
  <c r="K467" i="12"/>
  <c r="J473" i="12"/>
  <c r="K94" i="12"/>
  <c r="J186" i="12"/>
  <c r="J372" i="12"/>
  <c r="K264" i="12"/>
  <c r="J413" i="12"/>
  <c r="K96" i="12"/>
  <c r="J488" i="12"/>
  <c r="J321" i="12"/>
  <c r="K490" i="12"/>
  <c r="K8" i="12"/>
  <c r="K140" i="12"/>
  <c r="K220" i="12"/>
  <c r="J463" i="12"/>
  <c r="K137" i="12"/>
  <c r="K433" i="12"/>
  <c r="K225" i="12"/>
  <c r="J286" i="12"/>
  <c r="J491" i="12"/>
  <c r="K381" i="12"/>
  <c r="J423" i="12"/>
  <c r="J211" i="12"/>
  <c r="K281" i="12"/>
  <c r="J368" i="12"/>
  <c r="J82" i="12"/>
  <c r="J307" i="12"/>
  <c r="J459" i="12"/>
  <c r="K403" i="12"/>
  <c r="J300" i="12"/>
  <c r="J119" i="12"/>
  <c r="J299" i="12"/>
  <c r="K412" i="12"/>
  <c r="K417" i="12"/>
  <c r="K355" i="12"/>
  <c r="K166" i="12"/>
  <c r="J390" i="12"/>
  <c r="K65" i="12"/>
  <c r="J129" i="12"/>
  <c r="K484" i="12"/>
  <c r="J23" i="12"/>
  <c r="J250" i="12"/>
  <c r="K224" i="12"/>
  <c r="J97" i="12"/>
  <c r="J320" i="12"/>
  <c r="K364" i="12"/>
  <c r="K160" i="12"/>
  <c r="K304" i="12"/>
  <c r="J434" i="12"/>
  <c r="J455" i="12"/>
  <c r="J13" i="12"/>
  <c r="J204" i="12"/>
  <c r="J190" i="12"/>
  <c r="K41" i="12"/>
  <c r="J172" i="12"/>
  <c r="K16" i="12"/>
  <c r="K218" i="12"/>
  <c r="K63" i="12"/>
  <c r="K237" i="12"/>
  <c r="J221" i="12"/>
  <c r="J454" i="12"/>
  <c r="K390" i="12"/>
  <c r="K91" i="12"/>
  <c r="K191" i="12"/>
  <c r="J276" i="12"/>
  <c r="K116" i="12"/>
  <c r="K185" i="12"/>
  <c r="K109" i="12"/>
  <c r="K112" i="12"/>
  <c r="J128" i="12"/>
  <c r="K48" i="12"/>
  <c r="J417" i="12"/>
  <c r="K157" i="12"/>
  <c r="J430" i="12"/>
  <c r="K44" i="12"/>
  <c r="J369" i="12"/>
  <c r="J364" i="12"/>
  <c r="J391" i="12"/>
  <c r="J112" i="12"/>
  <c r="K10" i="12"/>
  <c r="J80" i="12"/>
  <c r="J56" i="12"/>
  <c r="K401" i="12"/>
  <c r="J297" i="12"/>
  <c r="K69" i="12"/>
  <c r="K258" i="12"/>
  <c r="K298" i="12"/>
  <c r="J259" i="12"/>
  <c r="J108" i="12"/>
  <c r="J350" i="12"/>
  <c r="K60" i="12"/>
  <c r="J207" i="12"/>
  <c r="J176" i="12"/>
  <c r="K354" i="12"/>
  <c r="J248" i="12"/>
  <c r="K316" i="12"/>
  <c r="J227" i="12"/>
  <c r="J98" i="12"/>
  <c r="K249" i="12"/>
  <c r="J224" i="12"/>
  <c r="K285" i="12"/>
  <c r="J452" i="12"/>
  <c r="J324" i="12"/>
  <c r="J280" i="12"/>
  <c r="K413" i="12"/>
  <c r="J143" i="12"/>
  <c r="K181" i="12"/>
  <c r="J315" i="12"/>
  <c r="K136" i="12"/>
  <c r="K459" i="12"/>
  <c r="J101" i="12"/>
  <c r="J81" i="12"/>
  <c r="J39" i="12"/>
  <c r="K33" i="12"/>
  <c r="K336" i="12"/>
  <c r="J201" i="12"/>
  <c r="J182" i="12"/>
  <c r="K482" i="12"/>
  <c r="K251" i="12"/>
  <c r="J179" i="12"/>
  <c r="K22" i="12"/>
  <c r="J218" i="12"/>
  <c r="J420" i="12"/>
  <c r="K374" i="12"/>
  <c r="J65" i="12"/>
  <c r="K294" i="12"/>
  <c r="K411" i="12"/>
  <c r="K23" i="12"/>
  <c r="J362" i="12"/>
  <c r="J121" i="12"/>
  <c r="K479" i="12"/>
  <c r="K105" i="12"/>
  <c r="K76" i="12"/>
  <c r="J344" i="12"/>
  <c r="J460" i="12"/>
  <c r="J146" i="12"/>
  <c r="K203" i="12"/>
  <c r="K54" i="12"/>
  <c r="K212" i="12"/>
  <c r="K158" i="12"/>
  <c r="K49" i="12"/>
  <c r="J424" i="12"/>
  <c r="J78" i="12"/>
  <c r="J74" i="12"/>
  <c r="J34" i="12"/>
  <c r="K192" i="12"/>
  <c r="K495" i="12"/>
  <c r="J277" i="12"/>
  <c r="J31" i="12"/>
  <c r="K37" i="12"/>
  <c r="J200" i="12"/>
  <c r="K125" i="12"/>
  <c r="J447" i="12"/>
  <c r="J109" i="12"/>
  <c r="K99" i="12"/>
  <c r="K335" i="12"/>
  <c r="K100" i="12"/>
  <c r="K57" i="12"/>
  <c r="K472" i="12"/>
  <c r="K474" i="12"/>
  <c r="K326" i="12"/>
  <c r="K448" i="12"/>
  <c r="J11" i="12"/>
  <c r="J261" i="12"/>
  <c r="J353" i="12"/>
  <c r="J415" i="12"/>
  <c r="K74" i="12"/>
  <c r="J79" i="12"/>
  <c r="J371" i="12"/>
  <c r="K219" i="12"/>
  <c r="K50" i="12"/>
  <c r="J9" i="12"/>
  <c r="J187" i="12"/>
  <c r="J20" i="12"/>
  <c r="J103" i="12"/>
  <c r="K296" i="12"/>
  <c r="K188" i="12"/>
  <c r="J209" i="12"/>
  <c r="K197" i="12"/>
  <c r="K250" i="12"/>
  <c r="J381" i="12"/>
  <c r="K314" i="12"/>
  <c r="J122" i="12"/>
  <c r="K165" i="12"/>
  <c r="J265" i="12"/>
  <c r="J183" i="12"/>
  <c r="K174" i="12"/>
  <c r="J338" i="12"/>
  <c r="J126" i="12"/>
  <c r="J32" i="12"/>
  <c r="K261" i="12"/>
  <c r="J59" i="12"/>
  <c r="K39" i="12"/>
  <c r="K172" i="12"/>
  <c r="J403" i="12"/>
  <c r="K407" i="12"/>
  <c r="J197" i="12"/>
  <c r="J406" i="12"/>
  <c r="K25" i="12"/>
  <c r="J117" i="12"/>
  <c r="J382" i="12"/>
  <c r="K338" i="12"/>
  <c r="J374" i="12"/>
  <c r="J478" i="12"/>
  <c r="K395" i="12"/>
  <c r="J428" i="12"/>
  <c r="K307" i="12"/>
  <c r="J444" i="12"/>
  <c r="J116" i="12"/>
  <c r="J73" i="12"/>
  <c r="K380" i="12"/>
  <c r="K240" i="12"/>
  <c r="J287" i="12"/>
  <c r="J263" i="12"/>
  <c r="J219" i="12"/>
  <c r="K201" i="12"/>
  <c r="K480" i="12"/>
  <c r="K373" i="12"/>
  <c r="K214" i="12"/>
  <c r="K245" i="12"/>
  <c r="K53" i="12"/>
  <c r="K196" i="12"/>
  <c r="J301" i="12"/>
  <c r="J16" i="12"/>
  <c r="K291" i="12"/>
  <c r="K92" i="12"/>
  <c r="K271" i="12"/>
  <c r="J148" i="12"/>
  <c r="K206" i="12"/>
  <c r="J118" i="12"/>
  <c r="J100" i="12"/>
  <c r="J106" i="12"/>
  <c r="J450" i="12"/>
  <c r="K90" i="12"/>
  <c r="K438" i="12"/>
  <c r="J332" i="12"/>
  <c r="K464" i="12"/>
  <c r="J188" i="12"/>
  <c r="K284" i="12"/>
  <c r="K266" i="12"/>
  <c r="J496" i="12"/>
  <c r="K313" i="12"/>
  <c r="K84" i="12"/>
  <c r="J238" i="12"/>
  <c r="K487" i="12"/>
  <c r="K87" i="12"/>
  <c r="K123" i="12"/>
  <c r="J220" i="12"/>
  <c r="J335" i="12"/>
  <c r="J27" i="12"/>
  <c r="J408" i="12"/>
  <c r="J427" i="12"/>
  <c r="K208" i="12"/>
  <c r="K233" i="12"/>
  <c r="J244" i="12"/>
  <c r="K393" i="12"/>
  <c r="K200" i="12"/>
  <c r="J170" i="12"/>
  <c r="J431" i="12"/>
  <c r="J288" i="12"/>
  <c r="K437" i="12"/>
  <c r="J6" i="12"/>
  <c r="J214" i="12"/>
  <c r="J49" i="12"/>
  <c r="J38" i="12"/>
  <c r="J414" i="12"/>
  <c r="K429" i="12"/>
  <c r="J290" i="12"/>
  <c r="K27" i="12"/>
  <c r="K147" i="12"/>
  <c r="K35" i="12"/>
  <c r="J191" i="12"/>
  <c r="J84" i="12"/>
  <c r="K51" i="12"/>
  <c r="J313" i="12"/>
  <c r="J273" i="12"/>
  <c r="J235" i="12"/>
  <c r="K340" i="12"/>
  <c r="K142" i="12"/>
  <c r="J251" i="12"/>
  <c r="K369" i="12"/>
  <c r="J226" i="12"/>
  <c r="J253" i="12"/>
  <c r="K441" i="12"/>
  <c r="J241" i="12"/>
  <c r="J216" i="12"/>
  <c r="J328" i="12"/>
  <c r="K61" i="12"/>
  <c r="K89" i="12"/>
  <c r="K43" i="12"/>
  <c r="K444" i="12"/>
  <c r="K29" i="12"/>
  <c r="J497" i="12"/>
  <c r="J150" i="12"/>
  <c r="J367" i="12"/>
  <c r="K193" i="12"/>
  <c r="J67" i="12"/>
  <c r="J5" i="12"/>
  <c r="J262" i="12"/>
  <c r="K187" i="12"/>
  <c r="K210" i="12"/>
  <c r="K80" i="12"/>
  <c r="J58" i="12"/>
  <c r="J490" i="12"/>
  <c r="J401" i="12"/>
  <c r="J167" i="12"/>
  <c r="J64" i="12"/>
  <c r="K215" i="12"/>
  <c r="J323" i="12"/>
  <c r="J140" i="12"/>
  <c r="J395" i="12"/>
  <c r="J43" i="12"/>
  <c r="K455" i="12"/>
  <c r="J171" i="12"/>
  <c r="J175" i="12"/>
  <c r="J409" i="12"/>
  <c r="J47" i="12"/>
  <c r="J329" i="12"/>
  <c r="J247" i="12"/>
  <c r="K190" i="12"/>
  <c r="J475" i="12"/>
  <c r="K256" i="12"/>
  <c r="J144" i="12"/>
  <c r="J76" i="12"/>
  <c r="J396" i="12"/>
  <c r="K21" i="12"/>
  <c r="J271" i="12"/>
  <c r="J326" i="12"/>
  <c r="J205" i="12"/>
  <c r="J285" i="12"/>
  <c r="J154" i="12"/>
  <c r="J245" i="12"/>
  <c r="K14" i="12"/>
  <c r="K460" i="12"/>
  <c r="K223" i="12"/>
  <c r="K194" i="12"/>
  <c r="K319" i="12"/>
  <c r="J173" i="12"/>
  <c r="K110" i="12"/>
  <c r="J445" i="12"/>
  <c r="K473" i="12"/>
  <c r="J153" i="12"/>
  <c r="J33" i="12"/>
  <c r="J289" i="12"/>
  <c r="J87" i="12"/>
  <c r="K13" i="12"/>
  <c r="K221" i="12"/>
  <c r="J275" i="12"/>
  <c r="K331" i="12"/>
  <c r="J236" i="12"/>
  <c r="K379" i="12"/>
  <c r="J303" i="12"/>
  <c r="J394" i="12"/>
  <c r="K376" i="12"/>
  <c r="J268" i="12"/>
  <c r="K402" i="12"/>
  <c r="J376" i="12"/>
  <c r="J132" i="12"/>
  <c r="J15" i="12"/>
  <c r="K481" i="12"/>
  <c r="J495" i="12"/>
  <c r="J142" i="12"/>
  <c r="K415" i="12"/>
  <c r="K113" i="12"/>
  <c r="J282" i="12"/>
  <c r="K317" i="12"/>
  <c r="K167" i="12"/>
  <c r="J48" i="12"/>
  <c r="K5" i="12"/>
  <c r="K226" i="12"/>
  <c r="J40" i="12"/>
  <c r="K101" i="12"/>
  <c r="B442" i="9" l="1"/>
  <c r="N101" i="12"/>
  <c r="M101" i="12"/>
  <c r="O101" i="12"/>
  <c r="R101" i="12" s="1"/>
  <c r="W40" i="12"/>
  <c r="T40" i="12"/>
  <c r="N226" i="12"/>
  <c r="O226" i="12"/>
  <c r="R226" i="12" s="1"/>
  <c r="M226" i="12"/>
  <c r="M5" i="12"/>
  <c r="O5" i="12"/>
  <c r="R5" i="12" s="1"/>
  <c r="N5" i="12"/>
  <c r="W48" i="12"/>
  <c r="T48" i="12"/>
  <c r="M167" i="12"/>
  <c r="N167" i="12"/>
  <c r="O167" i="12"/>
  <c r="R167" i="12" s="1"/>
  <c r="M317" i="12"/>
  <c r="O317" i="12"/>
  <c r="R317" i="12" s="1"/>
  <c r="N317" i="12"/>
  <c r="W282" i="12"/>
  <c r="T282" i="12"/>
  <c r="O113" i="12"/>
  <c r="R113" i="12" s="1"/>
  <c r="N113" i="12"/>
  <c r="M113" i="12"/>
  <c r="M415" i="12"/>
  <c r="O415" i="12"/>
  <c r="R415" i="12" s="1"/>
  <c r="N415" i="12"/>
  <c r="T142" i="12"/>
  <c r="W142" i="12"/>
  <c r="W495" i="12"/>
  <c r="T495" i="12"/>
  <c r="N481" i="12"/>
  <c r="M481" i="12"/>
  <c r="O481" i="12"/>
  <c r="R481" i="12" s="1"/>
  <c r="T15" i="12"/>
  <c r="W15" i="12"/>
  <c r="W132" i="12"/>
  <c r="T132" i="12"/>
  <c r="W376" i="12"/>
  <c r="T376" i="12"/>
  <c r="M402" i="12"/>
  <c r="O402" i="12"/>
  <c r="R402" i="12" s="1"/>
  <c r="N402" i="12"/>
  <c r="W268" i="12"/>
  <c r="T268" i="12"/>
  <c r="M376" i="12"/>
  <c r="N376" i="12"/>
  <c r="O376" i="12"/>
  <c r="R376" i="12" s="1"/>
  <c r="T394" i="12"/>
  <c r="W394" i="12"/>
  <c r="T303" i="12"/>
  <c r="W303" i="12"/>
  <c r="M379" i="12"/>
  <c r="O379" i="12"/>
  <c r="R379" i="12" s="1"/>
  <c r="N379" i="12"/>
  <c r="T236" i="12"/>
  <c r="W236" i="12"/>
  <c r="N331" i="12"/>
  <c r="O331" i="12"/>
  <c r="R331" i="12" s="1"/>
  <c r="M331" i="12"/>
  <c r="W275" i="12"/>
  <c r="T275" i="12"/>
  <c r="N221" i="12"/>
  <c r="O221" i="12"/>
  <c r="R221" i="12" s="1"/>
  <c r="M221" i="12"/>
  <c r="N13" i="12"/>
  <c r="O13" i="12"/>
  <c r="R13" i="12" s="1"/>
  <c r="M13" i="12"/>
  <c r="Q13" i="12" s="1"/>
  <c r="W87" i="12"/>
  <c r="T87" i="12"/>
  <c r="T289" i="12"/>
  <c r="W289" i="12"/>
  <c r="T33" i="12"/>
  <c r="W33" i="12"/>
  <c r="W153" i="12"/>
  <c r="T153" i="12"/>
  <c r="M473" i="12"/>
  <c r="N473" i="12"/>
  <c r="O473" i="12"/>
  <c r="R473" i="12" s="1"/>
  <c r="T445" i="12"/>
  <c r="W445" i="12"/>
  <c r="O110" i="12"/>
  <c r="R110" i="12" s="1"/>
  <c r="M110" i="12"/>
  <c r="N110" i="12"/>
  <c r="T173" i="12"/>
  <c r="W173" i="12"/>
  <c r="O319" i="12"/>
  <c r="R319" i="12" s="1"/>
  <c r="N319" i="12"/>
  <c r="M319" i="12"/>
  <c r="N194" i="12"/>
  <c r="O194" i="12"/>
  <c r="R194" i="12" s="1"/>
  <c r="M194" i="12"/>
  <c r="O223" i="12"/>
  <c r="R223" i="12" s="1"/>
  <c r="M223" i="12"/>
  <c r="N223" i="12"/>
  <c r="N460" i="12"/>
  <c r="O460" i="12"/>
  <c r="R460" i="12" s="1"/>
  <c r="M460" i="12"/>
  <c r="N14" i="12"/>
  <c r="M14" i="12"/>
  <c r="O14" i="12"/>
  <c r="R14" i="12" s="1"/>
  <c r="W245" i="12"/>
  <c r="T245" i="12"/>
  <c r="T154" i="12"/>
  <c r="W154" i="12"/>
  <c r="T285" i="12"/>
  <c r="W285" i="12"/>
  <c r="T205" i="12"/>
  <c r="W205" i="12"/>
  <c r="T326" i="12"/>
  <c r="W326" i="12"/>
  <c r="T271" i="12"/>
  <c r="W271" i="12"/>
  <c r="N21" i="12"/>
  <c r="O21" i="12"/>
  <c r="R21" i="12" s="1"/>
  <c r="M21" i="12"/>
  <c r="T396" i="12"/>
  <c r="W396" i="12"/>
  <c r="W76" i="12"/>
  <c r="T76" i="12"/>
  <c r="W144" i="12"/>
  <c r="T144" i="12"/>
  <c r="O256" i="12"/>
  <c r="R256" i="12" s="1"/>
  <c r="M256" i="12"/>
  <c r="N256" i="12"/>
  <c r="T475" i="12"/>
  <c r="W475" i="12"/>
  <c r="N190" i="12"/>
  <c r="M190" i="12"/>
  <c r="O190" i="12"/>
  <c r="R190" i="12" s="1"/>
  <c r="T247" i="12"/>
  <c r="W247" i="12"/>
  <c r="W329" i="12"/>
  <c r="T329" i="12"/>
  <c r="W47" i="12"/>
  <c r="T47" i="12"/>
  <c r="W409" i="12"/>
  <c r="T409" i="12"/>
  <c r="W175" i="12"/>
  <c r="T175" i="12"/>
  <c r="W171" i="12"/>
  <c r="T171" i="12"/>
  <c r="M455" i="12"/>
  <c r="N455" i="12"/>
  <c r="O455" i="12"/>
  <c r="R455" i="12" s="1"/>
  <c r="W43" i="12"/>
  <c r="T43" i="12"/>
  <c r="T395" i="12"/>
  <c r="W395" i="12"/>
  <c r="T140" i="12"/>
  <c r="W140" i="12"/>
  <c r="T323" i="12"/>
  <c r="W323" i="12"/>
  <c r="N215" i="12"/>
  <c r="O215" i="12"/>
  <c r="R215" i="12" s="1"/>
  <c r="M215" i="12"/>
  <c r="T64" i="12"/>
  <c r="W64" i="12"/>
  <c r="W167" i="12"/>
  <c r="T167" i="12"/>
  <c r="W401" i="12"/>
  <c r="T401" i="12"/>
  <c r="W490" i="12"/>
  <c r="T490" i="12"/>
  <c r="W58" i="12"/>
  <c r="T58" i="12"/>
  <c r="O80" i="12"/>
  <c r="R80" i="12" s="1"/>
  <c r="N80" i="12"/>
  <c r="M80" i="12"/>
  <c r="O210" i="12"/>
  <c r="R210" i="12" s="1"/>
  <c r="M210" i="12"/>
  <c r="N210" i="12"/>
  <c r="N187" i="12"/>
  <c r="O187" i="12"/>
  <c r="R187" i="12" s="1"/>
  <c r="M187" i="12"/>
  <c r="W262" i="12"/>
  <c r="T262" i="12"/>
  <c r="W5" i="12"/>
  <c r="T5" i="12"/>
  <c r="W67" i="12"/>
  <c r="T67" i="12"/>
  <c r="N193" i="12"/>
  <c r="O193" i="12"/>
  <c r="R193" i="12" s="1"/>
  <c r="M193" i="12"/>
  <c r="T367" i="12"/>
  <c r="W367" i="12"/>
  <c r="W150" i="12"/>
  <c r="T150" i="12"/>
  <c r="W497" i="12"/>
  <c r="T497" i="12"/>
  <c r="N29" i="12"/>
  <c r="M29" i="12"/>
  <c r="O29" i="12"/>
  <c r="R29" i="12" s="1"/>
  <c r="O444" i="12"/>
  <c r="R444" i="12" s="1"/>
  <c r="N444" i="12"/>
  <c r="M444" i="12"/>
  <c r="O43" i="12"/>
  <c r="R43" i="12" s="1"/>
  <c r="N43" i="12"/>
  <c r="M43" i="12"/>
  <c r="N89" i="12"/>
  <c r="M89" i="12"/>
  <c r="O89" i="12"/>
  <c r="R89" i="12" s="1"/>
  <c r="N61" i="12"/>
  <c r="M61" i="12"/>
  <c r="O61" i="12"/>
  <c r="R61" i="12" s="1"/>
  <c r="W328" i="12"/>
  <c r="T328" i="12"/>
  <c r="W216" i="12"/>
  <c r="T216" i="12"/>
  <c r="W241" i="12"/>
  <c r="T241" i="12"/>
  <c r="M441" i="12"/>
  <c r="N441" i="12"/>
  <c r="O441" i="12"/>
  <c r="R441" i="12" s="1"/>
  <c r="W253" i="12"/>
  <c r="T253" i="12"/>
  <c r="T226" i="12"/>
  <c r="W226" i="12"/>
  <c r="N369" i="12"/>
  <c r="O369" i="12"/>
  <c r="R369" i="12" s="1"/>
  <c r="M369" i="12"/>
  <c r="T251" i="12"/>
  <c r="W251" i="12"/>
  <c r="O142" i="12"/>
  <c r="R142" i="12" s="1"/>
  <c r="N142" i="12"/>
  <c r="M142" i="12"/>
  <c r="O340" i="12"/>
  <c r="R340" i="12" s="1"/>
  <c r="M340" i="12"/>
  <c r="N340" i="12"/>
  <c r="W235" i="12"/>
  <c r="T235" i="12"/>
  <c r="T273" i="12"/>
  <c r="W273" i="12"/>
  <c r="W313" i="12"/>
  <c r="T313" i="12"/>
  <c r="M51" i="12"/>
  <c r="N51" i="12"/>
  <c r="O51" i="12"/>
  <c r="R51" i="12" s="1"/>
  <c r="W84" i="12"/>
  <c r="T84" i="12"/>
  <c r="W191" i="12"/>
  <c r="T191" i="12"/>
  <c r="M35" i="12"/>
  <c r="O35" i="12"/>
  <c r="R35" i="12" s="1"/>
  <c r="N35" i="12"/>
  <c r="N147" i="12"/>
  <c r="M147" i="12"/>
  <c r="O147" i="12"/>
  <c r="R147" i="12" s="1"/>
  <c r="N27" i="12"/>
  <c r="M27" i="12"/>
  <c r="O27" i="12"/>
  <c r="R27" i="12" s="1"/>
  <c r="W290" i="12"/>
  <c r="T290" i="12"/>
  <c r="O429" i="12"/>
  <c r="R429" i="12" s="1"/>
  <c r="M429" i="12"/>
  <c r="N429" i="12"/>
  <c r="W414" i="12"/>
  <c r="T414" i="12"/>
  <c r="W38" i="12"/>
  <c r="T38" i="12"/>
  <c r="W49" i="12"/>
  <c r="T49" i="12"/>
  <c r="T214" i="12"/>
  <c r="W214" i="12"/>
  <c r="W6" i="12"/>
  <c r="T6" i="12"/>
  <c r="M437" i="12"/>
  <c r="N437" i="12"/>
  <c r="O437" i="12"/>
  <c r="R437" i="12" s="1"/>
  <c r="T288" i="12"/>
  <c r="W288" i="12"/>
  <c r="T431" i="12"/>
  <c r="W431" i="12"/>
  <c r="T170" i="12"/>
  <c r="W170" i="12"/>
  <c r="N200" i="12"/>
  <c r="M200" i="12"/>
  <c r="O200" i="12"/>
  <c r="R200" i="12" s="1"/>
  <c r="N393" i="12"/>
  <c r="M393" i="12"/>
  <c r="O393" i="12"/>
  <c r="R393" i="12" s="1"/>
  <c r="T244" i="12"/>
  <c r="W244" i="12"/>
  <c r="N233" i="12"/>
  <c r="M233" i="12"/>
  <c r="O233" i="12"/>
  <c r="R233" i="12" s="1"/>
  <c r="M208" i="12"/>
  <c r="O208" i="12"/>
  <c r="R208" i="12" s="1"/>
  <c r="N208" i="12"/>
  <c r="T427" i="12"/>
  <c r="W427" i="12"/>
  <c r="W408" i="12"/>
  <c r="T408" i="12"/>
  <c r="T27" i="12"/>
  <c r="W27" i="12"/>
  <c r="W335" i="12"/>
  <c r="T335" i="12"/>
  <c r="T220" i="12"/>
  <c r="W220" i="12"/>
  <c r="N123" i="12"/>
  <c r="M123" i="12"/>
  <c r="O123" i="12"/>
  <c r="R123" i="12" s="1"/>
  <c r="M87" i="12"/>
  <c r="N87" i="12"/>
  <c r="O87" i="12"/>
  <c r="R87" i="12" s="1"/>
  <c r="M487" i="12"/>
  <c r="O487" i="12"/>
  <c r="R487" i="12" s="1"/>
  <c r="N487" i="12"/>
  <c r="W238" i="12"/>
  <c r="T238" i="12"/>
  <c r="N84" i="12"/>
  <c r="O84" i="12"/>
  <c r="R84" i="12" s="1"/>
  <c r="M84" i="12"/>
  <c r="Q84" i="12" s="1"/>
  <c r="O313" i="12"/>
  <c r="R313" i="12" s="1"/>
  <c r="M313" i="12"/>
  <c r="N313" i="12"/>
  <c r="T496" i="12"/>
  <c r="W496" i="12"/>
  <c r="N266" i="12"/>
  <c r="M266" i="12"/>
  <c r="O266" i="12"/>
  <c r="R266" i="12" s="1"/>
  <c r="O284" i="12"/>
  <c r="R284" i="12" s="1"/>
  <c r="N284" i="12"/>
  <c r="M284" i="12"/>
  <c r="T188" i="12"/>
  <c r="W188" i="12"/>
  <c r="N464" i="12"/>
  <c r="M464" i="12"/>
  <c r="O464" i="12"/>
  <c r="R464" i="12" s="1"/>
  <c r="W332" i="12"/>
  <c r="T332" i="12"/>
  <c r="N438" i="12"/>
  <c r="O438" i="12"/>
  <c r="R438" i="12" s="1"/>
  <c r="M438" i="12"/>
  <c r="O90" i="12"/>
  <c r="R90" i="12" s="1"/>
  <c r="N90" i="12"/>
  <c r="M90" i="12"/>
  <c r="W450" i="12"/>
  <c r="T450" i="12"/>
  <c r="T106" i="12"/>
  <c r="W106" i="12"/>
  <c r="W100" i="12"/>
  <c r="T100" i="12"/>
  <c r="T118" i="12"/>
  <c r="W118" i="12"/>
  <c r="N206" i="12"/>
  <c r="O206" i="12"/>
  <c r="R206" i="12" s="1"/>
  <c r="M206" i="12"/>
  <c r="W148" i="12"/>
  <c r="T148" i="12"/>
  <c r="O271" i="12"/>
  <c r="R271" i="12" s="1"/>
  <c r="M271" i="12"/>
  <c r="N271" i="12"/>
  <c r="N92" i="12"/>
  <c r="O92" i="12"/>
  <c r="R92" i="12" s="1"/>
  <c r="M92" i="12"/>
  <c r="Q92" i="12" s="1"/>
  <c r="N291" i="12"/>
  <c r="M291" i="12"/>
  <c r="O291" i="12"/>
  <c r="R291" i="12" s="1"/>
  <c r="W16" i="12"/>
  <c r="T16" i="12"/>
  <c r="T301" i="12"/>
  <c r="W301" i="12"/>
  <c r="M196" i="12"/>
  <c r="O196" i="12"/>
  <c r="R196" i="12" s="1"/>
  <c r="N196" i="12"/>
  <c r="O53" i="12"/>
  <c r="R53" i="12" s="1"/>
  <c r="M53" i="12"/>
  <c r="N53" i="12"/>
  <c r="O245" i="12"/>
  <c r="R245" i="12" s="1"/>
  <c r="M245" i="12"/>
  <c r="N245" i="12"/>
  <c r="O214" i="12"/>
  <c r="R214" i="12" s="1"/>
  <c r="M214" i="12"/>
  <c r="N214" i="12"/>
  <c r="M373" i="12"/>
  <c r="O373" i="12"/>
  <c r="R373" i="12" s="1"/>
  <c r="N373" i="12"/>
  <c r="M480" i="12"/>
  <c r="O480" i="12"/>
  <c r="R480" i="12" s="1"/>
  <c r="N480" i="12"/>
  <c r="Q480" i="12" s="1"/>
  <c r="N201" i="12"/>
  <c r="M201" i="12"/>
  <c r="O201" i="12"/>
  <c r="R201" i="12" s="1"/>
  <c r="W219" i="12"/>
  <c r="T219" i="12"/>
  <c r="W263" i="12"/>
  <c r="T263" i="12"/>
  <c r="T287" i="12"/>
  <c r="W287" i="12"/>
  <c r="N240" i="12"/>
  <c r="O240" i="12"/>
  <c r="R240" i="12" s="1"/>
  <c r="M240" i="12"/>
  <c r="Q240" i="12" s="1"/>
  <c r="O380" i="12"/>
  <c r="R380" i="12" s="1"/>
  <c r="N380" i="12"/>
  <c r="M380" i="12"/>
  <c r="T73" i="12"/>
  <c r="W73" i="12"/>
  <c r="W116" i="12"/>
  <c r="T116" i="12"/>
  <c r="W444" i="12"/>
  <c r="T444" i="12"/>
  <c r="M307" i="12"/>
  <c r="O307" i="12"/>
  <c r="R307" i="12" s="1"/>
  <c r="N307" i="12"/>
  <c r="T428" i="12"/>
  <c r="W428" i="12"/>
  <c r="O395" i="12"/>
  <c r="R395" i="12" s="1"/>
  <c r="N395" i="12"/>
  <c r="M395" i="12"/>
  <c r="T478" i="12"/>
  <c r="W478" i="12"/>
  <c r="T374" i="12"/>
  <c r="W374" i="12"/>
  <c r="O338" i="12"/>
  <c r="R338" i="12" s="1"/>
  <c r="M338" i="12"/>
  <c r="N338" i="12"/>
  <c r="T382" i="12"/>
  <c r="W382" i="12"/>
  <c r="T117" i="12"/>
  <c r="W117" i="12"/>
  <c r="M25" i="12"/>
  <c r="N25" i="12"/>
  <c r="O25" i="12"/>
  <c r="R25" i="12" s="1"/>
  <c r="T406" i="12"/>
  <c r="W406" i="12"/>
  <c r="W197" i="12"/>
  <c r="T197" i="12"/>
  <c r="M407" i="12"/>
  <c r="O407" i="12"/>
  <c r="R407" i="12" s="1"/>
  <c r="N407" i="12"/>
  <c r="T403" i="12"/>
  <c r="W403" i="12"/>
  <c r="O172" i="12"/>
  <c r="R172" i="12" s="1"/>
  <c r="M172" i="12"/>
  <c r="N172" i="12"/>
  <c r="N39" i="12"/>
  <c r="M39" i="12"/>
  <c r="O39" i="12"/>
  <c r="R39" i="12" s="1"/>
  <c r="W59" i="12"/>
  <c r="T59" i="12"/>
  <c r="M261" i="12"/>
  <c r="N261" i="12"/>
  <c r="O261" i="12"/>
  <c r="R261" i="12" s="1"/>
  <c r="T32" i="12"/>
  <c r="W32" i="12"/>
  <c r="T126" i="12"/>
  <c r="W126" i="12"/>
  <c r="T338" i="12"/>
  <c r="W338" i="12"/>
  <c r="M174" i="12"/>
  <c r="O174" i="12"/>
  <c r="R174" i="12" s="1"/>
  <c r="N174" i="12"/>
  <c r="W183" i="12"/>
  <c r="T183" i="12"/>
  <c r="W265" i="12"/>
  <c r="T265" i="12"/>
  <c r="M165" i="12"/>
  <c r="N165" i="12"/>
  <c r="O165" i="12"/>
  <c r="R165" i="12" s="1"/>
  <c r="T122" i="12"/>
  <c r="W122" i="12"/>
  <c r="N314" i="12"/>
  <c r="O314" i="12"/>
  <c r="R314" i="12" s="1"/>
  <c r="M314" i="12"/>
  <c r="T381" i="12"/>
  <c r="W381" i="12"/>
  <c r="M250" i="12"/>
  <c r="N250" i="12"/>
  <c r="O250" i="12"/>
  <c r="R250" i="12" s="1"/>
  <c r="O197" i="12"/>
  <c r="R197" i="12" s="1"/>
  <c r="M197" i="12"/>
  <c r="N197" i="12"/>
  <c r="T209" i="12"/>
  <c r="W209" i="12"/>
  <c r="O188" i="12"/>
  <c r="R188" i="12" s="1"/>
  <c r="M188" i="12"/>
  <c r="N188" i="12"/>
  <c r="M296" i="12"/>
  <c r="O296" i="12"/>
  <c r="R296" i="12" s="1"/>
  <c r="N296" i="12"/>
  <c r="T103" i="12"/>
  <c r="W103" i="12"/>
  <c r="W20" i="12"/>
  <c r="T20" i="12"/>
  <c r="T187" i="12"/>
  <c r="W187" i="12"/>
  <c r="T9" i="12"/>
  <c r="W9" i="12"/>
  <c r="N50" i="12"/>
  <c r="O50" i="12"/>
  <c r="R50" i="12" s="1"/>
  <c r="M50" i="12"/>
  <c r="M219" i="12"/>
  <c r="O219" i="12"/>
  <c r="R219" i="12" s="1"/>
  <c r="N219" i="12"/>
  <c r="T371" i="12"/>
  <c r="W371" i="12"/>
  <c r="T79" i="12"/>
  <c r="W79" i="12"/>
  <c r="O74" i="12"/>
  <c r="R74" i="12" s="1"/>
  <c r="N74" i="12"/>
  <c r="M74" i="12"/>
  <c r="W415" i="12"/>
  <c r="T415" i="12"/>
  <c r="W353" i="12"/>
  <c r="T353" i="12"/>
  <c r="T261" i="12"/>
  <c r="W261" i="12"/>
  <c r="W11" i="12"/>
  <c r="T11" i="12"/>
  <c r="N448" i="12"/>
  <c r="O448" i="12"/>
  <c r="R448" i="12" s="1"/>
  <c r="M448" i="12"/>
  <c r="O326" i="12"/>
  <c r="R326" i="12" s="1"/>
  <c r="M326" i="12"/>
  <c r="N326" i="12"/>
  <c r="Q326" i="12" s="1"/>
  <c r="U326" i="12" s="1"/>
  <c r="O474" i="12"/>
  <c r="R474" i="12" s="1"/>
  <c r="M474" i="12"/>
  <c r="N474" i="12"/>
  <c r="O472" i="12"/>
  <c r="R472" i="12" s="1"/>
  <c r="M472" i="12"/>
  <c r="N472" i="12"/>
  <c r="N57" i="12"/>
  <c r="M57" i="12"/>
  <c r="Q57" i="12" s="1"/>
  <c r="O57" i="12"/>
  <c r="R57" i="12" s="1"/>
  <c r="O100" i="12"/>
  <c r="R100" i="12" s="1"/>
  <c r="N100" i="12"/>
  <c r="M100" i="12"/>
  <c r="N335" i="12"/>
  <c r="O335" i="12"/>
  <c r="R335" i="12" s="1"/>
  <c r="M335" i="12"/>
  <c r="N99" i="12"/>
  <c r="O99" i="12"/>
  <c r="R99" i="12" s="1"/>
  <c r="M99" i="12"/>
  <c r="W109" i="12"/>
  <c r="T109" i="12"/>
  <c r="W447" i="12"/>
  <c r="T447" i="12"/>
  <c r="M125" i="12"/>
  <c r="O125" i="12"/>
  <c r="R125" i="12" s="1"/>
  <c r="N125" i="12"/>
  <c r="W200" i="12"/>
  <c r="T200" i="12"/>
  <c r="M37" i="12"/>
  <c r="O37" i="12"/>
  <c r="R37" i="12" s="1"/>
  <c r="N37" i="12"/>
  <c r="T31" i="12"/>
  <c r="W31" i="12"/>
  <c r="W277" i="12"/>
  <c r="T277" i="12"/>
  <c r="O495" i="12"/>
  <c r="R495" i="12" s="1"/>
  <c r="M495" i="12"/>
  <c r="N495" i="12"/>
  <c r="N192" i="12"/>
  <c r="M192" i="12"/>
  <c r="O192" i="12"/>
  <c r="R192" i="12" s="1"/>
  <c r="T34" i="12"/>
  <c r="W34" i="12"/>
  <c r="T74" i="12"/>
  <c r="W74" i="12"/>
  <c r="T78" i="12"/>
  <c r="W78" i="12"/>
  <c r="W424" i="12"/>
  <c r="T424" i="12"/>
  <c r="N49" i="12"/>
  <c r="O49" i="12"/>
  <c r="R49" i="12" s="1"/>
  <c r="M49" i="12"/>
  <c r="O158" i="12"/>
  <c r="R158" i="12" s="1"/>
  <c r="M158" i="12"/>
  <c r="N158" i="12"/>
  <c r="N212" i="12"/>
  <c r="M212" i="12"/>
  <c r="O212" i="12"/>
  <c r="R212" i="12" s="1"/>
  <c r="O54" i="12"/>
  <c r="R54" i="12" s="1"/>
  <c r="M54" i="12"/>
  <c r="N54" i="12"/>
  <c r="M203" i="12"/>
  <c r="O203" i="12"/>
  <c r="R203" i="12" s="1"/>
  <c r="N203" i="12"/>
  <c r="W146" i="12"/>
  <c r="T146" i="12"/>
  <c r="W460" i="12"/>
  <c r="T460" i="12"/>
  <c r="T344" i="12"/>
  <c r="W344" i="12"/>
  <c r="O76" i="12"/>
  <c r="R76" i="12" s="1"/>
  <c r="N76" i="12"/>
  <c r="M76" i="12"/>
  <c r="Q76" i="12" s="1"/>
  <c r="O105" i="12"/>
  <c r="R105" i="12" s="1"/>
  <c r="M105" i="12"/>
  <c r="N105" i="12"/>
  <c r="O479" i="12"/>
  <c r="R479" i="12" s="1"/>
  <c r="M479" i="12"/>
  <c r="N479" i="12"/>
  <c r="T121" i="12"/>
  <c r="W121" i="12"/>
  <c r="T362" i="12"/>
  <c r="W362" i="12"/>
  <c r="N23" i="12"/>
  <c r="O23" i="12"/>
  <c r="R23" i="12" s="1"/>
  <c r="M23" i="12"/>
  <c r="Q23" i="12" s="1"/>
  <c r="M411" i="12"/>
  <c r="N411" i="12"/>
  <c r="O411" i="12"/>
  <c r="R411" i="12" s="1"/>
  <c r="M294" i="12"/>
  <c r="O294" i="12"/>
  <c r="R294" i="12" s="1"/>
  <c r="N294" i="12"/>
  <c r="T65" i="12"/>
  <c r="W65" i="12"/>
  <c r="M374" i="12"/>
  <c r="O374" i="12"/>
  <c r="R374" i="12" s="1"/>
  <c r="N374" i="12"/>
  <c r="Q374" i="12" s="1"/>
  <c r="T420" i="12"/>
  <c r="W420" i="12"/>
  <c r="T218" i="12"/>
  <c r="W218" i="12"/>
  <c r="N22" i="12"/>
  <c r="O22" i="12"/>
  <c r="R22" i="12" s="1"/>
  <c r="M22" i="12"/>
  <c r="T179" i="12"/>
  <c r="W179" i="12"/>
  <c r="M251" i="12"/>
  <c r="O251" i="12"/>
  <c r="R251" i="12" s="1"/>
  <c r="N251" i="12"/>
  <c r="Q251" i="12" s="1"/>
  <c r="U251" i="12" s="1"/>
  <c r="M482" i="12"/>
  <c r="O482" i="12"/>
  <c r="R482" i="12" s="1"/>
  <c r="N482" i="12"/>
  <c r="W182" i="12"/>
  <c r="T182" i="12"/>
  <c r="T201" i="12"/>
  <c r="W201" i="12"/>
  <c r="M336" i="12"/>
  <c r="N336" i="12"/>
  <c r="O336" i="12"/>
  <c r="R336" i="12" s="1"/>
  <c r="O33" i="12"/>
  <c r="R33" i="12" s="1"/>
  <c r="N33" i="12"/>
  <c r="M33" i="12"/>
  <c r="T39" i="12"/>
  <c r="W39" i="12"/>
  <c r="T81" i="12"/>
  <c r="W81" i="12"/>
  <c r="T101" i="12"/>
  <c r="W101" i="12"/>
  <c r="O459" i="12"/>
  <c r="R459" i="12" s="1"/>
  <c r="N459" i="12"/>
  <c r="M459" i="12"/>
  <c r="O136" i="12"/>
  <c r="R136" i="12" s="1"/>
  <c r="M136" i="12"/>
  <c r="N136" i="12"/>
  <c r="W315" i="12"/>
  <c r="T315" i="12"/>
  <c r="O181" i="12"/>
  <c r="R181" i="12" s="1"/>
  <c r="M181" i="12"/>
  <c r="N181" i="12"/>
  <c r="W143" i="12"/>
  <c r="T143" i="12"/>
  <c r="N413" i="12"/>
  <c r="M413" i="12"/>
  <c r="O413" i="12"/>
  <c r="R413" i="12" s="1"/>
  <c r="T280" i="12"/>
  <c r="W280" i="12"/>
  <c r="W324" i="12"/>
  <c r="T324" i="12"/>
  <c r="W452" i="12"/>
  <c r="T452" i="12"/>
  <c r="N285" i="12"/>
  <c r="O285" i="12"/>
  <c r="R285" i="12" s="1"/>
  <c r="M285" i="12"/>
  <c r="T224" i="12"/>
  <c r="W224" i="12"/>
  <c r="O249" i="12"/>
  <c r="R249" i="12" s="1"/>
  <c r="N249" i="12"/>
  <c r="M249" i="12"/>
  <c r="T98" i="12"/>
  <c r="W98" i="12"/>
  <c r="T227" i="12"/>
  <c r="W227" i="12"/>
  <c r="M316" i="12"/>
  <c r="O316" i="12"/>
  <c r="R316" i="12" s="1"/>
  <c r="N316" i="12"/>
  <c r="W248" i="12"/>
  <c r="T248" i="12"/>
  <c r="N354" i="12"/>
  <c r="M354" i="12"/>
  <c r="O354" i="12"/>
  <c r="R354" i="12" s="1"/>
  <c r="T176" i="12"/>
  <c r="W176" i="12"/>
  <c r="T207" i="12"/>
  <c r="W207" i="12"/>
  <c r="N60" i="12"/>
  <c r="M60" i="12"/>
  <c r="O60" i="12"/>
  <c r="R60" i="12" s="1"/>
  <c r="T350" i="12"/>
  <c r="W350" i="12"/>
  <c r="W108" i="12"/>
  <c r="T108" i="12"/>
  <c r="W259" i="12"/>
  <c r="T259" i="12"/>
  <c r="O298" i="12"/>
  <c r="R298" i="12" s="1"/>
  <c r="N298" i="12"/>
  <c r="M298" i="12"/>
  <c r="M258" i="12"/>
  <c r="N258" i="12"/>
  <c r="O258" i="12"/>
  <c r="R258" i="12" s="1"/>
  <c r="M69" i="12"/>
  <c r="O69" i="12"/>
  <c r="R69" i="12" s="1"/>
  <c r="N69" i="12"/>
  <c r="T297" i="12"/>
  <c r="W297" i="12"/>
  <c r="O401" i="12"/>
  <c r="R401" i="12" s="1"/>
  <c r="M401" i="12"/>
  <c r="N401" i="12"/>
  <c r="T56" i="12"/>
  <c r="W56" i="12"/>
  <c r="W80" i="12"/>
  <c r="T80" i="12"/>
  <c r="M10" i="12"/>
  <c r="N10" i="12"/>
  <c r="O10" i="12"/>
  <c r="R10" i="12" s="1"/>
  <c r="W112" i="12"/>
  <c r="T112" i="12"/>
  <c r="T391" i="12"/>
  <c r="W391" i="12"/>
  <c r="T364" i="12"/>
  <c r="W364" i="12"/>
  <c r="T369" i="12"/>
  <c r="W369" i="12"/>
  <c r="O44" i="12"/>
  <c r="R44" i="12" s="1"/>
  <c r="N44" i="12"/>
  <c r="M44" i="12"/>
  <c r="W430" i="12"/>
  <c r="T430" i="12"/>
  <c r="M157" i="12"/>
  <c r="O157" i="12"/>
  <c r="R157" i="12" s="1"/>
  <c r="N157" i="12"/>
  <c r="T417" i="12"/>
  <c r="W417" i="12"/>
  <c r="N48" i="12"/>
  <c r="M48" i="12"/>
  <c r="O48" i="12"/>
  <c r="R48" i="12" s="1"/>
  <c r="T128" i="12"/>
  <c r="W128" i="12"/>
  <c r="O112" i="12"/>
  <c r="R112" i="12" s="1"/>
  <c r="N112" i="12"/>
  <c r="M112" i="12"/>
  <c r="M109" i="12"/>
  <c r="N109" i="12"/>
  <c r="O109" i="12"/>
  <c r="R109" i="12" s="1"/>
  <c r="M185" i="12"/>
  <c r="O185" i="12"/>
  <c r="R185" i="12" s="1"/>
  <c r="N185" i="12"/>
  <c r="M116" i="12"/>
  <c r="N116" i="12"/>
  <c r="O116" i="12"/>
  <c r="R116" i="12" s="1"/>
  <c r="W276" i="12"/>
  <c r="T276" i="12"/>
  <c r="M191" i="12"/>
  <c r="O191" i="12"/>
  <c r="R191" i="12" s="1"/>
  <c r="N191" i="12"/>
  <c r="O91" i="12"/>
  <c r="R91" i="12" s="1"/>
  <c r="N91" i="12"/>
  <c r="M91" i="12"/>
  <c r="O390" i="12"/>
  <c r="R390" i="12" s="1"/>
  <c r="N390" i="12"/>
  <c r="M390" i="12"/>
  <c r="W454" i="12"/>
  <c r="T454" i="12"/>
  <c r="W221" i="12"/>
  <c r="T221" i="12"/>
  <c r="O237" i="12"/>
  <c r="R237" i="12" s="1"/>
  <c r="M237" i="12"/>
  <c r="N237" i="12"/>
  <c r="N63" i="12"/>
  <c r="O63" i="12"/>
  <c r="R63" i="12" s="1"/>
  <c r="M63" i="12"/>
  <c r="M218" i="12"/>
  <c r="N218" i="12"/>
  <c r="O218" i="12"/>
  <c r="R218" i="12" s="1"/>
  <c r="O16" i="12"/>
  <c r="R16" i="12" s="1"/>
  <c r="M16" i="12"/>
  <c r="N16" i="12"/>
  <c r="T172" i="12"/>
  <c r="W172" i="12"/>
  <c r="M41" i="12"/>
  <c r="N41" i="12"/>
  <c r="O41" i="12"/>
  <c r="R41" i="12" s="1"/>
  <c r="W190" i="12"/>
  <c r="T190" i="12"/>
  <c r="T204" i="12"/>
  <c r="W204" i="12"/>
  <c r="W13" i="12"/>
  <c r="T13" i="12"/>
  <c r="W455" i="12"/>
  <c r="T455" i="12"/>
  <c r="W434" i="12"/>
  <c r="T434" i="12"/>
  <c r="O304" i="12"/>
  <c r="R304" i="12" s="1"/>
  <c r="M304" i="12"/>
  <c r="N304" i="12"/>
  <c r="N160" i="12"/>
  <c r="O160" i="12"/>
  <c r="R160" i="12" s="1"/>
  <c r="M160" i="12"/>
  <c r="N364" i="12"/>
  <c r="M364" i="12"/>
  <c r="O364" i="12"/>
  <c r="R364" i="12" s="1"/>
  <c r="T320" i="12"/>
  <c r="W320" i="12"/>
  <c r="T97" i="12"/>
  <c r="W97" i="12"/>
  <c r="N224" i="12"/>
  <c r="M224" i="12"/>
  <c r="O224" i="12"/>
  <c r="R224" i="12" s="1"/>
  <c r="T250" i="12"/>
  <c r="W250" i="12"/>
  <c r="W23" i="12"/>
  <c r="T23" i="12"/>
  <c r="M484" i="12"/>
  <c r="N484" i="12"/>
  <c r="O484" i="12"/>
  <c r="R484" i="12" s="1"/>
  <c r="T129" i="12"/>
  <c r="W129" i="12"/>
  <c r="M65" i="12"/>
  <c r="N65" i="12"/>
  <c r="O65" i="12"/>
  <c r="R65" i="12" s="1"/>
  <c r="T390" i="12"/>
  <c r="W390" i="12"/>
  <c r="N166" i="12"/>
  <c r="O166" i="12"/>
  <c r="R166" i="12" s="1"/>
  <c r="M166" i="12"/>
  <c r="O355" i="12"/>
  <c r="R355" i="12" s="1"/>
  <c r="M355" i="12"/>
  <c r="N355" i="12"/>
  <c r="N417" i="12"/>
  <c r="O417" i="12"/>
  <c r="R417" i="12" s="1"/>
  <c r="M417" i="12"/>
  <c r="N412" i="12"/>
  <c r="M412" i="12"/>
  <c r="O412" i="12"/>
  <c r="R412" i="12" s="1"/>
  <c r="W299" i="12"/>
  <c r="T299" i="12"/>
  <c r="W119" i="12"/>
  <c r="T119" i="12"/>
  <c r="T300" i="12"/>
  <c r="W300" i="12"/>
  <c r="M403" i="12"/>
  <c r="O403" i="12"/>
  <c r="R403" i="12" s="1"/>
  <c r="N403" i="12"/>
  <c r="W459" i="12"/>
  <c r="T459" i="12"/>
  <c r="T307" i="12"/>
  <c r="W307" i="12"/>
  <c r="W82" i="12"/>
  <c r="T82" i="12"/>
  <c r="T368" i="12"/>
  <c r="W368" i="12"/>
  <c r="N281" i="12"/>
  <c r="M281" i="12"/>
  <c r="O281" i="12"/>
  <c r="R281" i="12" s="1"/>
  <c r="T211" i="12"/>
  <c r="W211" i="12"/>
  <c r="W423" i="12"/>
  <c r="T423" i="12"/>
  <c r="O381" i="12"/>
  <c r="R381" i="12" s="1"/>
  <c r="M381" i="12"/>
  <c r="N381" i="12"/>
  <c r="T491" i="12"/>
  <c r="W491" i="12"/>
  <c r="T286" i="12"/>
  <c r="W286" i="12"/>
  <c r="N225" i="12"/>
  <c r="M225" i="12"/>
  <c r="O225" i="12"/>
  <c r="R225" i="12" s="1"/>
  <c r="M433" i="12"/>
  <c r="O433" i="12"/>
  <c r="R433" i="12" s="1"/>
  <c r="N433" i="12"/>
  <c r="M137" i="12"/>
  <c r="O137" i="12"/>
  <c r="R137" i="12" s="1"/>
  <c r="N137" i="12"/>
  <c r="W463" i="12"/>
  <c r="T463" i="12"/>
  <c r="M220" i="12"/>
  <c r="N220" i="12"/>
  <c r="O220" i="12"/>
  <c r="R220" i="12" s="1"/>
  <c r="N140" i="12"/>
  <c r="M140" i="12"/>
  <c r="O140" i="12"/>
  <c r="R140" i="12" s="1"/>
  <c r="M8" i="12"/>
  <c r="O8" i="12"/>
  <c r="R8" i="12" s="1"/>
  <c r="N8" i="12"/>
  <c r="N490" i="12"/>
  <c r="O490" i="12"/>
  <c r="R490" i="12" s="1"/>
  <c r="M490" i="12"/>
  <c r="W321" i="12"/>
  <c r="T321" i="12"/>
  <c r="T488" i="12"/>
  <c r="W488" i="12"/>
  <c r="O96" i="12"/>
  <c r="R96" i="12" s="1"/>
  <c r="M96" i="12"/>
  <c r="N96" i="12"/>
  <c r="W413" i="12"/>
  <c r="T413" i="12"/>
  <c r="M264" i="12"/>
  <c r="N264" i="12"/>
  <c r="O264" i="12"/>
  <c r="R264" i="12" s="1"/>
  <c r="T372" i="12"/>
  <c r="W372" i="12"/>
  <c r="T186" i="12"/>
  <c r="W186" i="12"/>
  <c r="N94" i="12"/>
  <c r="O94" i="12"/>
  <c r="R94" i="12" s="1"/>
  <c r="M94" i="12"/>
  <c r="T473" i="12"/>
  <c r="W473" i="12"/>
  <c r="M467" i="12"/>
  <c r="N467" i="12"/>
  <c r="O467" i="12"/>
  <c r="R467" i="12" s="1"/>
  <c r="N367" i="12"/>
  <c r="O367" i="12"/>
  <c r="R367" i="12" s="1"/>
  <c r="M367" i="12"/>
  <c r="W104" i="12"/>
  <c r="T104" i="12"/>
  <c r="W337" i="12"/>
  <c r="T337" i="12"/>
  <c r="M311" i="12"/>
  <c r="N311" i="12"/>
  <c r="O311" i="12"/>
  <c r="R311" i="12" s="1"/>
  <c r="T486" i="12"/>
  <c r="W486" i="12"/>
  <c r="M242" i="12"/>
  <c r="O242" i="12"/>
  <c r="R242" i="12" s="1"/>
  <c r="N242" i="12"/>
  <c r="O229" i="12"/>
  <c r="R229" i="12" s="1"/>
  <c r="M229" i="12"/>
  <c r="N229" i="12"/>
  <c r="T202" i="12"/>
  <c r="W202" i="12"/>
  <c r="W341" i="12"/>
  <c r="T341" i="12"/>
  <c r="W440" i="12"/>
  <c r="T440" i="12"/>
  <c r="N486" i="12"/>
  <c r="M486" i="12"/>
  <c r="O486" i="12"/>
  <c r="R486" i="12" s="1"/>
  <c r="M297" i="12"/>
  <c r="O297" i="12"/>
  <c r="R297" i="12" s="1"/>
  <c r="N297" i="12"/>
  <c r="N493" i="12"/>
  <c r="M493" i="12"/>
  <c r="O493" i="12"/>
  <c r="R493" i="12" s="1"/>
  <c r="T123" i="12"/>
  <c r="W123" i="12"/>
  <c r="W206" i="12"/>
  <c r="T206" i="12"/>
  <c r="T30" i="12"/>
  <c r="W30" i="12"/>
  <c r="N30" i="12"/>
  <c r="O30" i="12"/>
  <c r="R30" i="12" s="1"/>
  <c r="M30" i="12"/>
  <c r="O66" i="12"/>
  <c r="R66" i="12" s="1"/>
  <c r="M66" i="12"/>
  <c r="N66" i="12"/>
  <c r="T383" i="12"/>
  <c r="W383" i="12"/>
  <c r="W479" i="12"/>
  <c r="T479" i="12"/>
  <c r="M332" i="12"/>
  <c r="O332" i="12"/>
  <c r="R332" i="12" s="1"/>
  <c r="N332" i="12"/>
  <c r="W418" i="12"/>
  <c r="T418" i="12"/>
  <c r="W474" i="12"/>
  <c r="T474" i="12"/>
  <c r="T311" i="12"/>
  <c r="W311" i="12"/>
  <c r="N485" i="12"/>
  <c r="O485" i="12"/>
  <c r="R485" i="12" s="1"/>
  <c r="M485" i="12"/>
  <c r="Q485" i="12" s="1"/>
  <c r="O320" i="12"/>
  <c r="R320" i="12" s="1"/>
  <c r="N320" i="12"/>
  <c r="M320" i="12"/>
  <c r="T75" i="12"/>
  <c r="W75" i="12"/>
  <c r="T181" i="12"/>
  <c r="W181" i="12"/>
  <c r="T448" i="12"/>
  <c r="W448" i="12"/>
  <c r="N170" i="12"/>
  <c r="O170" i="12"/>
  <c r="R170" i="12" s="1"/>
  <c r="M170" i="12"/>
  <c r="Q170" i="12" s="1"/>
  <c r="W242" i="12"/>
  <c r="T242" i="12"/>
  <c r="O38" i="12"/>
  <c r="R38" i="12" s="1"/>
  <c r="M38" i="12"/>
  <c r="N38" i="12"/>
  <c r="O488" i="12"/>
  <c r="R488" i="12" s="1"/>
  <c r="M488" i="12"/>
  <c r="N488" i="12"/>
  <c r="M227" i="12"/>
  <c r="N227" i="12"/>
  <c r="O227" i="12"/>
  <c r="R227" i="12" s="1"/>
  <c r="M277" i="12"/>
  <c r="N277" i="12"/>
  <c r="O277" i="12"/>
  <c r="R277" i="12" s="1"/>
  <c r="W359" i="12"/>
  <c r="T359" i="12"/>
  <c r="W159" i="12"/>
  <c r="T159" i="12"/>
  <c r="T115" i="12"/>
  <c r="W115" i="12"/>
  <c r="N439" i="12"/>
  <c r="O439" i="12"/>
  <c r="R439" i="12" s="1"/>
  <c r="M439" i="12"/>
  <c r="T239" i="12"/>
  <c r="W239" i="12"/>
  <c r="N120" i="12"/>
  <c r="M120" i="12"/>
  <c r="O120" i="12"/>
  <c r="R120" i="12" s="1"/>
  <c r="N449" i="12"/>
  <c r="M449" i="12"/>
  <c r="O449" i="12"/>
  <c r="R449" i="12" s="1"/>
  <c r="T42" i="12"/>
  <c r="W42" i="12"/>
  <c r="W487" i="12"/>
  <c r="T487" i="12"/>
  <c r="O300" i="12"/>
  <c r="R300" i="12" s="1"/>
  <c r="N300" i="12"/>
  <c r="M300" i="12"/>
  <c r="T327" i="12"/>
  <c r="W327" i="12"/>
  <c r="T133" i="12"/>
  <c r="W133" i="12"/>
  <c r="W120" i="12"/>
  <c r="T120" i="12"/>
  <c r="M286" i="12"/>
  <c r="N286" i="12"/>
  <c r="O286" i="12"/>
  <c r="R286" i="12" s="1"/>
  <c r="T306" i="12"/>
  <c r="W306" i="12"/>
  <c r="M108" i="12"/>
  <c r="O108" i="12"/>
  <c r="R108" i="12" s="1"/>
  <c r="N108" i="12"/>
  <c r="W385" i="12"/>
  <c r="T385" i="12"/>
  <c r="M445" i="12"/>
  <c r="N445" i="12"/>
  <c r="O445" i="12"/>
  <c r="R445" i="12" s="1"/>
  <c r="O362" i="12"/>
  <c r="R362" i="12" s="1"/>
  <c r="M362" i="12"/>
  <c r="N362" i="12"/>
  <c r="T160" i="12"/>
  <c r="W160" i="12"/>
  <c r="M353" i="12"/>
  <c r="N353" i="12"/>
  <c r="O353" i="12"/>
  <c r="R353" i="12" s="1"/>
  <c r="W203" i="12"/>
  <c r="T203" i="12"/>
  <c r="W8" i="12"/>
  <c r="T8" i="12"/>
  <c r="O489" i="12"/>
  <c r="R489" i="12" s="1"/>
  <c r="M489" i="12"/>
  <c r="N489" i="12"/>
  <c r="O289" i="12"/>
  <c r="R289" i="12" s="1"/>
  <c r="M289" i="12"/>
  <c r="N289" i="12"/>
  <c r="Q289" i="12" s="1"/>
  <c r="X289" i="12" s="1"/>
  <c r="M64" i="12"/>
  <c r="N64" i="12"/>
  <c r="O64" i="12"/>
  <c r="R64" i="12" s="1"/>
  <c r="T225" i="12"/>
  <c r="W225" i="12"/>
  <c r="W161" i="12"/>
  <c r="T161" i="12"/>
  <c r="O273" i="12"/>
  <c r="R273" i="12" s="1"/>
  <c r="M273" i="12"/>
  <c r="N273" i="12"/>
  <c r="W26" i="12"/>
  <c r="T26" i="12"/>
  <c r="T231" i="12"/>
  <c r="W231" i="12"/>
  <c r="O422" i="12"/>
  <c r="R422" i="12" s="1"/>
  <c r="N422" i="12"/>
  <c r="M422" i="12"/>
  <c r="W331" i="12"/>
  <c r="T331" i="12"/>
  <c r="W302" i="12"/>
  <c r="T302" i="12"/>
  <c r="O269" i="12"/>
  <c r="R269" i="12" s="1"/>
  <c r="N269" i="12"/>
  <c r="M269" i="12"/>
  <c r="T343" i="12"/>
  <c r="W343" i="12"/>
  <c r="O72" i="12"/>
  <c r="R72" i="12" s="1"/>
  <c r="M72" i="12"/>
  <c r="N72" i="12"/>
  <c r="T483" i="12"/>
  <c r="W483" i="12"/>
  <c r="W131" i="12"/>
  <c r="T131" i="12"/>
  <c r="T208" i="12"/>
  <c r="W208" i="12"/>
  <c r="W124" i="12"/>
  <c r="T124" i="12"/>
  <c r="W481" i="12"/>
  <c r="T481" i="12"/>
  <c r="O118" i="12"/>
  <c r="R118" i="12" s="1"/>
  <c r="N118" i="12"/>
  <c r="M118" i="12"/>
  <c r="W169" i="12"/>
  <c r="T169" i="12"/>
  <c r="N454" i="12"/>
  <c r="M454" i="12"/>
  <c r="O454" i="12"/>
  <c r="R454" i="12" s="1"/>
  <c r="N127" i="12"/>
  <c r="M127" i="12"/>
  <c r="O127" i="12"/>
  <c r="R127" i="12" s="1"/>
  <c r="N352" i="12"/>
  <c r="M352" i="12"/>
  <c r="O352" i="12"/>
  <c r="R352" i="12" s="1"/>
  <c r="W37" i="12"/>
  <c r="T37" i="12"/>
  <c r="M114" i="12"/>
  <c r="N114" i="12"/>
  <c r="O114" i="12"/>
  <c r="R114" i="12" s="1"/>
  <c r="W168" i="12"/>
  <c r="T168" i="12"/>
  <c r="W489" i="12"/>
  <c r="T489" i="12"/>
  <c r="W283" i="12"/>
  <c r="T283" i="12"/>
  <c r="N346" i="12"/>
  <c r="M346" i="12"/>
  <c r="O346" i="12"/>
  <c r="R346" i="12" s="1"/>
  <c r="W443" i="12"/>
  <c r="T443" i="12"/>
  <c r="N24" i="12"/>
  <c r="M24" i="12"/>
  <c r="O24" i="12"/>
  <c r="R24" i="12" s="1"/>
  <c r="T432" i="12"/>
  <c r="W432" i="12"/>
  <c r="T199" i="12"/>
  <c r="W199" i="12"/>
  <c r="O164" i="12"/>
  <c r="R164" i="12" s="1"/>
  <c r="N164" i="12"/>
  <c r="M164" i="12"/>
  <c r="M418" i="12"/>
  <c r="N418" i="12"/>
  <c r="O418" i="12"/>
  <c r="R418" i="12" s="1"/>
  <c r="O399" i="12"/>
  <c r="R399" i="12" s="1"/>
  <c r="M399" i="12"/>
  <c r="N399" i="12"/>
  <c r="T53" i="12"/>
  <c r="W53" i="12"/>
  <c r="W351" i="12"/>
  <c r="T351" i="12"/>
  <c r="O363" i="12"/>
  <c r="R363" i="12" s="1"/>
  <c r="N363" i="12"/>
  <c r="M363" i="12"/>
  <c r="T272" i="12"/>
  <c r="W272" i="12"/>
  <c r="O333" i="12"/>
  <c r="R333" i="12" s="1"/>
  <c r="M333" i="12"/>
  <c r="N333" i="12"/>
  <c r="O443" i="12"/>
  <c r="R443" i="12" s="1"/>
  <c r="M443" i="12"/>
  <c r="N443" i="12"/>
  <c r="T193" i="12"/>
  <c r="W193" i="12"/>
  <c r="W340" i="12"/>
  <c r="T340" i="12"/>
  <c r="M163" i="12"/>
  <c r="N163" i="12"/>
  <c r="O163" i="12"/>
  <c r="R163" i="12" s="1"/>
  <c r="W477" i="12"/>
  <c r="T477" i="12"/>
  <c r="W405" i="12"/>
  <c r="T405" i="12"/>
  <c r="O209" i="12"/>
  <c r="R209" i="12" s="1"/>
  <c r="N209" i="12"/>
  <c r="M209" i="12"/>
  <c r="N34" i="12"/>
  <c r="M34" i="12"/>
  <c r="O34" i="12"/>
  <c r="R34" i="12" s="1"/>
  <c r="M453" i="12"/>
  <c r="O453" i="12"/>
  <c r="R453" i="12" s="1"/>
  <c r="N453" i="12"/>
  <c r="T319" i="12"/>
  <c r="W319" i="12"/>
  <c r="T279" i="12"/>
  <c r="W279" i="12"/>
  <c r="T41" i="12"/>
  <c r="W41" i="12"/>
  <c r="O410" i="12"/>
  <c r="R410" i="12" s="1"/>
  <c r="M410" i="12"/>
  <c r="N410" i="12"/>
  <c r="O126" i="12"/>
  <c r="R126" i="12" s="1"/>
  <c r="N126" i="12"/>
  <c r="M126" i="12"/>
  <c r="T492" i="12"/>
  <c r="W492" i="12"/>
  <c r="N73" i="12"/>
  <c r="M73" i="12"/>
  <c r="O73" i="12"/>
  <c r="R73" i="12" s="1"/>
  <c r="T384" i="12"/>
  <c r="W384" i="12"/>
  <c r="T296" i="12"/>
  <c r="W296" i="12"/>
  <c r="T436" i="12"/>
  <c r="W436" i="12"/>
  <c r="T29" i="12"/>
  <c r="W29" i="12"/>
  <c r="W360" i="12"/>
  <c r="T360" i="12"/>
  <c r="N255" i="12"/>
  <c r="O255" i="12"/>
  <c r="R255" i="12" s="1"/>
  <c r="M255" i="12"/>
  <c r="W83" i="12"/>
  <c r="T83" i="12"/>
  <c r="N278" i="12"/>
  <c r="O278" i="12"/>
  <c r="R278" i="12" s="1"/>
  <c r="M278" i="12"/>
  <c r="O323" i="12"/>
  <c r="R323" i="12" s="1"/>
  <c r="M323" i="12"/>
  <c r="N323" i="12"/>
  <c r="O254" i="12"/>
  <c r="R254" i="12" s="1"/>
  <c r="N254" i="12"/>
  <c r="M254" i="12"/>
  <c r="T471" i="12"/>
  <c r="W471" i="12"/>
  <c r="W365" i="12"/>
  <c r="T365" i="12"/>
  <c r="M351" i="12"/>
  <c r="O351" i="12"/>
  <c r="R351" i="12" s="1"/>
  <c r="N351" i="12"/>
  <c r="T425" i="12"/>
  <c r="W425" i="12"/>
  <c r="O62" i="12"/>
  <c r="R62" i="12" s="1"/>
  <c r="N62" i="12"/>
  <c r="M62" i="12"/>
  <c r="O68" i="12"/>
  <c r="R68" i="12" s="1"/>
  <c r="M68" i="12"/>
  <c r="N68" i="12"/>
  <c r="M175" i="12"/>
  <c r="N175" i="12"/>
  <c r="O175" i="12"/>
  <c r="R175" i="12" s="1"/>
  <c r="W410" i="12"/>
  <c r="T410" i="12"/>
  <c r="M77" i="12"/>
  <c r="N77" i="12"/>
  <c r="O77" i="12"/>
  <c r="R77" i="12" s="1"/>
  <c r="T422" i="12"/>
  <c r="W422" i="12"/>
  <c r="M435" i="12"/>
  <c r="O435" i="12"/>
  <c r="R435" i="12" s="1"/>
  <c r="N435" i="12"/>
  <c r="N272" i="12"/>
  <c r="M272" i="12"/>
  <c r="O272" i="12"/>
  <c r="R272" i="12" s="1"/>
  <c r="W316" i="12"/>
  <c r="T316" i="12"/>
  <c r="T314" i="12"/>
  <c r="W314" i="12"/>
  <c r="T399" i="12"/>
  <c r="W399" i="12"/>
  <c r="T90" i="12"/>
  <c r="W90" i="12"/>
  <c r="W264" i="12"/>
  <c r="T264" i="12"/>
  <c r="T192" i="12"/>
  <c r="W192" i="12"/>
  <c r="N156" i="12"/>
  <c r="O156" i="12"/>
  <c r="R156" i="12" s="1"/>
  <c r="M156" i="12"/>
  <c r="W348" i="12"/>
  <c r="T348" i="12"/>
  <c r="M180" i="12"/>
  <c r="O180" i="12"/>
  <c r="R180" i="12" s="1"/>
  <c r="N180" i="12"/>
  <c r="W246" i="12"/>
  <c r="T246" i="12"/>
  <c r="T95" i="12"/>
  <c r="W95" i="12"/>
  <c r="N375" i="12"/>
  <c r="O375" i="12"/>
  <c r="R375" i="12" s="1"/>
  <c r="M375" i="12"/>
  <c r="W189" i="12"/>
  <c r="T189" i="12"/>
  <c r="T256" i="12"/>
  <c r="W256" i="12"/>
  <c r="W54" i="12"/>
  <c r="T54" i="12"/>
  <c r="T215" i="12"/>
  <c r="W215" i="12"/>
  <c r="W136" i="12"/>
  <c r="T136" i="12"/>
  <c r="M457" i="12"/>
  <c r="O457" i="12"/>
  <c r="R457" i="12" s="1"/>
  <c r="N457" i="12"/>
  <c r="M434" i="12"/>
  <c r="O434" i="12"/>
  <c r="R434" i="12" s="1"/>
  <c r="N434" i="12"/>
  <c r="T51" i="12"/>
  <c r="W51" i="12"/>
  <c r="M478" i="12"/>
  <c r="N478" i="12"/>
  <c r="O478" i="12"/>
  <c r="R478" i="12" s="1"/>
  <c r="W152" i="12"/>
  <c r="T152" i="12"/>
  <c r="M315" i="12"/>
  <c r="O315" i="12"/>
  <c r="R315" i="12" s="1"/>
  <c r="N315" i="12"/>
  <c r="W339" i="12"/>
  <c r="T339" i="12"/>
  <c r="T378" i="12"/>
  <c r="W378" i="12"/>
  <c r="M361" i="12"/>
  <c r="N361" i="12"/>
  <c r="O361" i="12"/>
  <c r="R361" i="12" s="1"/>
  <c r="W94" i="12"/>
  <c r="T94" i="12"/>
  <c r="N389" i="12"/>
  <c r="O389" i="12"/>
  <c r="R389" i="12" s="1"/>
  <c r="M389" i="12"/>
  <c r="T346" i="12"/>
  <c r="W346" i="12"/>
  <c r="W429" i="12"/>
  <c r="T429" i="12"/>
  <c r="O130" i="12"/>
  <c r="R130" i="12" s="1"/>
  <c r="M130" i="12"/>
  <c r="N130" i="12"/>
  <c r="Q130" i="12" s="1"/>
  <c r="X130" i="12" s="1"/>
  <c r="O424" i="12"/>
  <c r="R424" i="12" s="1"/>
  <c r="M424" i="12"/>
  <c r="N424" i="12"/>
  <c r="N131" i="12"/>
  <c r="M131" i="12"/>
  <c r="O131" i="12"/>
  <c r="R131" i="12" s="1"/>
  <c r="T158" i="12"/>
  <c r="W158" i="12"/>
  <c r="O497" i="12"/>
  <c r="R497" i="12" s="1"/>
  <c r="N497" i="12"/>
  <c r="M497" i="12"/>
  <c r="N150" i="12"/>
  <c r="M150" i="12"/>
  <c r="O150" i="12"/>
  <c r="R150" i="12" s="1"/>
  <c r="O309" i="12"/>
  <c r="R309" i="12" s="1"/>
  <c r="M309" i="12"/>
  <c r="N309" i="12"/>
  <c r="O243" i="12"/>
  <c r="R243" i="12" s="1"/>
  <c r="N243" i="12"/>
  <c r="M243" i="12"/>
  <c r="M231" i="12"/>
  <c r="N231" i="12"/>
  <c r="O231" i="12"/>
  <c r="R231" i="12" s="1"/>
  <c r="N498" i="12"/>
  <c r="O498" i="12"/>
  <c r="R498" i="12" s="1"/>
  <c r="M498" i="12"/>
  <c r="O246" i="12"/>
  <c r="R246" i="12" s="1"/>
  <c r="M246" i="12"/>
  <c r="N246" i="12"/>
  <c r="M97" i="12"/>
  <c r="N97" i="12"/>
  <c r="O97" i="12"/>
  <c r="R97" i="12" s="1"/>
  <c r="M280" i="12"/>
  <c r="O280" i="12"/>
  <c r="R280" i="12" s="1"/>
  <c r="N280" i="12"/>
  <c r="M82" i="12"/>
  <c r="O82" i="12"/>
  <c r="R82" i="12" s="1"/>
  <c r="N82" i="12"/>
  <c r="O247" i="12"/>
  <c r="R247" i="12" s="1"/>
  <c r="N247" i="12"/>
  <c r="M247" i="12"/>
  <c r="M46" i="12"/>
  <c r="O46" i="12"/>
  <c r="R46" i="12" s="1"/>
  <c r="N46" i="12"/>
  <c r="O366" i="12"/>
  <c r="R366" i="12" s="1"/>
  <c r="M366" i="12"/>
  <c r="N366" i="12"/>
  <c r="W380" i="12"/>
  <c r="T380" i="12"/>
  <c r="M440" i="12"/>
  <c r="O440" i="12"/>
  <c r="R440" i="12" s="1"/>
  <c r="N440" i="12"/>
  <c r="O138" i="12"/>
  <c r="R138" i="12" s="1"/>
  <c r="N138" i="12"/>
  <c r="M138" i="12"/>
  <c r="W308" i="12"/>
  <c r="T308" i="12"/>
  <c r="O295" i="12"/>
  <c r="R295" i="12" s="1"/>
  <c r="M295" i="12"/>
  <c r="N295" i="12"/>
  <c r="M179" i="12"/>
  <c r="N179" i="12"/>
  <c r="O179" i="12"/>
  <c r="R179" i="12" s="1"/>
  <c r="W180" i="12"/>
  <c r="T180" i="12"/>
  <c r="T222" i="12"/>
  <c r="W222" i="12"/>
  <c r="T325" i="12"/>
  <c r="W325" i="12"/>
  <c r="M259" i="12"/>
  <c r="N259" i="12"/>
  <c r="O259" i="12"/>
  <c r="R259" i="12" s="1"/>
  <c r="T45" i="12"/>
  <c r="W45" i="12"/>
  <c r="T386" i="12"/>
  <c r="W386" i="12"/>
  <c r="M228" i="12"/>
  <c r="O228" i="12"/>
  <c r="R228" i="12" s="1"/>
  <c r="N228" i="12"/>
  <c r="O107" i="12"/>
  <c r="R107" i="12" s="1"/>
  <c r="M107" i="12"/>
  <c r="N107" i="12"/>
  <c r="T373" i="12"/>
  <c r="W373" i="12"/>
  <c r="W240" i="12"/>
  <c r="T240" i="12"/>
  <c r="N339" i="12"/>
  <c r="M339" i="12"/>
  <c r="O339" i="12"/>
  <c r="R339" i="12" s="1"/>
  <c r="M391" i="12"/>
  <c r="N391" i="12"/>
  <c r="O391" i="12"/>
  <c r="R391" i="12" s="1"/>
  <c r="T21" i="12"/>
  <c r="W21" i="12"/>
  <c r="O122" i="12"/>
  <c r="R122" i="12" s="1"/>
  <c r="N122" i="12"/>
  <c r="M122" i="12"/>
  <c r="O470" i="12"/>
  <c r="R470" i="12" s="1"/>
  <c r="M470" i="12"/>
  <c r="N470" i="12"/>
  <c r="W102" i="12"/>
  <c r="T102" i="12"/>
  <c r="W163" i="12"/>
  <c r="T163" i="12"/>
  <c r="T294" i="12"/>
  <c r="W294" i="12"/>
  <c r="T352" i="12"/>
  <c r="W352" i="12"/>
  <c r="M420" i="12"/>
  <c r="O420" i="12"/>
  <c r="R420" i="12" s="1"/>
  <c r="N420" i="12"/>
  <c r="W469" i="12"/>
  <c r="T469" i="12"/>
  <c r="W17" i="12"/>
  <c r="T17" i="12"/>
  <c r="M211" i="12"/>
  <c r="N211" i="12"/>
  <c r="O211" i="12"/>
  <c r="R211" i="12" s="1"/>
  <c r="N419" i="12"/>
  <c r="M419" i="12"/>
  <c r="O419" i="12"/>
  <c r="R419" i="12" s="1"/>
  <c r="T295" i="12"/>
  <c r="W295" i="12"/>
  <c r="N86" i="12"/>
  <c r="M86" i="12"/>
  <c r="O86" i="12"/>
  <c r="R86" i="12" s="1"/>
  <c r="O466" i="12"/>
  <c r="R466" i="12" s="1"/>
  <c r="N466" i="12"/>
  <c r="M466" i="12"/>
  <c r="M310" i="12"/>
  <c r="N310" i="12"/>
  <c r="O310" i="12"/>
  <c r="R310" i="12" s="1"/>
  <c r="O124" i="12"/>
  <c r="R124" i="12" s="1"/>
  <c r="N124" i="12"/>
  <c r="M124" i="12"/>
  <c r="M67" i="12"/>
  <c r="N67" i="12"/>
  <c r="O67" i="12"/>
  <c r="R67" i="12" s="1"/>
  <c r="M421" i="12"/>
  <c r="N421" i="12"/>
  <c r="Q421" i="12" s="1"/>
  <c r="O421" i="12"/>
  <c r="R421" i="12" s="1"/>
  <c r="O436" i="12"/>
  <c r="R436" i="12" s="1"/>
  <c r="M436" i="12"/>
  <c r="N436" i="12"/>
  <c r="Q436" i="12" s="1"/>
  <c r="N265" i="12"/>
  <c r="M265" i="12"/>
  <c r="O265" i="12"/>
  <c r="R265" i="12" s="1"/>
  <c r="N11" i="12"/>
  <c r="O11" i="12"/>
  <c r="R11" i="12" s="1"/>
  <c r="M11" i="12"/>
  <c r="W375" i="12"/>
  <c r="T375" i="12"/>
  <c r="M325" i="12"/>
  <c r="O325" i="12"/>
  <c r="R325" i="12" s="1"/>
  <c r="N325" i="12"/>
  <c r="O56" i="12"/>
  <c r="R56" i="12" s="1"/>
  <c r="M56" i="12"/>
  <c r="N56" i="12"/>
  <c r="W402" i="12"/>
  <c r="T402" i="12"/>
  <c r="N275" i="12"/>
  <c r="O275" i="12"/>
  <c r="R275" i="12" s="1"/>
  <c r="M275" i="12"/>
  <c r="O469" i="12"/>
  <c r="R469" i="12" s="1"/>
  <c r="M469" i="12"/>
  <c r="N469" i="12"/>
  <c r="M6" i="12"/>
  <c r="O6" i="12"/>
  <c r="R6" i="12" s="1"/>
  <c r="N6" i="12"/>
  <c r="N58" i="12"/>
  <c r="O58" i="12"/>
  <c r="R58" i="12" s="1"/>
  <c r="M58" i="12"/>
  <c r="M153" i="12"/>
  <c r="O153" i="12"/>
  <c r="R153" i="12" s="1"/>
  <c r="N153" i="12"/>
  <c r="N365" i="12"/>
  <c r="O365" i="12"/>
  <c r="R365" i="12" s="1"/>
  <c r="M365" i="12"/>
  <c r="T461" i="12"/>
  <c r="W461" i="12"/>
  <c r="N279" i="12"/>
  <c r="M279" i="12"/>
  <c r="O279" i="12"/>
  <c r="R279" i="12" s="1"/>
  <c r="N378" i="12"/>
  <c r="M378" i="12"/>
  <c r="O378" i="12"/>
  <c r="R378" i="12" s="1"/>
  <c r="O171" i="12"/>
  <c r="R171" i="12" s="1"/>
  <c r="N171" i="12"/>
  <c r="M171" i="12"/>
  <c r="T68" i="12"/>
  <c r="W68" i="12"/>
  <c r="O248" i="12"/>
  <c r="R248" i="12" s="1"/>
  <c r="N248" i="12"/>
  <c r="M248" i="12"/>
  <c r="N292" i="12"/>
  <c r="M292" i="12"/>
  <c r="Q292" i="12" s="1"/>
  <c r="O292" i="12"/>
  <c r="R292" i="12" s="1"/>
  <c r="W230" i="12"/>
  <c r="T230" i="12"/>
  <c r="T110" i="12"/>
  <c r="W110" i="12"/>
  <c r="M81" i="12"/>
  <c r="N81" i="12"/>
  <c r="O81" i="12"/>
  <c r="R81" i="12" s="1"/>
  <c r="N204" i="12"/>
  <c r="M204" i="12"/>
  <c r="O204" i="12"/>
  <c r="R204" i="12" s="1"/>
  <c r="O290" i="12"/>
  <c r="R290" i="12" s="1"/>
  <c r="M290" i="12"/>
  <c r="N290" i="12"/>
  <c r="T10" i="12"/>
  <c r="W10" i="12"/>
  <c r="O189" i="12"/>
  <c r="R189" i="12" s="1"/>
  <c r="M189" i="12"/>
  <c r="N189" i="12"/>
  <c r="N83" i="12"/>
  <c r="M83" i="12"/>
  <c r="O83" i="12"/>
  <c r="R83" i="12" s="1"/>
  <c r="T438" i="12"/>
  <c r="W438" i="12"/>
  <c r="W7" i="12"/>
  <c r="T7" i="12"/>
  <c r="W69" i="12"/>
  <c r="T69" i="12"/>
  <c r="M176" i="12"/>
  <c r="N176" i="12"/>
  <c r="O176" i="12"/>
  <c r="R176" i="12" s="1"/>
  <c r="T162" i="12"/>
  <c r="W162" i="12"/>
  <c r="O216" i="12"/>
  <c r="R216" i="12" s="1"/>
  <c r="N216" i="12"/>
  <c r="M216" i="12"/>
  <c r="W267" i="12"/>
  <c r="T267" i="12"/>
  <c r="T416" i="12"/>
  <c r="W416" i="12"/>
  <c r="T157" i="12"/>
  <c r="W157" i="12"/>
  <c r="N450" i="12"/>
  <c r="O450" i="12"/>
  <c r="R450" i="12" s="1"/>
  <c r="M450" i="12"/>
  <c r="T349" i="12"/>
  <c r="W349" i="12"/>
  <c r="N368" i="12"/>
  <c r="O368" i="12"/>
  <c r="R368" i="12" s="1"/>
  <c r="M368" i="12"/>
  <c r="O305" i="12"/>
  <c r="R305" i="12" s="1"/>
  <c r="N305" i="12"/>
  <c r="M305" i="12"/>
  <c r="M385" i="12"/>
  <c r="N385" i="12"/>
  <c r="O385" i="12"/>
  <c r="R385" i="12" s="1"/>
  <c r="T334" i="12"/>
  <c r="W334" i="12"/>
  <c r="T412" i="12"/>
  <c r="W412" i="12"/>
  <c r="O342" i="12"/>
  <c r="R342" i="12" s="1"/>
  <c r="N342" i="12"/>
  <c r="M342" i="12"/>
  <c r="W234" i="12"/>
  <c r="T234" i="12"/>
  <c r="T57" i="12"/>
  <c r="W57" i="12"/>
  <c r="N491" i="12"/>
  <c r="O491" i="12"/>
  <c r="R491" i="12" s="1"/>
  <c r="M491" i="12"/>
  <c r="N117" i="12"/>
  <c r="M117" i="12"/>
  <c r="O117" i="12"/>
  <c r="R117" i="12" s="1"/>
  <c r="N283" i="12"/>
  <c r="M283" i="12"/>
  <c r="O283" i="12"/>
  <c r="R283" i="12" s="1"/>
  <c r="W342" i="12"/>
  <c r="T342" i="12"/>
  <c r="M106" i="12"/>
  <c r="N106" i="12"/>
  <c r="O106" i="12"/>
  <c r="R106" i="12" s="1"/>
  <c r="W336" i="12"/>
  <c r="T336" i="12"/>
  <c r="W377" i="12"/>
  <c r="T377" i="12"/>
  <c r="O195" i="12"/>
  <c r="R195" i="12" s="1"/>
  <c r="M195" i="12"/>
  <c r="N195" i="12"/>
  <c r="W449" i="12"/>
  <c r="T449" i="12"/>
  <c r="N155" i="12"/>
  <c r="M155" i="12"/>
  <c r="O155" i="12"/>
  <c r="R155" i="12" s="1"/>
  <c r="O382" i="12"/>
  <c r="R382" i="12" s="1"/>
  <c r="N382" i="12"/>
  <c r="M382" i="12"/>
  <c r="N144" i="12"/>
  <c r="O144" i="12"/>
  <c r="R144" i="12" s="1"/>
  <c r="M144" i="12"/>
  <c r="O40" i="12"/>
  <c r="R40" i="12" s="1"/>
  <c r="N40" i="12"/>
  <c r="M40" i="12"/>
  <c r="O372" i="12"/>
  <c r="R372" i="12" s="1"/>
  <c r="N372" i="12"/>
  <c r="M372" i="12"/>
  <c r="T77" i="12"/>
  <c r="W77" i="12"/>
  <c r="O186" i="12"/>
  <c r="R186" i="12" s="1"/>
  <c r="N186" i="12"/>
  <c r="M186" i="12"/>
  <c r="W149" i="12"/>
  <c r="T149" i="12"/>
  <c r="O270" i="12"/>
  <c r="R270" i="12" s="1"/>
  <c r="M270" i="12"/>
  <c r="N270" i="12"/>
  <c r="W398" i="12"/>
  <c r="T398" i="12"/>
  <c r="M178" i="12"/>
  <c r="O178" i="12"/>
  <c r="R178" i="12" s="1"/>
  <c r="N178" i="12"/>
  <c r="Q178" i="12" s="1"/>
  <c r="X178" i="12" s="1"/>
  <c r="N36" i="12"/>
  <c r="M36" i="12"/>
  <c r="O36" i="12"/>
  <c r="R36" i="12" s="1"/>
  <c r="O343" i="12"/>
  <c r="R343" i="12" s="1"/>
  <c r="N343" i="12"/>
  <c r="M343" i="12"/>
  <c r="W217" i="12"/>
  <c r="T217" i="12"/>
  <c r="M337" i="12"/>
  <c r="N337" i="12"/>
  <c r="O337" i="12"/>
  <c r="R337" i="12" s="1"/>
  <c r="N146" i="12"/>
  <c r="M146" i="12"/>
  <c r="O146" i="12"/>
  <c r="R146" i="12" s="1"/>
  <c r="O9" i="12"/>
  <c r="R9" i="12" s="1"/>
  <c r="M9" i="12"/>
  <c r="N9" i="12"/>
  <c r="W70" i="12"/>
  <c r="T70" i="12"/>
  <c r="T233" i="12"/>
  <c r="W233" i="12"/>
  <c r="N152" i="12"/>
  <c r="O152" i="12"/>
  <c r="R152" i="12" s="1"/>
  <c r="M152" i="12"/>
  <c r="N151" i="12"/>
  <c r="O151" i="12"/>
  <c r="R151" i="12" s="1"/>
  <c r="M151" i="12"/>
  <c r="N334" i="12"/>
  <c r="O334" i="12"/>
  <c r="R334" i="12" s="1"/>
  <c r="M334" i="12"/>
  <c r="O244" i="12"/>
  <c r="R244" i="12" s="1"/>
  <c r="N244" i="12"/>
  <c r="M244" i="12"/>
  <c r="W470" i="12"/>
  <c r="T470" i="12"/>
  <c r="T232" i="12"/>
  <c r="W232" i="12"/>
  <c r="N303" i="12"/>
  <c r="O303" i="12"/>
  <c r="R303" i="12" s="1"/>
  <c r="M303" i="12"/>
  <c r="Q303" i="12" s="1"/>
  <c r="U303" i="12" s="1"/>
  <c r="M121" i="12"/>
  <c r="O121" i="12"/>
  <c r="R121" i="12" s="1"/>
  <c r="N121" i="12"/>
  <c r="W24" i="12"/>
  <c r="T24" i="12"/>
  <c r="W174" i="12"/>
  <c r="T174" i="12"/>
  <c r="O427" i="12"/>
  <c r="R427" i="12" s="1"/>
  <c r="N427" i="12"/>
  <c r="M427" i="12"/>
  <c r="T407" i="12"/>
  <c r="W407" i="12"/>
  <c r="O370" i="12"/>
  <c r="R370" i="12" s="1"/>
  <c r="M370" i="12"/>
  <c r="N370" i="12"/>
  <c r="N20" i="12"/>
  <c r="O20" i="12"/>
  <c r="R20" i="12" s="1"/>
  <c r="M20" i="12"/>
  <c r="W494" i="12"/>
  <c r="T494" i="12"/>
  <c r="M98" i="12"/>
  <c r="N98" i="12"/>
  <c r="O98" i="12"/>
  <c r="R98" i="12" s="1"/>
  <c r="W61" i="12"/>
  <c r="T61" i="12"/>
  <c r="W284" i="12"/>
  <c r="T284" i="12"/>
  <c r="N7" i="12"/>
  <c r="O7" i="12"/>
  <c r="R7" i="12" s="1"/>
  <c r="M7" i="12"/>
  <c r="W166" i="12"/>
  <c r="T166" i="12"/>
  <c r="W107" i="12"/>
  <c r="T107" i="12"/>
  <c r="W93" i="12"/>
  <c r="T93" i="12"/>
  <c r="N461" i="12"/>
  <c r="O461" i="12"/>
  <c r="R461" i="12" s="1"/>
  <c r="M461" i="12"/>
  <c r="W456" i="12"/>
  <c r="T456" i="12"/>
  <c r="M282" i="12"/>
  <c r="O282" i="12"/>
  <c r="R282" i="12" s="1"/>
  <c r="N282" i="12"/>
  <c r="O400" i="12"/>
  <c r="R400" i="12" s="1"/>
  <c r="M400" i="12"/>
  <c r="N400" i="12"/>
  <c r="W99" i="12"/>
  <c r="T99" i="12"/>
  <c r="O416" i="12"/>
  <c r="R416" i="12" s="1"/>
  <c r="M416" i="12"/>
  <c r="N416" i="12"/>
  <c r="W62" i="12"/>
  <c r="T62" i="12"/>
  <c r="M462" i="12"/>
  <c r="N462" i="12"/>
  <c r="O462" i="12"/>
  <c r="R462" i="12" s="1"/>
  <c r="W145" i="12"/>
  <c r="T145" i="12"/>
  <c r="T485" i="12"/>
  <c r="W485" i="12"/>
  <c r="N456" i="12"/>
  <c r="O456" i="12"/>
  <c r="R456" i="12" s="1"/>
  <c r="M456" i="12"/>
  <c r="O347" i="12"/>
  <c r="R347" i="12" s="1"/>
  <c r="N347" i="12"/>
  <c r="M347" i="12"/>
  <c r="M301" i="12"/>
  <c r="N301" i="12"/>
  <c r="O301" i="12"/>
  <c r="R301" i="12" s="1"/>
  <c r="T223" i="12"/>
  <c r="W223" i="12"/>
  <c r="N330" i="12"/>
  <c r="M330" i="12"/>
  <c r="O330" i="12"/>
  <c r="R330" i="12" s="1"/>
  <c r="M406" i="12"/>
  <c r="O406" i="12"/>
  <c r="R406" i="12" s="1"/>
  <c r="N406" i="12"/>
  <c r="T293" i="12"/>
  <c r="W293" i="12"/>
  <c r="M358" i="12"/>
  <c r="N358" i="12"/>
  <c r="O358" i="12"/>
  <c r="R358" i="12" s="1"/>
  <c r="O119" i="12"/>
  <c r="R119" i="12" s="1"/>
  <c r="N119" i="12"/>
  <c r="M119" i="12"/>
  <c r="O447" i="12"/>
  <c r="R447" i="12" s="1"/>
  <c r="M447" i="12"/>
  <c r="N447" i="12"/>
  <c r="O260" i="12"/>
  <c r="R260" i="12" s="1"/>
  <c r="M260" i="12"/>
  <c r="N260" i="12"/>
  <c r="Q260" i="12" s="1"/>
  <c r="X260" i="12" s="1"/>
  <c r="O344" i="12"/>
  <c r="R344" i="12" s="1"/>
  <c r="M344" i="12"/>
  <c r="N344" i="12"/>
  <c r="N115" i="12"/>
  <c r="O115" i="12"/>
  <c r="R115" i="12" s="1"/>
  <c r="M115" i="12"/>
  <c r="N398" i="12"/>
  <c r="O398" i="12"/>
  <c r="R398" i="12" s="1"/>
  <c r="M398" i="12"/>
  <c r="N230" i="12"/>
  <c r="O230" i="12"/>
  <c r="R230" i="12" s="1"/>
  <c r="M230" i="12"/>
  <c r="W356" i="12"/>
  <c r="T356" i="12"/>
  <c r="O159" i="12"/>
  <c r="R159" i="12" s="1"/>
  <c r="N159" i="12"/>
  <c r="M159" i="12"/>
  <c r="W266" i="12"/>
  <c r="T266" i="12"/>
  <c r="T237" i="12"/>
  <c r="W237" i="12"/>
  <c r="T426" i="12"/>
  <c r="W426" i="12"/>
  <c r="N423" i="12"/>
  <c r="M423" i="12"/>
  <c r="O423" i="12"/>
  <c r="R423" i="12" s="1"/>
  <c r="O103" i="12"/>
  <c r="R103" i="12" s="1"/>
  <c r="N103" i="12"/>
  <c r="M103" i="12"/>
  <c r="M173" i="12"/>
  <c r="O173" i="12"/>
  <c r="R173" i="12" s="1"/>
  <c r="N173" i="12"/>
  <c r="T130" i="12"/>
  <c r="W130" i="12"/>
  <c r="O205" i="12"/>
  <c r="R205" i="12" s="1"/>
  <c r="M205" i="12"/>
  <c r="N205" i="12"/>
  <c r="N28" i="12"/>
  <c r="M28" i="12"/>
  <c r="O28" i="12"/>
  <c r="R28" i="12" s="1"/>
  <c r="T441" i="12"/>
  <c r="W441" i="12"/>
  <c r="T228" i="12"/>
  <c r="W228" i="12"/>
  <c r="T85" i="12"/>
  <c r="W85" i="12"/>
  <c r="T92" i="12"/>
  <c r="W92" i="12"/>
  <c r="O129" i="12"/>
  <c r="R129" i="12" s="1"/>
  <c r="N129" i="12"/>
  <c r="M129" i="12"/>
  <c r="N350" i="12"/>
  <c r="M350" i="12"/>
  <c r="O350" i="12"/>
  <c r="R350" i="12" s="1"/>
  <c r="T397" i="12"/>
  <c r="W397" i="12"/>
  <c r="N148" i="12"/>
  <c r="M148" i="12"/>
  <c r="O148" i="12"/>
  <c r="R148" i="12" s="1"/>
  <c r="N263" i="12"/>
  <c r="M263" i="12"/>
  <c r="O263" i="12"/>
  <c r="R263" i="12" s="1"/>
  <c r="T379" i="12"/>
  <c r="W379" i="12"/>
  <c r="T12" i="12"/>
  <c r="W12" i="12"/>
  <c r="N348" i="12"/>
  <c r="M348" i="12"/>
  <c r="O348" i="12"/>
  <c r="R348" i="12" s="1"/>
  <c r="N104" i="12"/>
  <c r="O104" i="12"/>
  <c r="R104" i="12" s="1"/>
  <c r="M104" i="12"/>
  <c r="W18" i="12"/>
  <c r="T18" i="12"/>
  <c r="O329" i="12"/>
  <c r="R329" i="12" s="1"/>
  <c r="M329" i="12"/>
  <c r="N329" i="12"/>
  <c r="N386" i="12"/>
  <c r="M386" i="12"/>
  <c r="O386" i="12"/>
  <c r="R386" i="12" s="1"/>
  <c r="N18" i="12"/>
  <c r="M18" i="12"/>
  <c r="O18" i="12"/>
  <c r="R18" i="12" s="1"/>
  <c r="T141" i="12"/>
  <c r="W141" i="12"/>
  <c r="O287" i="12"/>
  <c r="R287" i="12" s="1"/>
  <c r="M287" i="12"/>
  <c r="N287" i="12"/>
  <c r="Q287" i="12" s="1"/>
  <c r="W358" i="12"/>
  <c r="T358" i="12"/>
  <c r="M236" i="12"/>
  <c r="N236" i="12"/>
  <c r="O236" i="12"/>
  <c r="R236" i="12" s="1"/>
  <c r="O102" i="12"/>
  <c r="R102" i="12" s="1"/>
  <c r="N102" i="12"/>
  <c r="M102" i="12"/>
  <c r="Q102" i="12" s="1"/>
  <c r="U102" i="12" s="1"/>
  <c r="N128" i="12"/>
  <c r="M128" i="12"/>
  <c r="O128" i="12"/>
  <c r="R128" i="12" s="1"/>
  <c r="O12" i="12"/>
  <c r="R12" i="12" s="1"/>
  <c r="M12" i="12"/>
  <c r="N12" i="12"/>
  <c r="W442" i="12"/>
  <c r="T442" i="12"/>
  <c r="T317" i="12"/>
  <c r="W317" i="12"/>
  <c r="W25" i="12"/>
  <c r="T25" i="12"/>
  <c r="T252" i="12"/>
  <c r="W252" i="12"/>
  <c r="W52" i="12"/>
  <c r="T52" i="12"/>
  <c r="W387" i="12"/>
  <c r="T387" i="12"/>
  <c r="W484" i="12"/>
  <c r="T484" i="12"/>
  <c r="T274" i="12"/>
  <c r="W274" i="12"/>
  <c r="M299" i="12"/>
  <c r="O299" i="12"/>
  <c r="R299" i="12" s="1"/>
  <c r="N299" i="12"/>
  <c r="T147" i="12"/>
  <c r="W147" i="12"/>
  <c r="O356" i="12"/>
  <c r="R356" i="12" s="1"/>
  <c r="N356" i="12"/>
  <c r="M356" i="12"/>
  <c r="M442" i="12"/>
  <c r="O442" i="12"/>
  <c r="R442" i="12" s="1"/>
  <c r="N442" i="12"/>
  <c r="T125" i="12"/>
  <c r="W125" i="12"/>
  <c r="N383" i="12"/>
  <c r="O383" i="12"/>
  <c r="R383" i="12" s="1"/>
  <c r="M383" i="12"/>
  <c r="T437" i="12"/>
  <c r="W437" i="12"/>
  <c r="T419" i="12"/>
  <c r="W419" i="12"/>
  <c r="N95" i="12"/>
  <c r="M95" i="12"/>
  <c r="Q95" i="12" s="1"/>
  <c r="O95" i="12"/>
  <c r="R95" i="12" s="1"/>
  <c r="T44" i="12"/>
  <c r="W44" i="12"/>
  <c r="N182" i="12"/>
  <c r="O182" i="12"/>
  <c r="R182" i="12" s="1"/>
  <c r="M182" i="12"/>
  <c r="N388" i="12"/>
  <c r="O388" i="12"/>
  <c r="R388" i="12" s="1"/>
  <c r="M388" i="12"/>
  <c r="W476" i="12"/>
  <c r="T476" i="12"/>
  <c r="M257" i="12"/>
  <c r="N257" i="12"/>
  <c r="O257" i="12"/>
  <c r="R257" i="12" s="1"/>
  <c r="M145" i="12"/>
  <c r="N145" i="12"/>
  <c r="O145" i="12"/>
  <c r="R145" i="12" s="1"/>
  <c r="W466" i="12"/>
  <c r="T466" i="12"/>
  <c r="N149" i="12"/>
  <c r="O149" i="12"/>
  <c r="R149" i="12" s="1"/>
  <c r="M149" i="12"/>
  <c r="T114" i="12"/>
  <c r="W114" i="12"/>
  <c r="O132" i="12"/>
  <c r="R132" i="12" s="1"/>
  <c r="M132" i="12"/>
  <c r="N132" i="12"/>
  <c r="T185" i="12"/>
  <c r="W185" i="12"/>
  <c r="W177" i="12"/>
  <c r="T177" i="12"/>
  <c r="T292" i="12"/>
  <c r="W292" i="12"/>
  <c r="T184" i="12"/>
  <c r="W184" i="12"/>
  <c r="N465" i="12"/>
  <c r="M465" i="12"/>
  <c r="O465" i="12"/>
  <c r="R465" i="12" s="1"/>
  <c r="N45" i="12"/>
  <c r="O45" i="12"/>
  <c r="R45" i="12" s="1"/>
  <c r="M45" i="12"/>
  <c r="M452" i="12"/>
  <c r="N452" i="12"/>
  <c r="O452" i="12"/>
  <c r="R452" i="12" s="1"/>
  <c r="W210" i="12"/>
  <c r="T210" i="12"/>
  <c r="T404" i="12"/>
  <c r="W404" i="12"/>
  <c r="T468" i="12"/>
  <c r="W468" i="12"/>
  <c r="O253" i="12"/>
  <c r="R253" i="12" s="1"/>
  <c r="N253" i="12"/>
  <c r="M253" i="12"/>
  <c r="N357" i="12"/>
  <c r="M357" i="12"/>
  <c r="O357" i="12"/>
  <c r="R357" i="12" s="1"/>
  <c r="N222" i="12"/>
  <c r="O222" i="12"/>
  <c r="R222" i="12" s="1"/>
  <c r="M222" i="12"/>
  <c r="M359" i="12"/>
  <c r="N359" i="12"/>
  <c r="O359" i="12"/>
  <c r="R359" i="12" s="1"/>
  <c r="N306" i="12"/>
  <c r="O306" i="12"/>
  <c r="R306" i="12" s="1"/>
  <c r="M306" i="12"/>
  <c r="M327" i="12"/>
  <c r="N327" i="12"/>
  <c r="O327" i="12"/>
  <c r="R327" i="12" s="1"/>
  <c r="M52" i="12"/>
  <c r="O52" i="12"/>
  <c r="R52" i="12" s="1"/>
  <c r="N52" i="12"/>
  <c r="T257" i="12"/>
  <c r="W257" i="12"/>
  <c r="N93" i="12"/>
  <c r="O93" i="12"/>
  <c r="R93" i="12" s="1"/>
  <c r="M93" i="12"/>
  <c r="M328" i="12"/>
  <c r="N328" i="12"/>
  <c r="O328" i="12"/>
  <c r="R328" i="12" s="1"/>
  <c r="T254" i="12"/>
  <c r="W254" i="12"/>
  <c r="O202" i="12"/>
  <c r="R202" i="12" s="1"/>
  <c r="M202" i="12"/>
  <c r="N202" i="12"/>
  <c r="Q202" i="12" s="1"/>
  <c r="U202" i="12" s="1"/>
  <c r="N425" i="12"/>
  <c r="O425" i="12"/>
  <c r="R425" i="12" s="1"/>
  <c r="M425" i="12"/>
  <c r="N371" i="12"/>
  <c r="O371" i="12"/>
  <c r="R371" i="12" s="1"/>
  <c r="M371" i="12"/>
  <c r="T249" i="12"/>
  <c r="W249" i="12"/>
  <c r="O262" i="12"/>
  <c r="R262" i="12" s="1"/>
  <c r="N262" i="12"/>
  <c r="M262" i="12"/>
  <c r="T451" i="12"/>
  <c r="W451" i="12"/>
  <c r="W258" i="12"/>
  <c r="T258" i="12"/>
  <c r="M78" i="12"/>
  <c r="N78" i="12"/>
  <c r="O78" i="12"/>
  <c r="R78" i="12" s="1"/>
  <c r="W480" i="12"/>
  <c r="T480" i="12"/>
  <c r="T269" i="12"/>
  <c r="W269" i="12"/>
  <c r="M392" i="12"/>
  <c r="N392" i="12"/>
  <c r="O392" i="12"/>
  <c r="R392" i="12" s="1"/>
  <c r="N17" i="12"/>
  <c r="O17" i="12"/>
  <c r="R17" i="12" s="1"/>
  <c r="M17" i="12"/>
  <c r="M241" i="12"/>
  <c r="N241" i="12"/>
  <c r="O241" i="12"/>
  <c r="R241" i="12" s="1"/>
  <c r="N463" i="12"/>
  <c r="M463" i="12"/>
  <c r="O463" i="12"/>
  <c r="R463" i="12" s="1"/>
  <c r="N494" i="12"/>
  <c r="M494" i="12"/>
  <c r="O494" i="12"/>
  <c r="R494" i="12" s="1"/>
  <c r="W66" i="12"/>
  <c r="T66" i="12"/>
  <c r="N161" i="12"/>
  <c r="M161" i="12"/>
  <c r="O161" i="12"/>
  <c r="R161" i="12" s="1"/>
  <c r="N451" i="12"/>
  <c r="O451" i="12"/>
  <c r="R451" i="12" s="1"/>
  <c r="M451" i="12"/>
  <c r="M169" i="12"/>
  <c r="O169" i="12"/>
  <c r="R169" i="12" s="1"/>
  <c r="N169" i="12"/>
  <c r="N111" i="12"/>
  <c r="O111" i="12"/>
  <c r="R111" i="12" s="1"/>
  <c r="M111" i="12"/>
  <c r="N428" i="12"/>
  <c r="M428" i="12"/>
  <c r="O428" i="12"/>
  <c r="R428" i="12" s="1"/>
  <c r="W482" i="12"/>
  <c r="T482" i="12"/>
  <c r="N85" i="12"/>
  <c r="O85" i="12"/>
  <c r="R85" i="12" s="1"/>
  <c r="M85" i="12"/>
  <c r="O276" i="12"/>
  <c r="R276" i="12" s="1"/>
  <c r="N276" i="12"/>
  <c r="M276" i="12"/>
  <c r="T467" i="12"/>
  <c r="W467" i="12"/>
  <c r="M139" i="12"/>
  <c r="N139" i="12"/>
  <c r="O139" i="12"/>
  <c r="R139" i="12" s="1"/>
  <c r="M235" i="12"/>
  <c r="O235" i="12"/>
  <c r="R235" i="12" s="1"/>
  <c r="N235" i="12"/>
  <c r="T36" i="12"/>
  <c r="W36" i="12"/>
  <c r="W229" i="12"/>
  <c r="T229" i="12"/>
  <c r="T71" i="12"/>
  <c r="W71" i="12"/>
  <c r="T96" i="12"/>
  <c r="W96" i="12"/>
  <c r="W439" i="12"/>
  <c r="T439" i="12"/>
  <c r="N293" i="12"/>
  <c r="M293" i="12"/>
  <c r="O293" i="12"/>
  <c r="R293" i="12" s="1"/>
  <c r="N477" i="12"/>
  <c r="O477" i="12"/>
  <c r="R477" i="12" s="1"/>
  <c r="M477" i="12"/>
  <c r="M471" i="12"/>
  <c r="O471" i="12"/>
  <c r="R471" i="12" s="1"/>
  <c r="N471" i="12"/>
  <c r="O26" i="12"/>
  <c r="R26" i="12" s="1"/>
  <c r="M26" i="12"/>
  <c r="N26" i="12"/>
  <c r="M408" i="12"/>
  <c r="O408" i="12"/>
  <c r="R408" i="12" s="1"/>
  <c r="N408" i="12"/>
  <c r="O162" i="12"/>
  <c r="R162" i="12" s="1"/>
  <c r="N162" i="12"/>
  <c r="M162" i="12"/>
  <c r="T46" i="12"/>
  <c r="W46" i="12"/>
  <c r="T291" i="12"/>
  <c r="W291" i="12"/>
  <c r="W194" i="12"/>
  <c r="T194" i="12"/>
  <c r="W134" i="12"/>
  <c r="T134" i="12"/>
  <c r="W318" i="12"/>
  <c r="T318" i="12"/>
  <c r="M414" i="12"/>
  <c r="N414" i="12"/>
  <c r="O414" i="12"/>
  <c r="R414" i="12" s="1"/>
  <c r="W472" i="12"/>
  <c r="T472" i="12"/>
  <c r="O19" i="12"/>
  <c r="R19" i="12" s="1"/>
  <c r="N19" i="12"/>
  <c r="M19" i="12"/>
  <c r="O15" i="12"/>
  <c r="R15" i="12" s="1"/>
  <c r="M15" i="12"/>
  <c r="N15" i="12"/>
  <c r="O177" i="12"/>
  <c r="R177" i="12" s="1"/>
  <c r="M177" i="12"/>
  <c r="N177" i="12"/>
  <c r="O288" i="12"/>
  <c r="R288" i="12" s="1"/>
  <c r="M288" i="12"/>
  <c r="N288" i="12"/>
  <c r="W35" i="12"/>
  <c r="T35" i="12"/>
  <c r="M199" i="12"/>
  <c r="N199" i="12"/>
  <c r="O199" i="12"/>
  <c r="R199" i="12" s="1"/>
  <c r="W14" i="12"/>
  <c r="T14" i="12"/>
  <c r="W498" i="12"/>
  <c r="T498" i="12"/>
  <c r="M458" i="12"/>
  <c r="O458" i="12"/>
  <c r="R458" i="12" s="1"/>
  <c r="N458" i="12"/>
  <c r="M426" i="12"/>
  <c r="N426" i="12"/>
  <c r="O426" i="12"/>
  <c r="R426" i="12" s="1"/>
  <c r="T333" i="12"/>
  <c r="W333" i="12"/>
  <c r="W213" i="12"/>
  <c r="T213" i="12"/>
  <c r="T281" i="12"/>
  <c r="W281" i="12"/>
  <c r="W435" i="12"/>
  <c r="T435" i="12"/>
  <c r="W135" i="12"/>
  <c r="T135" i="12"/>
  <c r="N345" i="12"/>
  <c r="O345" i="12"/>
  <c r="R345" i="12" s="1"/>
  <c r="M345" i="12"/>
  <c r="T312" i="12"/>
  <c r="W312" i="12"/>
  <c r="M88" i="12"/>
  <c r="O88" i="12"/>
  <c r="R88" i="12" s="1"/>
  <c r="N88" i="12"/>
  <c r="M496" i="12"/>
  <c r="O496" i="12"/>
  <c r="R496" i="12" s="1"/>
  <c r="N496" i="12"/>
  <c r="N468" i="12"/>
  <c r="O468" i="12"/>
  <c r="R468" i="12" s="1"/>
  <c r="M468" i="12"/>
  <c r="O198" i="12"/>
  <c r="R198" i="12" s="1"/>
  <c r="N198" i="12"/>
  <c r="M198" i="12"/>
  <c r="W91" i="12"/>
  <c r="T91" i="12"/>
  <c r="T155" i="12"/>
  <c r="W155" i="12"/>
  <c r="W196" i="12"/>
  <c r="T196" i="12"/>
  <c r="W457" i="12"/>
  <c r="T457" i="12"/>
  <c r="M396" i="12"/>
  <c r="O396" i="12"/>
  <c r="R396" i="12" s="1"/>
  <c r="N396" i="12"/>
  <c r="W50" i="12"/>
  <c r="T50" i="12"/>
  <c r="W260" i="12"/>
  <c r="T260" i="12"/>
  <c r="W347" i="12"/>
  <c r="T347" i="12"/>
  <c r="W86" i="12"/>
  <c r="T86" i="12"/>
  <c r="O154" i="12"/>
  <c r="R154" i="12" s="1"/>
  <c r="N154" i="12"/>
  <c r="M154" i="12"/>
  <c r="T453" i="12"/>
  <c r="W453" i="12"/>
  <c r="W393" i="12"/>
  <c r="T393" i="12"/>
  <c r="M274" i="12"/>
  <c r="O274" i="12"/>
  <c r="R274" i="12" s="1"/>
  <c r="N274" i="12"/>
  <c r="N483" i="12"/>
  <c r="M483" i="12"/>
  <c r="O483" i="12"/>
  <c r="R483" i="12" s="1"/>
  <c r="O183" i="12"/>
  <c r="R183" i="12" s="1"/>
  <c r="M183" i="12"/>
  <c r="N183" i="12"/>
  <c r="M499" i="12"/>
  <c r="O499" i="12"/>
  <c r="R499" i="12" s="1"/>
  <c r="N499" i="12"/>
  <c r="T355" i="12"/>
  <c r="W355" i="12"/>
  <c r="O308" i="12"/>
  <c r="R308" i="12" s="1"/>
  <c r="N308" i="12"/>
  <c r="M308" i="12"/>
  <c r="T345" i="12"/>
  <c r="W345" i="12"/>
  <c r="W105" i="12"/>
  <c r="T105" i="12"/>
  <c r="T400" i="12"/>
  <c r="W400" i="12"/>
  <c r="N432" i="12"/>
  <c r="O432" i="12"/>
  <c r="R432" i="12" s="1"/>
  <c r="M432" i="12"/>
  <c r="O141" i="12"/>
  <c r="R141" i="12" s="1"/>
  <c r="M141" i="12"/>
  <c r="N141" i="12"/>
  <c r="M42" i="12"/>
  <c r="N42" i="12"/>
  <c r="O42" i="12"/>
  <c r="R42" i="12" s="1"/>
  <c r="T88" i="12"/>
  <c r="W88" i="12"/>
  <c r="T310" i="12"/>
  <c r="W310" i="12"/>
  <c r="N234" i="12"/>
  <c r="O234" i="12"/>
  <c r="R234" i="12" s="1"/>
  <c r="M234" i="12"/>
  <c r="O217" i="12"/>
  <c r="R217" i="12" s="1"/>
  <c r="M217" i="12"/>
  <c r="N217" i="12"/>
  <c r="W309" i="12"/>
  <c r="T309" i="12"/>
  <c r="W305" i="12"/>
  <c r="T305" i="12"/>
  <c r="M184" i="12"/>
  <c r="O184" i="12"/>
  <c r="R184" i="12" s="1"/>
  <c r="N184" i="12"/>
  <c r="W370" i="12"/>
  <c r="T370" i="12"/>
  <c r="W388" i="12"/>
  <c r="T388" i="12"/>
  <c r="W212" i="12"/>
  <c r="T212" i="12"/>
  <c r="M79" i="12"/>
  <c r="O79" i="12"/>
  <c r="R79" i="12" s="1"/>
  <c r="N79" i="12"/>
  <c r="M133" i="12"/>
  <c r="N133" i="12"/>
  <c r="O133" i="12"/>
  <c r="R133" i="12" s="1"/>
  <c r="T366" i="12"/>
  <c r="W366" i="12"/>
  <c r="T464" i="12"/>
  <c r="W464" i="12"/>
  <c r="W278" i="12"/>
  <c r="T278" i="12"/>
  <c r="O207" i="12"/>
  <c r="R207" i="12" s="1"/>
  <c r="M207" i="12"/>
  <c r="N207" i="12"/>
  <c r="N322" i="12"/>
  <c r="M322" i="12"/>
  <c r="O322" i="12"/>
  <c r="R322" i="12" s="1"/>
  <c r="O492" i="12"/>
  <c r="R492" i="12" s="1"/>
  <c r="M492" i="12"/>
  <c r="N492" i="12"/>
  <c r="O31" i="12"/>
  <c r="R31" i="12" s="1"/>
  <c r="N31" i="12"/>
  <c r="M31" i="12"/>
  <c r="T421" i="12"/>
  <c r="W421" i="12"/>
  <c r="O475" i="12"/>
  <c r="R475" i="12" s="1"/>
  <c r="N475" i="12"/>
  <c r="M475" i="12"/>
  <c r="O446" i="12"/>
  <c r="R446" i="12" s="1"/>
  <c r="N446" i="12"/>
  <c r="M446" i="12"/>
  <c r="W165" i="12"/>
  <c r="T165" i="12"/>
  <c r="W72" i="12"/>
  <c r="T72" i="12"/>
  <c r="W243" i="12"/>
  <c r="T243" i="12"/>
  <c r="T493" i="12"/>
  <c r="W493" i="12"/>
  <c r="T411" i="12"/>
  <c r="W411" i="12"/>
  <c r="T392" i="12"/>
  <c r="W392" i="12"/>
  <c r="N135" i="12"/>
  <c r="O135" i="12"/>
  <c r="R135" i="12" s="1"/>
  <c r="M135" i="12"/>
  <c r="M55" i="12"/>
  <c r="O55" i="12"/>
  <c r="R55" i="12" s="1"/>
  <c r="N55" i="12"/>
  <c r="O47" i="12"/>
  <c r="R47" i="12" s="1"/>
  <c r="N47" i="12"/>
  <c r="M47" i="12"/>
  <c r="N360" i="12"/>
  <c r="M360" i="12"/>
  <c r="O360" i="12"/>
  <c r="R360" i="12" s="1"/>
  <c r="T111" i="12"/>
  <c r="W111" i="12"/>
  <c r="N409" i="12"/>
  <c r="O409" i="12"/>
  <c r="R409" i="12" s="1"/>
  <c r="M409" i="12"/>
  <c r="N239" i="12"/>
  <c r="M239" i="12"/>
  <c r="O239" i="12"/>
  <c r="R239" i="12" s="1"/>
  <c r="M431" i="12"/>
  <c r="O431" i="12"/>
  <c r="R431" i="12" s="1"/>
  <c r="N431" i="12"/>
  <c r="T139" i="12"/>
  <c r="W139" i="12"/>
  <c r="W389" i="12"/>
  <c r="T389" i="12"/>
  <c r="O252" i="12"/>
  <c r="R252" i="12" s="1"/>
  <c r="M252" i="12"/>
  <c r="N252" i="12"/>
  <c r="O238" i="12"/>
  <c r="R238" i="12" s="1"/>
  <c r="M238" i="12"/>
  <c r="N238" i="12"/>
  <c r="W458" i="12"/>
  <c r="T458" i="12"/>
  <c r="W357" i="12"/>
  <c r="T357" i="12"/>
  <c r="M70" i="12"/>
  <c r="N70" i="12"/>
  <c r="O70" i="12"/>
  <c r="R70" i="12" s="1"/>
  <c r="T499" i="12"/>
  <c r="W499" i="12"/>
  <c r="O302" i="12"/>
  <c r="R302" i="12" s="1"/>
  <c r="N302" i="12"/>
  <c r="M302" i="12"/>
  <c r="T354" i="12"/>
  <c r="W354" i="12"/>
  <c r="O32" i="12"/>
  <c r="R32" i="12" s="1"/>
  <c r="M32" i="12"/>
  <c r="N32" i="12"/>
  <c r="N430" i="12"/>
  <c r="O430" i="12"/>
  <c r="R430" i="12" s="1"/>
  <c r="M430" i="12"/>
  <c r="O59" i="12"/>
  <c r="R59" i="12" s="1"/>
  <c r="N59" i="12"/>
  <c r="M59" i="12"/>
  <c r="M404" i="12"/>
  <c r="N404" i="12"/>
  <c r="O404" i="12"/>
  <c r="R404" i="12" s="1"/>
  <c r="W19" i="12"/>
  <c r="T19" i="12"/>
  <c r="N75" i="12"/>
  <c r="O75" i="12"/>
  <c r="R75" i="12" s="1"/>
  <c r="M75" i="12"/>
  <c r="Q75" i="12" s="1"/>
  <c r="O341" i="12"/>
  <c r="R341" i="12" s="1"/>
  <c r="N341" i="12"/>
  <c r="M341" i="12"/>
  <c r="T113" i="12"/>
  <c r="W113" i="12"/>
  <c r="O143" i="12"/>
  <c r="R143" i="12" s="1"/>
  <c r="N143" i="12"/>
  <c r="M143" i="12"/>
  <c r="T361" i="12"/>
  <c r="W361" i="12"/>
  <c r="M232" i="12"/>
  <c r="N232" i="12"/>
  <c r="O232" i="12"/>
  <c r="R232" i="12" s="1"/>
  <c r="T89" i="12"/>
  <c r="W89" i="12"/>
  <c r="T22" i="12"/>
  <c r="W22" i="12"/>
  <c r="W60" i="12"/>
  <c r="T60" i="12"/>
  <c r="W55" i="12"/>
  <c r="T55" i="12"/>
  <c r="M324" i="12"/>
  <c r="N324" i="12"/>
  <c r="O324" i="12"/>
  <c r="R324" i="12" s="1"/>
  <c r="W330" i="12"/>
  <c r="T330" i="12"/>
  <c r="T304" i="12"/>
  <c r="W304" i="12"/>
  <c r="O318" i="12"/>
  <c r="R318" i="12" s="1"/>
  <c r="N318" i="12"/>
  <c r="M318" i="12"/>
  <c r="W363" i="12"/>
  <c r="T363" i="12"/>
  <c r="W127" i="12"/>
  <c r="T127" i="12"/>
  <c r="T322" i="12"/>
  <c r="W322" i="12"/>
  <c r="W462" i="12"/>
  <c r="T462" i="12"/>
  <c r="O397" i="12"/>
  <c r="R397" i="12" s="1"/>
  <c r="N397" i="12"/>
  <c r="M397" i="12"/>
  <c r="N312" i="12"/>
  <c r="O312" i="12"/>
  <c r="R312" i="12" s="1"/>
  <c r="M312" i="12"/>
  <c r="O321" i="12"/>
  <c r="R321" i="12" s="1"/>
  <c r="M321" i="12"/>
  <c r="N321" i="12"/>
  <c r="O476" i="12"/>
  <c r="R476" i="12" s="1"/>
  <c r="N476" i="12"/>
  <c r="M476" i="12"/>
  <c r="T164" i="12"/>
  <c r="W164" i="12"/>
  <c r="T465" i="12"/>
  <c r="W465" i="12"/>
  <c r="T28" i="12"/>
  <c r="W28" i="12"/>
  <c r="M168" i="12"/>
  <c r="N168" i="12"/>
  <c r="O168" i="12"/>
  <c r="R168" i="12" s="1"/>
  <c r="O267" i="12"/>
  <c r="R267" i="12" s="1"/>
  <c r="N267" i="12"/>
  <c r="M267" i="12"/>
  <c r="T156" i="12"/>
  <c r="W156" i="12"/>
  <c r="W151" i="12"/>
  <c r="T151" i="12"/>
  <c r="T195" i="12"/>
  <c r="W195" i="12"/>
  <c r="T198" i="12"/>
  <c r="W198" i="12"/>
  <c r="W433" i="12"/>
  <c r="T433" i="12"/>
  <c r="T446" i="12"/>
  <c r="W446" i="12"/>
  <c r="W298" i="12"/>
  <c r="T298" i="12"/>
  <c r="N387" i="12"/>
  <c r="M387" i="12"/>
  <c r="O387" i="12"/>
  <c r="R387" i="12" s="1"/>
  <c r="M213" i="12"/>
  <c r="O213" i="12"/>
  <c r="R213" i="12" s="1"/>
  <c r="N213" i="12"/>
  <c r="N394" i="12"/>
  <c r="M394" i="12"/>
  <c r="O394" i="12"/>
  <c r="R394" i="12" s="1"/>
  <c r="N349" i="12"/>
  <c r="O349" i="12"/>
  <c r="R349" i="12" s="1"/>
  <c r="M349" i="12"/>
  <c r="N384" i="12"/>
  <c r="M384" i="12"/>
  <c r="O384" i="12"/>
  <c r="R384" i="12" s="1"/>
  <c r="T178" i="12"/>
  <c r="W178" i="12"/>
  <c r="N377" i="12"/>
  <c r="O377" i="12"/>
  <c r="R377" i="12" s="1"/>
  <c r="M377" i="12"/>
  <c r="T137" i="12"/>
  <c r="W137" i="12"/>
  <c r="T63" i="12"/>
  <c r="W63" i="12"/>
  <c r="W270" i="12"/>
  <c r="T270" i="12"/>
  <c r="N268" i="12"/>
  <c r="O268" i="12"/>
  <c r="R268" i="12" s="1"/>
  <c r="M268" i="12"/>
  <c r="T255" i="12"/>
  <c r="W255" i="12"/>
  <c r="W138" i="12"/>
  <c r="T138" i="12"/>
  <c r="N71" i="12"/>
  <c r="O71" i="12"/>
  <c r="R71" i="12" s="1"/>
  <c r="M71" i="12"/>
  <c r="M405" i="12"/>
  <c r="O405" i="12"/>
  <c r="R405" i="12" s="1"/>
  <c r="N405" i="12"/>
  <c r="M134" i="12"/>
  <c r="N134" i="12"/>
  <c r="O134" i="12"/>
  <c r="R134" i="12" s="1"/>
  <c r="Q138" i="12"/>
  <c r="Q497" i="12"/>
  <c r="X497" i="12" s="1"/>
  <c r="Q40" i="12"/>
  <c r="Q474" i="12"/>
  <c r="U474" i="12" s="1"/>
  <c r="Q91" i="12"/>
  <c r="Q273" i="12"/>
  <c r="Q469" i="12"/>
  <c r="Q107" i="12"/>
  <c r="Q156" i="12"/>
  <c r="U156" i="12" s="1"/>
  <c r="Q484" i="12"/>
  <c r="X484" i="12" s="1"/>
  <c r="Q448" i="12"/>
  <c r="Q296" i="12"/>
  <c r="Q157" i="12"/>
  <c r="U157" i="12" s="1"/>
  <c r="Q28" i="12"/>
  <c r="Q310" i="12"/>
  <c r="Q478" i="12"/>
  <c r="Q77" i="12"/>
  <c r="Q189" i="12"/>
  <c r="X189" i="12" s="1"/>
  <c r="Q81" i="12"/>
  <c r="Q198" i="12"/>
  <c r="U198" i="12" s="1"/>
  <c r="Q164" i="12"/>
  <c r="Q472" i="12"/>
  <c r="Q147" i="12"/>
  <c r="Q330" i="12"/>
  <c r="U330" i="12" s="1"/>
  <c r="Q339" i="12"/>
  <c r="X339" i="12" s="1"/>
  <c r="Q221" i="12"/>
  <c r="Q229" i="12"/>
  <c r="Q124" i="12"/>
  <c r="X124" i="12" s="1"/>
  <c r="Q15" i="12"/>
  <c r="Q119" i="12"/>
  <c r="Q162" i="12"/>
  <c r="Q461" i="12"/>
  <c r="U461" i="12" s="1"/>
  <c r="Q121" i="12"/>
  <c r="X121" i="12" s="1"/>
  <c r="Q301" i="12"/>
  <c r="U301" i="12" s="1"/>
  <c r="Q228" i="12"/>
  <c r="U228" i="12" s="1"/>
  <c r="Q259" i="12"/>
  <c r="Q243" i="12"/>
  <c r="U243" i="12" s="1"/>
  <c r="Q343" i="12"/>
  <c r="Q45" i="12"/>
  <c r="Q375" i="12"/>
  <c r="X375" i="12" s="1"/>
  <c r="Q342" i="12"/>
  <c r="U342" i="12" s="1"/>
  <c r="Q356" i="12"/>
  <c r="Q175" i="12"/>
  <c r="Q176" i="12"/>
  <c r="U176" i="12" s="1"/>
  <c r="Q386" i="12"/>
  <c r="Q348" i="12"/>
  <c r="U348" i="12" s="1"/>
  <c r="Q225" i="12"/>
  <c r="Q294" i="12"/>
  <c r="U294" i="12" s="1"/>
  <c r="Q411" i="12"/>
  <c r="Q163" i="12"/>
  <c r="U163" i="12" s="1"/>
  <c r="Q105" i="12"/>
  <c r="U105" i="12" s="1"/>
  <c r="Q417" i="12"/>
  <c r="X417" i="12" s="1"/>
  <c r="Q208" i="12"/>
  <c r="Q125" i="12"/>
  <c r="Q118" i="12"/>
  <c r="Q335" i="12"/>
  <c r="Q74" i="12"/>
  <c r="Q369" i="12"/>
  <c r="Q314" i="12"/>
  <c r="Q193" i="12"/>
  <c r="X193" i="12" s="1"/>
  <c r="Q277" i="12"/>
  <c r="X277" i="12" s="1"/>
  <c r="Q94" i="12"/>
  <c r="U94" i="12" s="1"/>
  <c r="Q226" i="12"/>
  <c r="U226" i="12" s="1"/>
  <c r="Q317" i="12"/>
  <c r="X317" i="12" s="1"/>
  <c r="Q56" i="12"/>
  <c r="Q265" i="12"/>
  <c r="U265" i="12" s="1"/>
  <c r="Q347" i="12"/>
  <c r="X347" i="12" s="1"/>
  <c r="Q318" i="12"/>
  <c r="U318" i="12" s="1"/>
  <c r="U170" i="12"/>
  <c r="U497" i="12"/>
  <c r="X157" i="12"/>
  <c r="U484" i="12"/>
  <c r="X175" i="12"/>
  <c r="U175" i="12"/>
  <c r="X105" i="12"/>
  <c r="B87" i="7"/>
  <c r="B443" i="9" l="1"/>
  <c r="Q133" i="12"/>
  <c r="Q141" i="12"/>
  <c r="Q465" i="12"/>
  <c r="X465" i="12" s="1"/>
  <c r="U95" i="12"/>
  <c r="Q350" i="12"/>
  <c r="X350" i="12" s="1"/>
  <c r="Q447" i="12"/>
  <c r="U447" i="12" s="1"/>
  <c r="Q7" i="12"/>
  <c r="U7" i="12" s="1"/>
  <c r="Q20" i="12"/>
  <c r="U20" i="12" s="1"/>
  <c r="Q244" i="12"/>
  <c r="U244" i="12" s="1"/>
  <c r="Q9" i="12"/>
  <c r="X292" i="12"/>
  <c r="Q11" i="12"/>
  <c r="X11" i="12" s="1"/>
  <c r="U421" i="12"/>
  <c r="Q86" i="12"/>
  <c r="U86" i="12" s="1"/>
  <c r="Q211" i="12"/>
  <c r="X211" i="12" s="1"/>
  <c r="Q247" i="12"/>
  <c r="U247" i="12" s="1"/>
  <c r="Q82" i="12"/>
  <c r="Q498" i="12"/>
  <c r="X498" i="12" s="1"/>
  <c r="Q410" i="12"/>
  <c r="X410" i="12" s="1"/>
  <c r="Q127" i="12"/>
  <c r="U127" i="12" s="1"/>
  <c r="Q422" i="12"/>
  <c r="X422" i="12" s="1"/>
  <c r="Q242" i="12"/>
  <c r="X242" i="12" s="1"/>
  <c r="Q116" i="12"/>
  <c r="X116" i="12" s="1"/>
  <c r="Q10" i="12"/>
  <c r="U10" i="12" s="1"/>
  <c r="Q479" i="12"/>
  <c r="U479" i="12" s="1"/>
  <c r="X479" i="12"/>
  <c r="Q203" i="12"/>
  <c r="Q158" i="12"/>
  <c r="X158" i="12"/>
  <c r="Q495" i="12"/>
  <c r="U495" i="12" s="1"/>
  <c r="U57" i="12"/>
  <c r="Q219" i="12"/>
  <c r="Q407" i="12"/>
  <c r="Q395" i="12"/>
  <c r="Q438" i="12"/>
  <c r="Q473" i="12"/>
  <c r="Q379" i="12"/>
  <c r="Q402" i="12"/>
  <c r="Q415" i="12"/>
  <c r="Q5" i="12"/>
  <c r="X310" i="12"/>
  <c r="U91" i="12"/>
  <c r="Q250" i="12"/>
  <c r="U250" i="12" s="1"/>
  <c r="U395" i="12"/>
  <c r="X240" i="12"/>
  <c r="U480" i="12"/>
  <c r="X92" i="12"/>
  <c r="Q90" i="12"/>
  <c r="U438" i="12"/>
  <c r="Q284" i="12"/>
  <c r="X284" i="12" s="1"/>
  <c r="Q313" i="12"/>
  <c r="U313" i="12" s="1"/>
  <c r="U84" i="12"/>
  <c r="Q393" i="12"/>
  <c r="U393" i="12" s="1"/>
  <c r="Q51" i="12"/>
  <c r="U51" i="12" s="1"/>
  <c r="Q110" i="12"/>
  <c r="X110" i="12" s="1"/>
  <c r="Q331" i="12"/>
  <c r="U331" i="12" s="1"/>
  <c r="Q360" i="12"/>
  <c r="Q217" i="12"/>
  <c r="U375" i="12"/>
  <c r="Q433" i="12"/>
  <c r="U433" i="12" s="1"/>
  <c r="U9" i="12"/>
  <c r="X9" i="12"/>
  <c r="X436" i="12"/>
  <c r="U436" i="12"/>
  <c r="U82" i="12"/>
  <c r="X82" i="12"/>
  <c r="X76" i="12"/>
  <c r="U76" i="12"/>
  <c r="X287" i="12"/>
  <c r="U287" i="12"/>
  <c r="X90" i="12"/>
  <c r="U90" i="12"/>
  <c r="X13" i="12"/>
  <c r="U13" i="12"/>
  <c r="X335" i="12"/>
  <c r="U335" i="12"/>
  <c r="X411" i="12"/>
  <c r="X162" i="12"/>
  <c r="U472" i="12"/>
  <c r="X77" i="12"/>
  <c r="U77" i="12"/>
  <c r="X469" i="12"/>
  <c r="U374" i="12"/>
  <c r="X374" i="12"/>
  <c r="U240" i="12"/>
  <c r="X243" i="12"/>
  <c r="X56" i="12"/>
  <c r="X118" i="12"/>
  <c r="U119" i="12"/>
  <c r="U138" i="12"/>
  <c r="X138" i="12"/>
  <c r="X369" i="12"/>
  <c r="U225" i="12"/>
  <c r="U229" i="12"/>
  <c r="X74" i="12"/>
  <c r="U45" i="12"/>
  <c r="U81" i="12"/>
  <c r="U296" i="12"/>
  <c r="X40" i="12"/>
  <c r="Q232" i="12"/>
  <c r="U232" i="12" s="1"/>
  <c r="U360" i="12"/>
  <c r="Q446" i="12"/>
  <c r="X446" i="12" s="1"/>
  <c r="Q31" i="12"/>
  <c r="X31" i="12" s="1"/>
  <c r="Q42" i="12"/>
  <c r="U42" i="12" s="1"/>
  <c r="Q26" i="12"/>
  <c r="Q145" i="12"/>
  <c r="U314" i="12"/>
  <c r="X125" i="12"/>
  <c r="X259" i="12"/>
  <c r="X221" i="12"/>
  <c r="X478" i="12"/>
  <c r="Q321" i="12"/>
  <c r="X321" i="12" s="1"/>
  <c r="Q143" i="12"/>
  <c r="U143" i="12" s="1"/>
  <c r="Q59" i="12"/>
  <c r="U478" i="12"/>
  <c r="X208" i="12"/>
  <c r="X386" i="12"/>
  <c r="X356" i="12"/>
  <c r="X343" i="12"/>
  <c r="U310" i="12"/>
  <c r="U107" i="12"/>
  <c r="U273" i="12"/>
  <c r="Q405" i="12"/>
  <c r="X405" i="12" s="1"/>
  <c r="X28" i="12"/>
  <c r="U448" i="12"/>
  <c r="X91" i="12"/>
  <c r="Q71" i="12"/>
  <c r="X71" i="12" s="1"/>
  <c r="Q377" i="12"/>
  <c r="U377" i="12" s="1"/>
  <c r="Q349" i="12"/>
  <c r="X349" i="12" s="1"/>
  <c r="Q430" i="12"/>
  <c r="X430" i="12" s="1"/>
  <c r="Q302" i="12"/>
  <c r="U302" i="12" s="1"/>
  <c r="Q238" i="12"/>
  <c r="X238" i="12" s="1"/>
  <c r="Q431" i="12"/>
  <c r="Q47" i="12"/>
  <c r="Q475" i="12"/>
  <c r="X475" i="12" s="1"/>
  <c r="Q492" i="12"/>
  <c r="Q322" i="12"/>
  <c r="X322" i="12" s="1"/>
  <c r="Q236" i="12"/>
  <c r="Q462" i="12"/>
  <c r="X462" i="12" s="1"/>
  <c r="Q416" i="12"/>
  <c r="Q382" i="12"/>
  <c r="X382" i="12" s="1"/>
  <c r="Q195" i="12"/>
  <c r="Q216" i="12"/>
  <c r="U216" i="12" s="1"/>
  <c r="Q419" i="12"/>
  <c r="U419" i="12" s="1"/>
  <c r="Q470" i="12"/>
  <c r="Q295" i="12"/>
  <c r="X295" i="12" s="1"/>
  <c r="Q68" i="12"/>
  <c r="X68" i="12" s="1"/>
  <c r="Q73" i="12"/>
  <c r="Q126" i="12"/>
  <c r="Q443" i="12"/>
  <c r="Q363" i="12"/>
  <c r="U363" i="12" s="1"/>
  <c r="Q352" i="12"/>
  <c r="Q269" i="12"/>
  <c r="Q355" i="12"/>
  <c r="Q364" i="12"/>
  <c r="X364" i="12" s="1"/>
  <c r="Q237" i="12"/>
  <c r="X237" i="12" s="1"/>
  <c r="Q401" i="12"/>
  <c r="U401" i="12" s="1"/>
  <c r="Q54" i="12"/>
  <c r="Q212" i="12"/>
  <c r="U212" i="12" s="1"/>
  <c r="Q100" i="12"/>
  <c r="U100" i="12" s="1"/>
  <c r="Q172" i="12"/>
  <c r="X172" i="12" s="1"/>
  <c r="Q437" i="12"/>
  <c r="X437" i="12" s="1"/>
  <c r="Q429" i="12"/>
  <c r="Q210" i="12"/>
  <c r="U210" i="12" s="1"/>
  <c r="Q455" i="12"/>
  <c r="Q184" i="12"/>
  <c r="Q234" i="12"/>
  <c r="X234" i="12" s="1"/>
  <c r="Q274" i="12"/>
  <c r="X274" i="12" s="1"/>
  <c r="Q88" i="12"/>
  <c r="U88" i="12" s="1"/>
  <c r="Q477" i="12"/>
  <c r="Q235" i="12"/>
  <c r="X235" i="12" s="1"/>
  <c r="Q169" i="12"/>
  <c r="X169" i="12" s="1"/>
  <c r="Q17" i="12"/>
  <c r="Q371" i="12"/>
  <c r="Q93" i="12"/>
  <c r="X93" i="12" s="1"/>
  <c r="Q149" i="12"/>
  <c r="Q182" i="12"/>
  <c r="Q383" i="12"/>
  <c r="X383" i="12" s="1"/>
  <c r="Q173" i="12"/>
  <c r="Q230" i="12"/>
  <c r="Q456" i="12"/>
  <c r="U456" i="12" s="1"/>
  <c r="Q282" i="12"/>
  <c r="Q334" i="12"/>
  <c r="U334" i="12" s="1"/>
  <c r="Q491" i="12"/>
  <c r="U491" i="12" s="1"/>
  <c r="Q368" i="12"/>
  <c r="U368" i="12" s="1"/>
  <c r="Q365" i="12"/>
  <c r="Q58" i="12"/>
  <c r="U58" i="12" s="1"/>
  <c r="Q440" i="12"/>
  <c r="Q46" i="12"/>
  <c r="Q457" i="12"/>
  <c r="Q180" i="12"/>
  <c r="U180" i="12" s="1"/>
  <c r="Q351" i="12"/>
  <c r="X351" i="12" s="1"/>
  <c r="Q255" i="12"/>
  <c r="X255" i="12" s="1"/>
  <c r="Q453" i="12"/>
  <c r="Q332" i="12"/>
  <c r="X332" i="12" s="1"/>
  <c r="Q30" i="12"/>
  <c r="Q297" i="12"/>
  <c r="U297" i="12" s="1"/>
  <c r="Q490" i="12"/>
  <c r="X490" i="12" s="1"/>
  <c r="Q137" i="12"/>
  <c r="U137" i="12" s="1"/>
  <c r="Q160" i="12"/>
  <c r="U160" i="12" s="1"/>
  <c r="Q373" i="12"/>
  <c r="X373" i="12" s="1"/>
  <c r="Q487" i="12"/>
  <c r="Q460" i="12"/>
  <c r="Q79" i="12"/>
  <c r="X141" i="12"/>
  <c r="Q154" i="12"/>
  <c r="U154" i="12" s="1"/>
  <c r="Q199" i="12"/>
  <c r="X199" i="12" s="1"/>
  <c r="Q288" i="12"/>
  <c r="X288" i="12" s="1"/>
  <c r="Q177" i="12"/>
  <c r="Q428" i="12"/>
  <c r="Q451" i="12"/>
  <c r="U451" i="12" s="1"/>
  <c r="Q161" i="12"/>
  <c r="Q463" i="12"/>
  <c r="Q78" i="12"/>
  <c r="Q359" i="12"/>
  <c r="Q253" i="12"/>
  <c r="Q329" i="12"/>
  <c r="Q263" i="12"/>
  <c r="U263" i="12" s="1"/>
  <c r="Q148" i="12"/>
  <c r="U148" i="12" s="1"/>
  <c r="Q205" i="12"/>
  <c r="Q103" i="12"/>
  <c r="U103" i="12" s="1"/>
  <c r="Q423" i="12"/>
  <c r="U423" i="12" s="1"/>
  <c r="Q159" i="12"/>
  <c r="U159" i="12" s="1"/>
  <c r="Q146" i="12"/>
  <c r="Q372" i="12"/>
  <c r="X372" i="12" s="1"/>
  <c r="Q305" i="12"/>
  <c r="X305" i="12" s="1"/>
  <c r="Q83" i="12"/>
  <c r="X83" i="12" s="1"/>
  <c r="Q171" i="12"/>
  <c r="Q378" i="12"/>
  <c r="Q67" i="12"/>
  <c r="U67" i="12" s="1"/>
  <c r="Q466" i="12"/>
  <c r="X466" i="12" s="1"/>
  <c r="Q122" i="12"/>
  <c r="Q179" i="12"/>
  <c r="Q280" i="12"/>
  <c r="U280" i="12" s="1"/>
  <c r="Q246" i="12"/>
  <c r="X246" i="12" s="1"/>
  <c r="Q309" i="12"/>
  <c r="Q150" i="12"/>
  <c r="Q131" i="12"/>
  <c r="Q62" i="12"/>
  <c r="Q254" i="12"/>
  <c r="Q333" i="12"/>
  <c r="Q399" i="12"/>
  <c r="Q418" i="12"/>
  <c r="Q114" i="12"/>
  <c r="Q72" i="12"/>
  <c r="X72" i="12" s="1"/>
  <c r="Q64" i="12"/>
  <c r="X64" i="12" s="1"/>
  <c r="Q489" i="12"/>
  <c r="Q445" i="12"/>
  <c r="X170" i="12"/>
  <c r="U485" i="12"/>
  <c r="Q66" i="12"/>
  <c r="Q140" i="12"/>
  <c r="Q220" i="12"/>
  <c r="X433" i="12"/>
  <c r="Q381" i="12"/>
  <c r="U381" i="12" s="1"/>
  <c r="Q281" i="12"/>
  <c r="X281" i="12" s="1"/>
  <c r="Q403" i="12"/>
  <c r="Q412" i="12"/>
  <c r="X412" i="12" s="1"/>
  <c r="Q166" i="12"/>
  <c r="Q41" i="12"/>
  <c r="Q16" i="12"/>
  <c r="Q218" i="12"/>
  <c r="X218" i="12" s="1"/>
  <c r="Q390" i="12"/>
  <c r="Q191" i="12"/>
  <c r="Q185" i="12"/>
  <c r="Q112" i="12"/>
  <c r="X10" i="12"/>
  <c r="Q69" i="12"/>
  <c r="Q136" i="12"/>
  <c r="Q33" i="12"/>
  <c r="X23" i="12"/>
  <c r="U158" i="12"/>
  <c r="Q197" i="12"/>
  <c r="X395" i="12"/>
  <c r="X480" i="12"/>
  <c r="Q271" i="12"/>
  <c r="X84" i="12"/>
  <c r="Q123" i="12"/>
  <c r="Q233" i="12"/>
  <c r="Q200" i="12"/>
  <c r="Q340" i="12"/>
  <c r="Q441" i="12"/>
  <c r="Q89" i="12"/>
  <c r="Q80" i="12"/>
  <c r="Q190" i="12"/>
  <c r="Q256" i="12"/>
  <c r="Q319" i="12"/>
  <c r="Q481" i="12"/>
  <c r="U422" i="12"/>
  <c r="U289" i="12"/>
  <c r="X461" i="12"/>
  <c r="U211" i="12"/>
  <c r="U411" i="12"/>
  <c r="U130" i="12"/>
  <c r="X273" i="12"/>
  <c r="X15" i="12"/>
  <c r="U386" i="12"/>
  <c r="U217" i="12"/>
  <c r="U40" i="12"/>
  <c r="Q316" i="12"/>
  <c r="X265" i="12"/>
  <c r="X244" i="12"/>
  <c r="U28" i="12"/>
  <c r="X75" i="12"/>
  <c r="Q168" i="12"/>
  <c r="U168" i="12" s="1"/>
  <c r="Q397" i="12"/>
  <c r="X397" i="12" s="1"/>
  <c r="Q32" i="12"/>
  <c r="X32" i="12" s="1"/>
  <c r="Q207" i="12"/>
  <c r="X207" i="12" s="1"/>
  <c r="U184" i="12"/>
  <c r="Q308" i="12"/>
  <c r="U308" i="12" s="1"/>
  <c r="Q483" i="12"/>
  <c r="U274" i="12"/>
  <c r="X88" i="12"/>
  <c r="Q426" i="12"/>
  <c r="X426" i="12" s="1"/>
  <c r="U169" i="12"/>
  <c r="X17" i="12"/>
  <c r="Q132" i="12"/>
  <c r="X132" i="12" s="1"/>
  <c r="Q129" i="12"/>
  <c r="U230" i="12"/>
  <c r="Q344" i="12"/>
  <c r="U344" i="12" s="1"/>
  <c r="Q99" i="12"/>
  <c r="Q196" i="12"/>
  <c r="U196" i="12" s="1"/>
  <c r="X329" i="12"/>
  <c r="U329" i="12"/>
  <c r="X20" i="12"/>
  <c r="X81" i="12"/>
  <c r="Q404" i="12"/>
  <c r="X154" i="12"/>
  <c r="X318" i="12"/>
  <c r="X95" i="12"/>
  <c r="X217" i="12"/>
  <c r="X438" i="12"/>
  <c r="X313" i="12"/>
  <c r="U124" i="12"/>
  <c r="U75" i="12"/>
  <c r="U162" i="12"/>
  <c r="U92" i="12"/>
  <c r="X448" i="12"/>
  <c r="X447" i="12"/>
  <c r="U405" i="12"/>
  <c r="Q384" i="12"/>
  <c r="U384" i="12" s="1"/>
  <c r="Q387" i="12"/>
  <c r="Q267" i="12"/>
  <c r="Q476" i="12"/>
  <c r="X476" i="12" s="1"/>
  <c r="U321" i="12"/>
  <c r="Q312" i="12"/>
  <c r="Q341" i="12"/>
  <c r="Q70" i="12"/>
  <c r="Q239" i="12"/>
  <c r="Q409" i="12"/>
  <c r="Q135" i="12"/>
  <c r="Q499" i="12"/>
  <c r="Q496" i="12"/>
  <c r="Q345" i="12"/>
  <c r="X345" i="12" s="1"/>
  <c r="Q458" i="12"/>
  <c r="Q471" i="12"/>
  <c r="U471" i="12" s="1"/>
  <c r="Q85" i="12"/>
  <c r="U85" i="12" s="1"/>
  <c r="Q111" i="12"/>
  <c r="X111" i="12" s="1"/>
  <c r="Q262" i="12"/>
  <c r="Q425" i="12"/>
  <c r="U425" i="12" s="1"/>
  <c r="Q222" i="12"/>
  <c r="X222" i="12" s="1"/>
  <c r="Q442" i="12"/>
  <c r="Q299" i="12"/>
  <c r="U299" i="12" s="1"/>
  <c r="X236" i="12"/>
  <c r="Q398" i="12"/>
  <c r="Q151" i="12"/>
  <c r="Q144" i="12"/>
  <c r="Q6" i="12"/>
  <c r="X419" i="12"/>
  <c r="Q315" i="12"/>
  <c r="Q435" i="12"/>
  <c r="X352" i="12"/>
  <c r="U477" i="12"/>
  <c r="Q293" i="12"/>
  <c r="Q276" i="12"/>
  <c r="X276" i="12" s="1"/>
  <c r="Q241" i="12"/>
  <c r="U241" i="12" s="1"/>
  <c r="U371" i="12"/>
  <c r="U132" i="12"/>
  <c r="U383" i="12"/>
  <c r="Q12" i="12"/>
  <c r="Q128" i="12"/>
  <c r="Q18" i="12"/>
  <c r="U18" i="12" s="1"/>
  <c r="X456" i="12"/>
  <c r="Q400" i="12"/>
  <c r="Q98" i="12"/>
  <c r="Q370" i="12"/>
  <c r="U370" i="12" s="1"/>
  <c r="Q427" i="12"/>
  <c r="Q36" i="12"/>
  <c r="Q270" i="12"/>
  <c r="Q186" i="12"/>
  <c r="X491" i="12"/>
  <c r="Q385" i="12"/>
  <c r="X385" i="12" s="1"/>
  <c r="X368" i="12"/>
  <c r="Q204" i="12"/>
  <c r="X204" i="12" s="1"/>
  <c r="Q248" i="12"/>
  <c r="U365" i="12"/>
  <c r="X58" i="12"/>
  <c r="Q391" i="12"/>
  <c r="Q366" i="12"/>
  <c r="Q231" i="12"/>
  <c r="Q424" i="12"/>
  <c r="U351" i="12"/>
  <c r="U255" i="12"/>
  <c r="Q209" i="12"/>
  <c r="U209" i="12" s="1"/>
  <c r="Q346" i="12"/>
  <c r="Q454" i="12"/>
  <c r="Q286" i="12"/>
  <c r="Q227" i="12"/>
  <c r="Q38" i="12"/>
  <c r="X297" i="12"/>
  <c r="Q486" i="12"/>
  <c r="Q467" i="12"/>
  <c r="Q264" i="12"/>
  <c r="U490" i="12"/>
  <c r="Q65" i="12"/>
  <c r="U65" i="12" s="1"/>
  <c r="X160" i="12"/>
  <c r="Q304" i="12"/>
  <c r="Q258" i="12"/>
  <c r="U258" i="12" s="1"/>
  <c r="Q165" i="12"/>
  <c r="Q261" i="12"/>
  <c r="Q214" i="12"/>
  <c r="U214" i="12" s="1"/>
  <c r="U487" i="12"/>
  <c r="X156" i="12"/>
  <c r="X404" i="12"/>
  <c r="U404" i="12"/>
  <c r="U431" i="12"/>
  <c r="X431" i="12"/>
  <c r="X79" i="12"/>
  <c r="U79" i="12"/>
  <c r="U179" i="12"/>
  <c r="X179" i="12"/>
  <c r="U71" i="12"/>
  <c r="X387" i="12"/>
  <c r="U387" i="12"/>
  <c r="X59" i="12"/>
  <c r="U59" i="12"/>
  <c r="U239" i="12"/>
  <c r="X239" i="12"/>
  <c r="X409" i="12"/>
  <c r="U409" i="12"/>
  <c r="X135" i="12"/>
  <c r="U135" i="12"/>
  <c r="X42" i="12"/>
  <c r="U26" i="12"/>
  <c r="X26" i="12"/>
  <c r="X85" i="12"/>
  <c r="X262" i="12"/>
  <c r="U262" i="12"/>
  <c r="X145" i="12"/>
  <c r="U145" i="12"/>
  <c r="U416" i="12"/>
  <c r="X416" i="12"/>
  <c r="U195" i="12"/>
  <c r="X195" i="12"/>
  <c r="X126" i="12"/>
  <c r="U126" i="12"/>
  <c r="X269" i="12"/>
  <c r="U269" i="12"/>
  <c r="U293" i="12"/>
  <c r="X293" i="12"/>
  <c r="U276" i="12"/>
  <c r="U182" i="12"/>
  <c r="X182" i="12"/>
  <c r="X12" i="12"/>
  <c r="U12" i="12"/>
  <c r="U128" i="12"/>
  <c r="X128" i="12"/>
  <c r="U129" i="12"/>
  <c r="X129" i="12"/>
  <c r="X366" i="12"/>
  <c r="U366" i="12"/>
  <c r="X457" i="12"/>
  <c r="U457" i="12"/>
  <c r="X209" i="12"/>
  <c r="X492" i="12"/>
  <c r="U492" i="12"/>
  <c r="X177" i="12"/>
  <c r="U177" i="12"/>
  <c r="X254" i="12"/>
  <c r="U254" i="12"/>
  <c r="X381" i="12"/>
  <c r="U271" i="12"/>
  <c r="X271" i="12"/>
  <c r="X102" i="12"/>
  <c r="U164" i="12"/>
  <c r="X164" i="12"/>
  <c r="U141" i="12"/>
  <c r="U349" i="12"/>
  <c r="X107" i="12"/>
  <c r="U410" i="12"/>
  <c r="U260" i="12"/>
  <c r="U428" i="12"/>
  <c r="Q134" i="12"/>
  <c r="U322" i="12"/>
  <c r="Q183" i="12"/>
  <c r="Q414" i="12"/>
  <c r="Q408" i="12"/>
  <c r="U463" i="12"/>
  <c r="Q328" i="12"/>
  <c r="Q306" i="12"/>
  <c r="Q388" i="12"/>
  <c r="X423" i="12"/>
  <c r="Q358" i="12"/>
  <c r="Q337" i="12"/>
  <c r="U305" i="12"/>
  <c r="Q450" i="12"/>
  <c r="U378" i="12"/>
  <c r="Q279" i="12"/>
  <c r="Q153" i="12"/>
  <c r="X122" i="12"/>
  <c r="U309" i="12"/>
  <c r="X309" i="12"/>
  <c r="Q323" i="12"/>
  <c r="X445" i="12"/>
  <c r="X421" i="12"/>
  <c r="U238" i="12"/>
  <c r="U122" i="12"/>
  <c r="U17" i="12"/>
  <c r="X230" i="12"/>
  <c r="X348" i="12"/>
  <c r="U118" i="12"/>
  <c r="U332" i="12"/>
  <c r="U345" i="12"/>
  <c r="X258" i="12"/>
  <c r="X51" i="12"/>
  <c r="X299" i="12"/>
  <c r="U465" i="12"/>
  <c r="X485" i="12"/>
  <c r="X308" i="12"/>
  <c r="X127" i="12"/>
  <c r="X226" i="12"/>
  <c r="X314" i="12"/>
  <c r="X202" i="12"/>
  <c r="U498" i="12"/>
  <c r="U56" i="12"/>
  <c r="X45" i="12"/>
  <c r="U426" i="12"/>
  <c r="U193" i="12"/>
  <c r="U469" i="12"/>
  <c r="U116" i="12"/>
  <c r="U111" i="12"/>
  <c r="Q327" i="12"/>
  <c r="U222" i="12"/>
  <c r="Q357" i="12"/>
  <c r="Q452" i="12"/>
  <c r="U382" i="12"/>
  <c r="Q283" i="12"/>
  <c r="U470" i="12"/>
  <c r="U295" i="12"/>
  <c r="Q97" i="12"/>
  <c r="Q361" i="12"/>
  <c r="Q272" i="12"/>
  <c r="Q278" i="12"/>
  <c r="X73" i="12"/>
  <c r="Q24" i="12"/>
  <c r="Q108" i="12"/>
  <c r="Q300" i="12"/>
  <c r="Q449" i="12"/>
  <c r="Q367" i="12"/>
  <c r="Q96" i="12"/>
  <c r="Q8" i="12"/>
  <c r="Q224" i="12"/>
  <c r="Q63" i="12"/>
  <c r="Q109" i="12"/>
  <c r="Q48" i="12"/>
  <c r="X401" i="12"/>
  <c r="Q60" i="12"/>
  <c r="Q482" i="12"/>
  <c r="Q22" i="12"/>
  <c r="X54" i="12"/>
  <c r="Q49" i="12"/>
  <c r="Q192" i="12"/>
  <c r="X100" i="12"/>
  <c r="Q174" i="12"/>
  <c r="U172" i="12"/>
  <c r="Q25" i="12"/>
  <c r="Q307" i="12"/>
  <c r="Q201" i="12"/>
  <c r="U437" i="12"/>
  <c r="Q35" i="12"/>
  <c r="X163" i="12"/>
  <c r="U147" i="12"/>
  <c r="X147" i="12"/>
  <c r="U30" i="12"/>
  <c r="X30" i="12"/>
  <c r="X304" i="12"/>
  <c r="U304" i="12"/>
  <c r="Q44" i="12"/>
  <c r="Q413" i="12"/>
  <c r="Q181" i="12"/>
  <c r="Q459" i="12"/>
  <c r="X99" i="12"/>
  <c r="U99" i="12"/>
  <c r="Q188" i="12"/>
  <c r="Q39" i="12"/>
  <c r="U373" i="12"/>
  <c r="X214" i="12"/>
  <c r="X196" i="12"/>
  <c r="Q291" i="12"/>
  <c r="Q27" i="12"/>
  <c r="Q142" i="12"/>
  <c r="U74" i="12"/>
  <c r="X342" i="12"/>
  <c r="Q324" i="12"/>
  <c r="X198" i="12"/>
  <c r="U32" i="12"/>
  <c r="X241" i="12"/>
  <c r="U446" i="12"/>
  <c r="X474" i="12"/>
  <c r="X472" i="12"/>
  <c r="U133" i="12"/>
  <c r="U161" i="12"/>
  <c r="Q213" i="12"/>
  <c r="Q252" i="12"/>
  <c r="X47" i="12"/>
  <c r="Q432" i="12"/>
  <c r="U288" i="12"/>
  <c r="Q139" i="12"/>
  <c r="Q52" i="12"/>
  <c r="X263" i="12"/>
  <c r="X205" i="12"/>
  <c r="Q290" i="12"/>
  <c r="Q275" i="12"/>
  <c r="Q325" i="12"/>
  <c r="X67" i="12"/>
  <c r="Q420" i="12"/>
  <c r="Q389" i="12"/>
  <c r="Q434" i="12"/>
  <c r="U242" i="12"/>
  <c r="Q268" i="12"/>
  <c r="Q394" i="12"/>
  <c r="Q55" i="12"/>
  <c r="Q396" i="12"/>
  <c r="Q468" i="12"/>
  <c r="Q19" i="12"/>
  <c r="Q494" i="12"/>
  <c r="Q392" i="12"/>
  <c r="Q257" i="12"/>
  <c r="Q104" i="12"/>
  <c r="Q115" i="12"/>
  <c r="Q406" i="12"/>
  <c r="Q152" i="12"/>
  <c r="Q155" i="12"/>
  <c r="Q106" i="12"/>
  <c r="Q117" i="12"/>
  <c r="Q34" i="12"/>
  <c r="Q353" i="12"/>
  <c r="Q362" i="12"/>
  <c r="Q120" i="12"/>
  <c r="Q439" i="12"/>
  <c r="Q488" i="12"/>
  <c r="Q320" i="12"/>
  <c r="Q493" i="12"/>
  <c r="Q311" i="12"/>
  <c r="Q298" i="12"/>
  <c r="Q354" i="12"/>
  <c r="Q249" i="12"/>
  <c r="Q285" i="12"/>
  <c r="Q336" i="12"/>
  <c r="Q37" i="12"/>
  <c r="Q50" i="12"/>
  <c r="Q338" i="12"/>
  <c r="Q380" i="12"/>
  <c r="Q245" i="12"/>
  <c r="Q53" i="12"/>
  <c r="Q206" i="12"/>
  <c r="Q464" i="12"/>
  <c r="Q266" i="12"/>
  <c r="Q87" i="12"/>
  <c r="Q61" i="12"/>
  <c r="Q444" i="12"/>
  <c r="Q29" i="12"/>
  <c r="Q215" i="12"/>
  <c r="Q21" i="12"/>
  <c r="Q14" i="12"/>
  <c r="Q194" i="12"/>
  <c r="Q113" i="12"/>
  <c r="Q43" i="12"/>
  <c r="Q187" i="12"/>
  <c r="X210" i="12"/>
  <c r="Q223" i="12"/>
  <c r="Q376" i="12"/>
  <c r="Q167" i="12"/>
  <c r="Q101" i="12"/>
  <c r="X216" i="12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229" i="12"/>
  <c r="U125" i="12"/>
  <c r="X384" i="12"/>
  <c r="U259" i="12"/>
  <c r="X363" i="12"/>
  <c r="U347" i="12"/>
  <c r="U277" i="12"/>
  <c r="B88" i="7"/>
  <c r="B444" i="9" l="1"/>
  <c r="X5" i="12"/>
  <c r="U5" i="12"/>
  <c r="U415" i="12"/>
  <c r="X415" i="12"/>
  <c r="U402" i="12"/>
  <c r="X402" i="12"/>
  <c r="X379" i="12"/>
  <c r="U379" i="12"/>
  <c r="U473" i="12"/>
  <c r="X473" i="12"/>
  <c r="U407" i="12"/>
  <c r="X407" i="12"/>
  <c r="U219" i="12"/>
  <c r="X219" i="12"/>
  <c r="X203" i="12"/>
  <c r="U203" i="12"/>
  <c r="X319" i="12"/>
  <c r="U319" i="12"/>
  <c r="X233" i="12"/>
  <c r="U233" i="12"/>
  <c r="U390" i="12"/>
  <c r="X390" i="12"/>
  <c r="U489" i="12"/>
  <c r="X489" i="12"/>
  <c r="X62" i="12"/>
  <c r="U62" i="12"/>
  <c r="U460" i="12"/>
  <c r="X460" i="12"/>
  <c r="X159" i="12"/>
  <c r="U83" i="12"/>
  <c r="X232" i="12"/>
  <c r="U466" i="12"/>
  <c r="U256" i="12"/>
  <c r="X256" i="12"/>
  <c r="X441" i="12"/>
  <c r="U441" i="12"/>
  <c r="U123" i="12"/>
  <c r="X123" i="12"/>
  <c r="U33" i="12"/>
  <c r="X33" i="12"/>
  <c r="X112" i="12"/>
  <c r="U112" i="12"/>
  <c r="U399" i="12"/>
  <c r="X399" i="12"/>
  <c r="U131" i="12"/>
  <c r="X131" i="12"/>
  <c r="U78" i="12"/>
  <c r="X78" i="12"/>
  <c r="X453" i="12"/>
  <c r="U453" i="12"/>
  <c r="U282" i="12"/>
  <c r="X282" i="12"/>
  <c r="U355" i="12"/>
  <c r="X355" i="12"/>
  <c r="X443" i="12"/>
  <c r="U443" i="12"/>
  <c r="X89" i="12"/>
  <c r="U89" i="12"/>
  <c r="X166" i="12"/>
  <c r="U166" i="12"/>
  <c r="U66" i="12"/>
  <c r="X66" i="12"/>
  <c r="X418" i="12"/>
  <c r="U418" i="12"/>
  <c r="U359" i="12"/>
  <c r="X359" i="12"/>
  <c r="U173" i="12"/>
  <c r="X173" i="12"/>
  <c r="U429" i="12"/>
  <c r="X429" i="12"/>
  <c r="X65" i="12"/>
  <c r="U364" i="12"/>
  <c r="U68" i="12"/>
  <c r="X425" i="12"/>
  <c r="U475" i="12"/>
  <c r="U199" i="12"/>
  <c r="X137" i="12"/>
  <c r="X334" i="12"/>
  <c r="X18" i="12"/>
  <c r="U93" i="12"/>
  <c r="U235" i="12"/>
  <c r="U462" i="12"/>
  <c r="X168" i="12"/>
  <c r="X190" i="12"/>
  <c r="U190" i="12"/>
  <c r="U340" i="12"/>
  <c r="X340" i="12"/>
  <c r="X197" i="12"/>
  <c r="U197" i="12"/>
  <c r="X136" i="12"/>
  <c r="U136" i="12"/>
  <c r="U185" i="12"/>
  <c r="X185" i="12"/>
  <c r="X16" i="12"/>
  <c r="U16" i="12"/>
  <c r="X403" i="12"/>
  <c r="U403" i="12"/>
  <c r="X220" i="12"/>
  <c r="U220" i="12"/>
  <c r="X333" i="12"/>
  <c r="U333" i="12"/>
  <c r="U150" i="12"/>
  <c r="X150" i="12"/>
  <c r="U46" i="12"/>
  <c r="X46" i="12"/>
  <c r="U455" i="12"/>
  <c r="X455" i="12"/>
  <c r="U246" i="12"/>
  <c r="X471" i="12"/>
  <c r="U476" i="12"/>
  <c r="X344" i="12"/>
  <c r="U481" i="12"/>
  <c r="X481" i="12"/>
  <c r="X80" i="12"/>
  <c r="U80" i="12"/>
  <c r="U200" i="12"/>
  <c r="X200" i="12"/>
  <c r="U69" i="12"/>
  <c r="X69" i="12"/>
  <c r="X191" i="12"/>
  <c r="U191" i="12"/>
  <c r="X41" i="12"/>
  <c r="U41" i="12"/>
  <c r="U140" i="12"/>
  <c r="X140" i="12"/>
  <c r="U114" i="12"/>
  <c r="X114" i="12"/>
  <c r="U171" i="12"/>
  <c r="X171" i="12"/>
  <c r="X146" i="12"/>
  <c r="U146" i="12"/>
  <c r="U253" i="12"/>
  <c r="X253" i="12"/>
  <c r="U440" i="12"/>
  <c r="X440" i="12"/>
  <c r="X149" i="12"/>
  <c r="U149" i="12"/>
  <c r="U316" i="12"/>
  <c r="X316" i="12"/>
  <c r="U483" i="12"/>
  <c r="X483" i="12"/>
  <c r="X264" i="12"/>
  <c r="U264" i="12"/>
  <c r="U454" i="12"/>
  <c r="X454" i="12"/>
  <c r="U248" i="12"/>
  <c r="X248" i="12"/>
  <c r="U427" i="12"/>
  <c r="X427" i="12"/>
  <c r="U315" i="12"/>
  <c r="X315" i="12"/>
  <c r="U151" i="12"/>
  <c r="X151" i="12"/>
  <c r="X442" i="12"/>
  <c r="U442" i="12"/>
  <c r="X312" i="12"/>
  <c r="U312" i="12"/>
  <c r="U261" i="12"/>
  <c r="X261" i="12"/>
  <c r="X467" i="12"/>
  <c r="U467" i="12"/>
  <c r="U38" i="12"/>
  <c r="X38" i="12"/>
  <c r="U346" i="12"/>
  <c r="X346" i="12"/>
  <c r="X391" i="12"/>
  <c r="U391" i="12"/>
  <c r="U186" i="12"/>
  <c r="X186" i="12"/>
  <c r="U398" i="12"/>
  <c r="X398" i="12"/>
  <c r="U496" i="12"/>
  <c r="X496" i="12"/>
  <c r="U165" i="12"/>
  <c r="X165" i="12"/>
  <c r="X486" i="12"/>
  <c r="U486" i="12"/>
  <c r="X227" i="12"/>
  <c r="U227" i="12"/>
  <c r="X424" i="12"/>
  <c r="U424" i="12"/>
  <c r="X270" i="12"/>
  <c r="U270" i="12"/>
  <c r="X98" i="12"/>
  <c r="U98" i="12"/>
  <c r="U6" i="12"/>
  <c r="X6" i="12"/>
  <c r="X499" i="12"/>
  <c r="U499" i="12"/>
  <c r="U70" i="12"/>
  <c r="X70" i="12"/>
  <c r="U286" i="12"/>
  <c r="X286" i="12"/>
  <c r="U231" i="12"/>
  <c r="X231" i="12"/>
  <c r="X36" i="12"/>
  <c r="U36" i="12"/>
  <c r="X400" i="12"/>
  <c r="U400" i="12"/>
  <c r="X435" i="12"/>
  <c r="U435" i="12"/>
  <c r="X144" i="12"/>
  <c r="U144" i="12"/>
  <c r="X458" i="12"/>
  <c r="U458" i="12"/>
  <c r="X341" i="12"/>
  <c r="U341" i="12"/>
  <c r="U267" i="12"/>
  <c r="X267" i="12"/>
  <c r="X223" i="12"/>
  <c r="U223" i="12"/>
  <c r="U113" i="12"/>
  <c r="X113" i="12"/>
  <c r="X215" i="12"/>
  <c r="U215" i="12"/>
  <c r="X87" i="12"/>
  <c r="U87" i="12"/>
  <c r="U53" i="12"/>
  <c r="X53" i="12"/>
  <c r="U50" i="12"/>
  <c r="X50" i="12"/>
  <c r="X249" i="12"/>
  <c r="U249" i="12"/>
  <c r="X493" i="12"/>
  <c r="U493" i="12"/>
  <c r="X120" i="12"/>
  <c r="U120" i="12"/>
  <c r="X117" i="12"/>
  <c r="U117" i="12"/>
  <c r="U406" i="12"/>
  <c r="X406" i="12"/>
  <c r="U392" i="12"/>
  <c r="X392" i="12"/>
  <c r="U396" i="12"/>
  <c r="X396" i="12"/>
  <c r="U420" i="12"/>
  <c r="X420" i="12"/>
  <c r="U290" i="12"/>
  <c r="X290" i="12"/>
  <c r="U52" i="12"/>
  <c r="X52" i="12"/>
  <c r="X324" i="12"/>
  <c r="U324" i="12"/>
  <c r="X27" i="12"/>
  <c r="U27" i="12"/>
  <c r="U44" i="12"/>
  <c r="X44" i="12"/>
  <c r="X35" i="12"/>
  <c r="U35" i="12"/>
  <c r="U25" i="12"/>
  <c r="X25" i="12"/>
  <c r="X192" i="12"/>
  <c r="U192" i="12"/>
  <c r="X482" i="12"/>
  <c r="U482" i="12"/>
  <c r="U109" i="12"/>
  <c r="X109" i="12"/>
  <c r="U8" i="12"/>
  <c r="X8" i="12"/>
  <c r="X300" i="12"/>
  <c r="U300" i="12"/>
  <c r="U361" i="12"/>
  <c r="X361" i="12"/>
  <c r="U283" i="12"/>
  <c r="X283" i="12"/>
  <c r="U358" i="12"/>
  <c r="X358" i="12"/>
  <c r="U328" i="12"/>
  <c r="X328" i="12"/>
  <c r="U183" i="12"/>
  <c r="X183" i="12"/>
  <c r="U101" i="12"/>
  <c r="X101" i="12"/>
  <c r="U194" i="12"/>
  <c r="X194" i="12"/>
  <c r="U29" i="12"/>
  <c r="X29" i="12"/>
  <c r="U266" i="12"/>
  <c r="X266" i="12"/>
  <c r="U245" i="12"/>
  <c r="X245" i="12"/>
  <c r="U37" i="12"/>
  <c r="X37" i="12"/>
  <c r="X354" i="12"/>
  <c r="U354" i="12"/>
  <c r="X320" i="12"/>
  <c r="U320" i="12"/>
  <c r="U362" i="12"/>
  <c r="X362" i="12"/>
  <c r="X106" i="12"/>
  <c r="U106" i="12"/>
  <c r="U115" i="12"/>
  <c r="X115" i="12"/>
  <c r="U494" i="12"/>
  <c r="X494" i="12"/>
  <c r="X55" i="12"/>
  <c r="U55" i="12"/>
  <c r="X434" i="12"/>
  <c r="U434" i="12"/>
  <c r="U139" i="12"/>
  <c r="X139" i="12"/>
  <c r="U252" i="12"/>
  <c r="X252" i="12"/>
  <c r="U291" i="12"/>
  <c r="X291" i="12"/>
  <c r="U39" i="12"/>
  <c r="X39" i="12"/>
  <c r="X459" i="12"/>
  <c r="U459" i="12"/>
  <c r="U49" i="12"/>
  <c r="X49" i="12"/>
  <c r="U60" i="12"/>
  <c r="X60" i="12"/>
  <c r="X63" i="12"/>
  <c r="U63" i="12"/>
  <c r="U96" i="12"/>
  <c r="X96" i="12"/>
  <c r="U108" i="12"/>
  <c r="X108" i="12"/>
  <c r="X278" i="12"/>
  <c r="U278" i="12"/>
  <c r="U97" i="12"/>
  <c r="X97" i="12"/>
  <c r="U327" i="12"/>
  <c r="X327" i="12"/>
  <c r="X323" i="12"/>
  <c r="U323" i="12"/>
  <c r="U450" i="12"/>
  <c r="X450" i="12"/>
  <c r="X167" i="12"/>
  <c r="U167" i="12"/>
  <c r="X187" i="12"/>
  <c r="U187" i="12"/>
  <c r="U14" i="12"/>
  <c r="X14" i="12"/>
  <c r="U444" i="12"/>
  <c r="X444" i="12"/>
  <c r="X464" i="12"/>
  <c r="U464" i="12"/>
  <c r="U380" i="12"/>
  <c r="X380" i="12"/>
  <c r="U336" i="12"/>
  <c r="X336" i="12"/>
  <c r="U298" i="12"/>
  <c r="X298" i="12"/>
  <c r="U488" i="12"/>
  <c r="X488" i="12"/>
  <c r="X353" i="12"/>
  <c r="U353" i="12"/>
  <c r="X155" i="12"/>
  <c r="U155" i="12"/>
  <c r="X104" i="12"/>
  <c r="U104" i="12"/>
  <c r="U19" i="12"/>
  <c r="X19" i="12"/>
  <c r="X394" i="12"/>
  <c r="U394" i="12"/>
  <c r="U389" i="12"/>
  <c r="X389" i="12"/>
  <c r="X325" i="12"/>
  <c r="U325" i="12"/>
  <c r="X213" i="12"/>
  <c r="U213" i="12"/>
  <c r="X188" i="12"/>
  <c r="U188" i="12"/>
  <c r="U181" i="12"/>
  <c r="X181" i="12"/>
  <c r="U201" i="12"/>
  <c r="X201" i="12"/>
  <c r="X174" i="12"/>
  <c r="U174" i="12"/>
  <c r="X367" i="12"/>
  <c r="U367" i="12"/>
  <c r="X24" i="12"/>
  <c r="U24" i="12"/>
  <c r="U452" i="12"/>
  <c r="X452" i="12"/>
  <c r="U153" i="12"/>
  <c r="X153" i="12"/>
  <c r="X388" i="12"/>
  <c r="U388" i="12"/>
  <c r="U408" i="12"/>
  <c r="X408" i="12"/>
  <c r="X376" i="12"/>
  <c r="U376" i="12"/>
  <c r="X43" i="12"/>
  <c r="U43" i="12"/>
  <c r="U21" i="12"/>
  <c r="X21" i="12"/>
  <c r="U61" i="12"/>
  <c r="X61" i="12"/>
  <c r="U206" i="12"/>
  <c r="X206" i="12"/>
  <c r="X338" i="12"/>
  <c r="U338" i="12"/>
  <c r="X285" i="12"/>
  <c r="U285" i="12"/>
  <c r="U311" i="12"/>
  <c r="X311" i="12"/>
  <c r="X439" i="12"/>
  <c r="U439" i="12"/>
  <c r="X34" i="12"/>
  <c r="U34" i="12"/>
  <c r="X152" i="12"/>
  <c r="U152" i="12"/>
  <c r="U257" i="12"/>
  <c r="X257" i="12"/>
  <c r="X468" i="12"/>
  <c r="U468" i="12"/>
  <c r="U268" i="12"/>
  <c r="X268" i="12"/>
  <c r="U275" i="12"/>
  <c r="X275" i="12"/>
  <c r="U432" i="12"/>
  <c r="X432" i="12"/>
  <c r="X142" i="12"/>
  <c r="U142" i="12"/>
  <c r="X413" i="12"/>
  <c r="U413" i="12"/>
  <c r="U307" i="12"/>
  <c r="X307" i="12"/>
  <c r="U22" i="12"/>
  <c r="X22" i="12"/>
  <c r="X48" i="12"/>
  <c r="U48" i="12"/>
  <c r="U224" i="12"/>
  <c r="X224" i="12"/>
  <c r="X449" i="12"/>
  <c r="U449" i="12"/>
  <c r="U272" i="12"/>
  <c r="X272" i="12"/>
  <c r="U357" i="12"/>
  <c r="X357" i="12"/>
  <c r="X279" i="12"/>
  <c r="U279" i="12"/>
  <c r="U337" i="12"/>
  <c r="X337" i="12"/>
  <c r="X306" i="12"/>
  <c r="U306" i="12"/>
  <c r="X414" i="12"/>
  <c r="U414" i="12"/>
  <c r="X134" i="12"/>
  <c r="U134" i="12"/>
  <c r="B89" i="7"/>
  <c r="B445" i="9" l="1"/>
  <c r="B90" i="7"/>
  <c r="B446" i="9" l="1"/>
  <c r="B91" i="7"/>
  <c r="B447" i="9" l="1"/>
  <c r="B92" i="7"/>
  <c r="B448" i="9" l="1"/>
  <c r="B93" i="7"/>
  <c r="B449" i="9" l="1"/>
  <c r="B94" i="7"/>
  <c r="B450" i="9" l="1"/>
  <c r="B95" i="7"/>
  <c r="B451" i="9" l="1"/>
  <c r="B96" i="7"/>
  <c r="B452" i="9" l="1"/>
  <c r="B97" i="7"/>
  <c r="B453" i="9" l="1"/>
  <c r="B98" i="7"/>
  <c r="B454" i="9" l="1"/>
  <c r="B99" i="7"/>
  <c r="B455" i="9" l="1"/>
  <c r="B100" i="7"/>
  <c r="B456" i="9" l="1"/>
  <c r="B101" i="7"/>
  <c r="B457" i="9" l="1"/>
  <c r="B102" i="7"/>
  <c r="B458" i="9" l="1"/>
  <c r="B103" i="7"/>
  <c r="B459" i="9" l="1"/>
  <c r="B104" i="7"/>
  <c r="B460" i="9" l="1"/>
  <c r="B105" i="7"/>
  <c r="B461" i="9" l="1"/>
  <c r="B106" i="7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9" i="9"/>
  <c r="AH17" i="9"/>
  <c r="AD17" i="9"/>
  <c r="Z17" i="9"/>
  <c r="V17" i="9"/>
  <c r="R17" i="9"/>
  <c r="AJ16" i="9"/>
  <c r="AF16" i="9"/>
  <c r="AB16" i="9"/>
  <c r="X16" i="9"/>
  <c r="T16" i="9"/>
  <c r="P16" i="9"/>
  <c r="AL15" i="9"/>
  <c r="AH15" i="9"/>
  <c r="AD15" i="9"/>
  <c r="Z15" i="9"/>
  <c r="V15" i="9"/>
  <c r="R15" i="9"/>
  <c r="AJ14" i="9"/>
  <c r="AF14" i="9"/>
  <c r="AB14" i="9"/>
  <c r="X14" i="9"/>
  <c r="T14" i="9"/>
  <c r="P14" i="9"/>
  <c r="AL13" i="9"/>
  <c r="AH13" i="9"/>
  <c r="AD13" i="9"/>
  <c r="Z13" i="9"/>
  <c r="V13" i="9"/>
  <c r="R13" i="9"/>
  <c r="AJ9" i="9"/>
  <c r="AJ10" i="9" s="1"/>
  <c r="AF9" i="9"/>
  <c r="AB9" i="9"/>
  <c r="AB10" i="9" s="1"/>
  <c r="X9" i="9"/>
  <c r="AL8" i="9"/>
  <c r="AH8" i="9"/>
  <c r="AD8" i="9"/>
  <c r="Z8" i="9"/>
  <c r="AJ7" i="9"/>
  <c r="AF7" i="9"/>
  <c r="AB7" i="9"/>
  <c r="X7" i="9"/>
  <c r="AL6" i="9"/>
  <c r="AH6" i="9"/>
  <c r="AD6" i="9"/>
  <c r="Z6" i="9"/>
  <c r="AJ5" i="9"/>
  <c r="AF5" i="9"/>
  <c r="AB5" i="9"/>
  <c r="X5" i="9"/>
  <c r="AL4" i="9"/>
  <c r="AH4" i="9"/>
  <c r="AD4" i="9"/>
  <c r="Z4" i="9"/>
  <c r="AK17" i="9"/>
  <c r="AG17" i="9"/>
  <c r="AC17" i="9"/>
  <c r="Y17" i="9"/>
  <c r="U17" i="9"/>
  <c r="Q17" i="9"/>
  <c r="AM16" i="9"/>
  <c r="AI16" i="9"/>
  <c r="AE16" i="9"/>
  <c r="AA16" i="9"/>
  <c r="W16" i="9"/>
  <c r="AK15" i="9"/>
  <c r="AG15" i="9"/>
  <c r="AC15" i="9"/>
  <c r="Y15" i="9"/>
  <c r="U15" i="9"/>
  <c r="Q15" i="9"/>
  <c r="AM14" i="9"/>
  <c r="AI14" i="9"/>
  <c r="AE14" i="9"/>
  <c r="AA14" i="9"/>
  <c r="W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AK8" i="9"/>
  <c r="AG8" i="9"/>
  <c r="AC8" i="9"/>
  <c r="Y8" i="9"/>
  <c r="AM7" i="9"/>
  <c r="AI7" i="9"/>
  <c r="AE7" i="9"/>
  <c r="AA7" i="9"/>
  <c r="W7" i="9"/>
  <c r="AK6" i="9"/>
  <c r="AG6" i="9"/>
  <c r="AC6" i="9"/>
  <c r="Y6" i="9"/>
  <c r="AM5" i="9"/>
  <c r="AI5" i="9"/>
  <c r="AE5" i="9"/>
  <c r="AA5" i="9"/>
  <c r="W5" i="9"/>
  <c r="AK4" i="9"/>
  <c r="AG4" i="9"/>
  <c r="AC4" i="9"/>
  <c r="Y4" i="9"/>
  <c r="AJ17" i="9"/>
  <c r="AF17" i="9"/>
  <c r="AB17" i="9"/>
  <c r="X17" i="9"/>
  <c r="T17" i="9"/>
  <c r="P17" i="9"/>
  <c r="AL16" i="9"/>
  <c r="AH16" i="9"/>
  <c r="AD16" i="9"/>
  <c r="Z16" i="9"/>
  <c r="V16" i="9"/>
  <c r="R16" i="9"/>
  <c r="AJ15" i="9"/>
  <c r="AF15" i="9"/>
  <c r="AB15" i="9"/>
  <c r="X15" i="9"/>
  <c r="T15" i="9"/>
  <c r="P15" i="9"/>
  <c r="AL14" i="9"/>
  <c r="AH14" i="9"/>
  <c r="AD14" i="9"/>
  <c r="Z14" i="9"/>
  <c r="V14" i="9"/>
  <c r="R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AJ8" i="9"/>
  <c r="AF8" i="9"/>
  <c r="AB8" i="9"/>
  <c r="X8" i="9"/>
  <c r="AL7" i="9"/>
  <c r="AH7" i="9"/>
  <c r="AD7" i="9"/>
  <c r="Z7" i="9"/>
  <c r="AJ6" i="9"/>
  <c r="AF6" i="9"/>
  <c r="AB6" i="9"/>
  <c r="X6" i="9"/>
  <c r="AL5" i="9"/>
  <c r="AH5" i="9"/>
  <c r="AD5" i="9"/>
  <c r="Z5" i="9"/>
  <c r="AJ4" i="9"/>
  <c r="AF4" i="9"/>
  <c r="AB4" i="9"/>
  <c r="X4" i="9"/>
  <c r="AI17" i="9"/>
  <c r="AE17" i="9"/>
  <c r="AA17" i="9"/>
  <c r="W17" i="9"/>
  <c r="AK16" i="9"/>
  <c r="AG16" i="9"/>
  <c r="AC16" i="9"/>
  <c r="Y16" i="9"/>
  <c r="U16" i="9"/>
  <c r="Q16" i="9"/>
  <c r="AM15" i="9"/>
  <c r="AI15" i="9"/>
  <c r="AE15" i="9"/>
  <c r="AA15" i="9"/>
  <c r="W15" i="9"/>
  <c r="AK14" i="9"/>
  <c r="AG14" i="9"/>
  <c r="AC14" i="9"/>
  <c r="Y14" i="9"/>
  <c r="U14" i="9"/>
  <c r="Q14" i="9"/>
  <c r="AM13" i="9"/>
  <c r="AI13" i="9"/>
  <c r="AE13" i="9"/>
  <c r="AA13" i="9"/>
  <c r="W13" i="9"/>
  <c r="AK9" i="9"/>
  <c r="AK10" i="9" s="1"/>
  <c r="AG9" i="9"/>
  <c r="AG10" i="9" s="1"/>
  <c r="AC9" i="9"/>
  <c r="Y9" i="9"/>
  <c r="AM8" i="9"/>
  <c r="AI8" i="9"/>
  <c r="AE8" i="9"/>
  <c r="AA8" i="9"/>
  <c r="W8" i="9"/>
  <c r="AK7" i="9"/>
  <c r="AG7" i="9"/>
  <c r="AC7" i="9"/>
  <c r="Y7" i="9"/>
  <c r="AM6" i="9"/>
  <c r="AI6" i="9"/>
  <c r="AE6" i="9"/>
  <c r="AA6" i="9"/>
  <c r="W6" i="9"/>
  <c r="AK5" i="9"/>
  <c r="AG5" i="9"/>
  <c r="AC5" i="9"/>
  <c r="Y5" i="9"/>
  <c r="AM4" i="9"/>
  <c r="AI4" i="9"/>
  <c r="AE4" i="9"/>
  <c r="AA4" i="9"/>
  <c r="W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B462" i="9" l="1"/>
  <c r="T10" i="9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463" i="9" l="1"/>
  <c r="B108" i="7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464" i="9" l="1"/>
  <c r="B109" i="7"/>
  <c r="J17" i="20"/>
  <c r="K17" i="20" s="1"/>
  <c r="J25" i="20"/>
  <c r="K25" i="20" s="1"/>
  <c r="J21" i="20"/>
  <c r="K21" i="20" s="1"/>
  <c r="J32" i="20"/>
  <c r="K32" i="20" s="1"/>
  <c r="J33" i="20"/>
  <c r="K33" i="20" s="1"/>
  <c r="J24" i="20"/>
  <c r="K24" i="20" s="1"/>
  <c r="J19" i="20"/>
  <c r="K19" i="20" s="1"/>
  <c r="J26" i="20"/>
  <c r="K26" i="20" s="1"/>
  <c r="J13" i="20"/>
  <c r="K13" i="20" s="1"/>
  <c r="J18" i="20"/>
  <c r="K18" i="20" s="1"/>
  <c r="J23" i="20"/>
  <c r="K23" i="20" s="1"/>
  <c r="J37" i="20"/>
  <c r="K37" i="20" s="1"/>
  <c r="J28" i="20"/>
  <c r="K28" i="20" s="1"/>
  <c r="J22" i="20"/>
  <c r="K22" i="20" s="1"/>
  <c r="J29" i="20"/>
  <c r="K29" i="20" s="1"/>
  <c r="J30" i="20"/>
  <c r="K30" i="20" s="1"/>
  <c r="J15" i="20"/>
  <c r="K15" i="20" s="1"/>
  <c r="J14" i="20"/>
  <c r="K14" i="20" s="1"/>
  <c r="J12" i="20"/>
  <c r="K12" i="20" s="1"/>
  <c r="J16" i="20"/>
  <c r="K16" i="20" s="1"/>
  <c r="J35" i="20"/>
  <c r="K35" i="20" s="1"/>
  <c r="J27" i="20"/>
  <c r="K27" i="20" s="1"/>
  <c r="J20" i="20"/>
  <c r="K20" i="20" s="1"/>
  <c r="J31" i="20"/>
  <c r="K31" i="20" s="1"/>
  <c r="J34" i="20"/>
  <c r="K34" i="20" s="1"/>
  <c r="J36" i="20"/>
  <c r="K36" i="20" s="1"/>
  <c r="J41" i="20"/>
  <c r="K41" i="20" s="1"/>
  <c r="J39" i="20"/>
  <c r="K39" i="20" s="1"/>
  <c r="J38" i="20"/>
  <c r="K38" i="20" s="1"/>
  <c r="J40" i="20"/>
  <c r="K40" i="20" s="1"/>
  <c r="J43" i="20"/>
  <c r="K43" i="20" s="1"/>
  <c r="J45" i="20"/>
  <c r="K45" i="20" s="1"/>
  <c r="J42" i="20"/>
  <c r="K42" i="20" s="1"/>
  <c r="J44" i="20"/>
  <c r="K44" i="20" s="1"/>
  <c r="J46" i="20"/>
  <c r="K46" i="20" s="1"/>
  <c r="J4" i="20"/>
  <c r="K4" i="20" s="1"/>
  <c r="J8" i="20"/>
  <c r="K8" i="20" s="1"/>
  <c r="J7" i="20"/>
  <c r="K7" i="20" s="1"/>
  <c r="J10" i="20"/>
  <c r="K10" i="20" s="1"/>
  <c r="J11" i="20"/>
  <c r="K11" i="20" s="1"/>
  <c r="J5" i="20"/>
  <c r="K5" i="20" s="1"/>
  <c r="J9" i="20"/>
  <c r="K9" i="20" s="1"/>
  <c r="J6" i="20"/>
  <c r="K6" i="20" s="1"/>
  <c r="B465" i="9" l="1"/>
  <c r="AM18" i="20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B466" i="9" l="1"/>
  <c r="V19" i="20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B467" i="9" l="1"/>
  <c r="AA20" i="20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468" i="9" l="1"/>
  <c r="B113" i="7"/>
  <c r="B469" i="9" l="1"/>
  <c r="B114" i="7"/>
  <c r="B470" i="9" l="1"/>
  <c r="B115" i="7"/>
  <c r="B471" i="9" l="1"/>
  <c r="B116" i="7"/>
  <c r="B472" i="9" l="1"/>
  <c r="B117" i="7"/>
  <c r="B473" i="9" l="1"/>
  <c r="B118" i="7"/>
  <c r="B474" i="9" l="1"/>
  <c r="B119" i="7"/>
  <c r="B475" i="9" l="1"/>
  <c r="B120" i="7"/>
  <c r="B476" i="9" l="1"/>
  <c r="B121" i="7"/>
  <c r="B477" i="9" l="1"/>
  <c r="B122" i="7"/>
  <c r="B478" i="9" l="1"/>
  <c r="B123" i="7"/>
  <c r="B479" i="9" l="1"/>
  <c r="B124" i="7"/>
  <c r="B480" i="9" l="1"/>
  <c r="J83" i="7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B481" i="9" l="1"/>
  <c r="AG22" i="7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B482" i="9" l="1"/>
  <c r="Z19" i="7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B483" i="9" l="1"/>
  <c r="AG11" i="7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  <c r="B484" i="9" l="1"/>
  <c r="B485" i="9" l="1"/>
  <c r="B486" i="9" l="1"/>
  <c r="B487" i="9" l="1"/>
  <c r="B488" i="9" l="1"/>
  <c r="B489" i="9" l="1"/>
  <c r="B490" i="9" l="1"/>
  <c r="B491" i="9" l="1"/>
  <c r="B492" i="9" l="1"/>
  <c r="B493" i="9" l="1"/>
  <c r="B494" i="9" l="1"/>
  <c r="B495" i="9" l="1"/>
  <c r="B496" i="9" l="1"/>
  <c r="B497" i="9" l="1"/>
  <c r="B498" i="9" l="1"/>
  <c r="B499" i="9" l="1"/>
  <c r="B500" i="9" l="1"/>
  <c r="B501" i="9" l="1"/>
  <c r="B502" i="9" l="1"/>
  <c r="B503" i="9" l="1"/>
  <c r="B504" i="9" l="1"/>
  <c r="B505" i="9" l="1"/>
  <c r="B506" i="9" l="1"/>
  <c r="B507" i="9" l="1"/>
  <c r="B508" i="9" l="1"/>
  <c r="B509" i="9" l="1"/>
  <c r="B510" i="9" l="1"/>
  <c r="B511" i="9" l="1"/>
  <c r="B512" i="9" l="1"/>
  <c r="B513" i="9" l="1"/>
  <c r="B514" i="9" l="1"/>
  <c r="B515" i="9" l="1"/>
  <c r="B516" i="9" l="1"/>
  <c r="B517" i="9" l="1"/>
  <c r="B518" i="9" l="1"/>
  <c r="B519" i="9" l="1"/>
  <c r="B520" i="9" l="1"/>
  <c r="B521" i="9" l="1"/>
  <c r="B522" i="9" l="1"/>
  <c r="B523" i="9" l="1"/>
  <c r="B524" i="9" l="1"/>
  <c r="B525" i="9" l="1"/>
  <c r="B526" i="9" l="1"/>
  <c r="B527" i="9" l="1"/>
  <c r="B528" i="9" l="1"/>
  <c r="B529" i="9" l="1"/>
  <c r="B530" i="9" l="1"/>
  <c r="B531" i="9" l="1"/>
  <c r="B532" i="9" l="1"/>
  <c r="B533" i="9" l="1"/>
  <c r="B534" i="9" l="1"/>
  <c r="B535" i="9" l="1"/>
  <c r="B536" i="9" l="1"/>
  <c r="B537" i="9" l="1"/>
  <c r="B538" i="9" l="1"/>
  <c r="B539" i="9" l="1"/>
  <c r="B540" i="9" l="1"/>
  <c r="B541" i="9" l="1"/>
  <c r="B542" i="9" l="1"/>
  <c r="B543" i="9" l="1"/>
  <c r="B544" i="9" l="1"/>
  <c r="B545" i="9" l="1"/>
  <c r="B546" i="9" l="1"/>
  <c r="B547" i="9" l="1"/>
  <c r="B548" i="9" l="1"/>
  <c r="B549" i="9" l="1"/>
  <c r="B550" i="9" l="1"/>
  <c r="B551" i="9" l="1"/>
  <c r="B552" i="9" l="1"/>
  <c r="B553" i="9" l="1"/>
  <c r="B554" i="9" l="1"/>
  <c r="B555" i="9" l="1"/>
  <c r="B556" i="9" l="1"/>
  <c r="B557" i="9" l="1"/>
  <c r="B558" i="9" l="1"/>
  <c r="B559" i="9" l="1"/>
  <c r="B560" i="9" l="1"/>
  <c r="B561" i="9" l="1"/>
  <c r="B562" i="9" l="1"/>
  <c r="B563" i="9" l="1"/>
  <c r="B564" i="9" l="1"/>
  <c r="B565" i="9" l="1"/>
  <c r="B566" i="9" l="1"/>
  <c r="B567" i="9" l="1"/>
  <c r="B568" i="9" l="1"/>
  <c r="B569" i="9" l="1"/>
  <c r="B570" i="9" l="1"/>
  <c r="B571" i="9" l="1"/>
  <c r="B572" i="9" l="1"/>
  <c r="B573" i="9" l="1"/>
  <c r="B574" i="9" l="1"/>
  <c r="B575" i="9" l="1"/>
  <c r="B576" i="9" l="1"/>
  <c r="B577" i="9" l="1"/>
  <c r="B578" i="9" l="1"/>
  <c r="B579" i="9" l="1"/>
  <c r="B580" i="9" l="1"/>
  <c r="B581" i="9" l="1"/>
  <c r="B582" i="9" l="1"/>
  <c r="B583" i="9" l="1"/>
  <c r="B584" i="9" l="1"/>
  <c r="B585" i="9" l="1"/>
  <c r="B586" i="9" l="1"/>
  <c r="B587" i="9" l="1"/>
  <c r="B588" i="9" l="1"/>
  <c r="B589" i="9" l="1"/>
  <c r="B590" i="9" l="1"/>
  <c r="B591" i="9" l="1"/>
  <c r="B592" i="9" l="1"/>
  <c r="B593" i="9" l="1"/>
  <c r="B594" i="9" l="1"/>
  <c r="B595" i="9" l="1"/>
  <c r="B596" i="9" l="1"/>
  <c r="B597" i="9" l="1"/>
  <c r="B598" i="9" l="1"/>
  <c r="J63" i="9"/>
  <c r="K63" i="9" s="1"/>
  <c r="J110" i="9"/>
  <c r="K110" i="9" s="1"/>
  <c r="J106" i="9"/>
  <c r="K106" i="9" s="1"/>
  <c r="J108" i="9"/>
  <c r="K108" i="9" s="1"/>
  <c r="J111" i="9"/>
  <c r="K111" i="9" s="1"/>
  <c r="J109" i="9"/>
  <c r="K109" i="9" s="1"/>
  <c r="J107" i="9"/>
  <c r="K107" i="9" s="1"/>
  <c r="J73" i="9"/>
  <c r="K73" i="9" s="1"/>
  <c r="J44" i="9"/>
  <c r="K44" i="9" s="1"/>
  <c r="J15" i="9"/>
  <c r="K15" i="9" s="1"/>
  <c r="J54" i="9"/>
  <c r="K54" i="9" s="1"/>
  <c r="J45" i="9"/>
  <c r="K45" i="9" s="1"/>
  <c r="J48" i="9"/>
  <c r="K48" i="9" s="1"/>
  <c r="J59" i="9"/>
  <c r="K59" i="9" s="1"/>
  <c r="J57" i="9"/>
  <c r="K57" i="9" s="1"/>
  <c r="J103" i="9"/>
  <c r="K103" i="9" s="1"/>
  <c r="J84" i="9"/>
  <c r="K84" i="9" s="1"/>
  <c r="J7" i="9"/>
  <c r="K7" i="9" s="1"/>
  <c r="J100" i="9"/>
  <c r="K100" i="9" s="1"/>
  <c r="J14" i="9"/>
  <c r="K14" i="9" s="1"/>
  <c r="J33" i="9"/>
  <c r="K33" i="9" s="1"/>
  <c r="J25" i="9"/>
  <c r="K25" i="9" s="1"/>
  <c r="J52" i="9"/>
  <c r="K52" i="9" s="1"/>
  <c r="J9" i="9"/>
  <c r="K9" i="9" s="1"/>
  <c r="J69" i="9"/>
  <c r="K69" i="9" s="1"/>
  <c r="J97" i="9"/>
  <c r="K97" i="9" s="1"/>
  <c r="J81" i="9"/>
  <c r="K81" i="9" s="1"/>
  <c r="J28" i="9"/>
  <c r="K28" i="9" s="1"/>
  <c r="J60" i="9"/>
  <c r="K60" i="9" s="1"/>
  <c r="J99" i="9"/>
  <c r="K99" i="9" s="1"/>
  <c r="J42" i="9"/>
  <c r="K42" i="9" s="1"/>
  <c r="J102" i="9"/>
  <c r="K102" i="9" s="1"/>
  <c r="J10" i="9"/>
  <c r="K10" i="9" s="1"/>
  <c r="J104" i="9"/>
  <c r="K104" i="9" s="1"/>
  <c r="J43" i="9"/>
  <c r="K43" i="9" s="1"/>
  <c r="J101" i="9"/>
  <c r="K101" i="9" s="1"/>
  <c r="J86" i="9"/>
  <c r="K86" i="9" s="1"/>
  <c r="J8" i="9"/>
  <c r="K8" i="9" s="1"/>
  <c r="J41" i="9"/>
  <c r="K41" i="9" s="1"/>
  <c r="J22" i="9"/>
  <c r="K22" i="9" s="1"/>
  <c r="J51" i="9"/>
  <c r="K51" i="9" s="1"/>
  <c r="J18" i="9"/>
  <c r="K18" i="9" s="1"/>
  <c r="J50" i="9"/>
  <c r="K50" i="9" s="1"/>
  <c r="J85" i="9"/>
  <c r="K85" i="9" s="1"/>
  <c r="J95" i="9"/>
  <c r="K95" i="9" s="1"/>
  <c r="J92" i="9"/>
  <c r="K92" i="9" s="1"/>
  <c r="J38" i="9"/>
  <c r="K38" i="9" s="1"/>
  <c r="J23" i="9"/>
  <c r="K23" i="9" s="1"/>
  <c r="J61" i="9"/>
  <c r="K61" i="9" s="1"/>
  <c r="J5" i="9"/>
  <c r="K5" i="9" s="1"/>
  <c r="J71" i="9"/>
  <c r="K71" i="9" s="1"/>
  <c r="J82" i="9"/>
  <c r="K82" i="9" s="1"/>
  <c r="J34" i="9"/>
  <c r="K34" i="9" s="1"/>
  <c r="J53" i="9"/>
  <c r="K53" i="9" s="1"/>
  <c r="J74" i="9"/>
  <c r="K74" i="9" s="1"/>
  <c r="J96" i="9"/>
  <c r="K96" i="9" s="1"/>
  <c r="J64" i="9"/>
  <c r="K64" i="9" s="1"/>
  <c r="J36" i="9"/>
  <c r="K36" i="9" s="1"/>
  <c r="J21" i="9"/>
  <c r="K21" i="9" s="1"/>
  <c r="J72" i="9"/>
  <c r="K72" i="9" s="1"/>
  <c r="J67" i="9"/>
  <c r="K67" i="9" s="1"/>
  <c r="J88" i="9"/>
  <c r="K88" i="9" s="1"/>
  <c r="J68" i="9"/>
  <c r="K68" i="9" s="1"/>
  <c r="J105" i="9"/>
  <c r="K105" i="9" s="1"/>
  <c r="J94" i="9"/>
  <c r="K94" i="9" s="1"/>
  <c r="J31" i="9"/>
  <c r="K31" i="9" s="1"/>
  <c r="J39" i="9"/>
  <c r="K39" i="9" s="1"/>
  <c r="J47" i="9"/>
  <c r="K47" i="9" s="1"/>
  <c r="J76" i="9"/>
  <c r="K76" i="9" s="1"/>
  <c r="J46" i="9"/>
  <c r="K46" i="9" s="1"/>
  <c r="J75" i="9"/>
  <c r="K75" i="9" s="1"/>
  <c r="J6" i="9"/>
  <c r="K6" i="9" s="1"/>
  <c r="J89" i="9"/>
  <c r="K89" i="9" s="1"/>
  <c r="J32" i="9"/>
  <c r="K32" i="9" s="1"/>
  <c r="J17" i="9"/>
  <c r="K17" i="9" s="1"/>
  <c r="J29" i="9"/>
  <c r="K29" i="9" s="1"/>
  <c r="J37" i="9"/>
  <c r="K37" i="9" s="1"/>
  <c r="J12" i="9"/>
  <c r="K12" i="9" s="1"/>
  <c r="J62" i="9"/>
  <c r="K62" i="9" s="1"/>
  <c r="J35" i="9"/>
  <c r="K35" i="9" s="1"/>
  <c r="J77" i="9"/>
  <c r="K77" i="9" s="1"/>
  <c r="J56" i="9"/>
  <c r="K56" i="9" s="1"/>
  <c r="J65" i="9"/>
  <c r="K65" i="9" s="1"/>
  <c r="J13" i="9"/>
  <c r="K13" i="9" s="1"/>
  <c r="J40" i="9"/>
  <c r="K40" i="9" s="1"/>
  <c r="J49" i="9"/>
  <c r="K49" i="9" s="1"/>
  <c r="J80" i="9"/>
  <c r="K80" i="9" s="1"/>
  <c r="J66" i="9"/>
  <c r="K66" i="9" s="1"/>
  <c r="J79" i="9"/>
  <c r="K79" i="9" s="1"/>
  <c r="J78" i="9"/>
  <c r="K78" i="9" s="1"/>
  <c r="J83" i="9"/>
  <c r="K83" i="9" s="1"/>
  <c r="J91" i="9"/>
  <c r="K91" i="9" s="1"/>
  <c r="J4" i="9"/>
  <c r="K4" i="9" s="1"/>
  <c r="J11" i="9"/>
  <c r="K11" i="9" s="1"/>
  <c r="J30" i="9"/>
  <c r="K30" i="9" s="1"/>
  <c r="J58" i="9"/>
  <c r="K58" i="9" s="1"/>
  <c r="J55" i="9"/>
  <c r="K55" i="9" s="1"/>
  <c r="J24" i="9"/>
  <c r="K24" i="9" s="1"/>
  <c r="J98" i="9"/>
  <c r="K98" i="9" s="1"/>
  <c r="J90" i="9"/>
  <c r="K90" i="9" s="1"/>
  <c r="J16" i="9"/>
  <c r="K16" i="9" s="1"/>
  <c r="J19" i="9"/>
  <c r="K19" i="9" s="1"/>
  <c r="J26" i="9"/>
  <c r="K26" i="9" s="1"/>
  <c r="J87" i="9"/>
  <c r="K87" i="9" s="1"/>
  <c r="J93" i="9"/>
  <c r="K93" i="9" s="1"/>
  <c r="J20" i="9"/>
  <c r="K20" i="9" s="1"/>
  <c r="J70" i="9"/>
  <c r="K70" i="9" s="1"/>
  <c r="J27" i="9"/>
  <c r="K27" i="9" s="1"/>
  <c r="B599" i="9" l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B708" i="9" s="1"/>
  <c r="J112" i="9"/>
  <c r="K112" i="9" s="1"/>
</calcChain>
</file>

<file path=xl/sharedStrings.xml><?xml version="1.0" encoding="utf-8"?>
<sst xmlns="http://schemas.openxmlformats.org/spreadsheetml/2006/main" count="5857" uniqueCount="1854">
  <si>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</si>
  <si>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</si>
  <si>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</si>
  <si>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</si>
  <si>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</si>
  <si>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</si>
  <si>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</si>
  <si>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</si>
  <si>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</si>
  <si>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</si>
  <si>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</si>
  <si>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</si>
  <si>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</si>
  <si>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</si>
  <si>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</si>
  <si>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</si>
  <si>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</si>
  <si>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</si>
  <si>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</si>
  <si>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</si>
  <si>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</si>
  <si>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</si>
  <si>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</si>
  <si>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</si>
  <si>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</si>
  <si>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</si>
  <si>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</si>
  <si>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</si>
  <si>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</si>
  <si>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</si>
  <si>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</si>
  <si>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</si>
  <si>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</si>
  <si>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</si>
  <si>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</si>
  <si>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</si>
  <si>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</si>
  <si>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</si>
  <si>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</si>
  <si>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</si>
  <si>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</si>
  <si>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</si>
  <si>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</si>
  <si>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</si>
  <si>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</si>
  <si>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</si>
  <si>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</si>
  <si>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</si>
  <si>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</si>
  <si>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</si>
  <si>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</si>
  <si>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</si>
  <si>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</si>
  <si>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</si>
  <si>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</si>
  <si>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</si>
  <si>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</si>
  <si>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</si>
  <si>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</si>
  <si>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</si>
  <si>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</si>
  <si>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</si>
  <si>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</si>
  <si>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</si>
  <si>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</si>
  <si>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</si>
  <si>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</si>
  <si>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</si>
  <si>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</si>
  <si>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</si>
  <si>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</si>
  <si>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</si>
  <si>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</si>
  <si>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</si>
  <si>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</si>
  <si>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</si>
  <si>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</si>
  <si>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</si>
  <si>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</si>
  <si>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</si>
  <si>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</si>
  <si>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</si>
  <si>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</si>
  <si>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</si>
  <si>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</si>
  <si>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</si>
  <si>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</si>
  <si>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</si>
  <si>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</si>
  <si>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</si>
  <si>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</si>
  <si>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</si>
  <si>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</si>
  <si>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</si>
  <si>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</si>
  <si>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</si>
  <si>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</si>
  <si>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</si>
  <si>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</si>
  <si>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</si>
  <si>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</si>
  <si>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</si>
  <si>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</si>
  <si>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</si>
  <si>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</si>
  <si>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</si>
  <si>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</si>
  <si>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</si>
  <si>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</si>
  <si>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</si>
  <si>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</si>
  <si>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</si>
  <si>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</si>
  <si>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</si>
  <si>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</si>
  <si>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</si>
  <si>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</si>
  <si>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</si>
  <si>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</si>
  <si>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</si>
  <si>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</si>
  <si>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</si>
  <si>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</si>
  <si>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</si>
  <si>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</si>
  <si>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</si>
  <si>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</si>
  <si>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</si>
  <si>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</si>
  <si>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</si>
  <si>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</si>
  <si>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</si>
  <si>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</si>
  <si>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</si>
  <si>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</si>
  <si>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</si>
  <si>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</si>
  <si>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</si>
  <si>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</si>
  <si>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</si>
  <si>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</si>
  <si>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</si>
  <si>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</si>
  <si>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</si>
  <si>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</si>
  <si>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</si>
  <si>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</si>
  <si>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</si>
  <si>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</si>
  <si>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</si>
  <si>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</si>
  <si>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</si>
  <si>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</si>
  <si>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</si>
  <si>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</si>
  <si>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</si>
  <si>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</si>
  <si>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</si>
  <si>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</si>
  <si>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</si>
  <si>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</si>
  <si>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</si>
  <si>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</si>
  <si>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</si>
  <si>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</si>
  <si>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</si>
  <si>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</si>
  <si>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</si>
  <si>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</si>
  <si>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</si>
  <si>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</si>
  <si>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</si>
  <si>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</si>
  <si>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</si>
  <si>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</si>
  <si>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</si>
  <si>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</si>
  <si>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</si>
  <si>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</si>
  <si>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</si>
  <si>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</si>
  <si>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</si>
  <si>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</si>
  <si>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</si>
  <si>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</si>
  <si>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</si>
  <si>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</si>
  <si>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</si>
  <si>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</si>
  <si>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</si>
  <si>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</si>
  <si>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</si>
  <si>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</si>
  <si>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</si>
  <si>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</si>
  <si>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</si>
  <si>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</si>
  <si>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</si>
  <si>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</si>
  <si>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</si>
  <si>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</si>
  <si>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</si>
  <si>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</si>
  <si>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</si>
  <si>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</si>
  <si>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</si>
  <si>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</si>
  <si>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</si>
  <si>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</si>
  <si>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</si>
  <si>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</si>
  <si>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</si>
  <si>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</si>
  <si>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</si>
  <si>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</si>
  <si>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</si>
  <si>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</si>
  <si>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</si>
  <si>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</si>
  <si>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</si>
  <si>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</si>
  <si>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</si>
  <si>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</si>
  <si>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</si>
  <si>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</si>
  <si>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</si>
  <si>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</si>
  <si>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</si>
  <si>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</si>
  <si>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</si>
  <si>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</si>
  <si>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</si>
  <si>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</si>
  <si>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</si>
  <si>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</si>
  <si>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</si>
  <si>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</si>
  <si>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</si>
  <si>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</si>
  <si>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</si>
  <si>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</si>
  <si>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</si>
  <si>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</si>
  <si>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</si>
  <si>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</si>
  <si>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</si>
  <si>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</si>
  <si>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</si>
  <si>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</si>
  <si>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</si>
  <si>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</si>
  <si>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</si>
  <si>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</si>
  <si>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</si>
  <si>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</si>
  <si>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</si>
  <si>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</si>
  <si>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</si>
  <si>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</si>
  <si>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</si>
  <si>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</si>
  <si>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</si>
  <si>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</si>
  <si>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</si>
  <si>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</si>
  <si>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</si>
  <si>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</si>
  <si>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</si>
  <si>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</si>
  <si>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</si>
  <si>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</si>
  <si>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</si>
  <si>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</si>
  <si>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</si>
  <si>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</si>
  <si>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</si>
  <si>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</si>
  <si>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</si>
  <si>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</si>
  <si>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</si>
  <si>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</si>
  <si>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</si>
  <si>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</si>
  <si>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</si>
  <si>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</si>
  <si>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</si>
  <si>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</si>
  <si>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</si>
  <si>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</si>
  <si>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</si>
  <si>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</si>
  <si>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</si>
  <si>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</si>
  <si>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</si>
  <si>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</si>
  <si>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</si>
  <si>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</si>
  <si>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</si>
  <si>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</si>
  <si>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</si>
  <si>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</si>
  <si>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</si>
  <si>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</si>
  <si>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</si>
  <si>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</si>
  <si>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</si>
  <si>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</si>
  <si>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</si>
  <si>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</si>
  <si>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</si>
  <si>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</si>
  <si>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</si>
  <si>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</si>
  <si>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</si>
  <si>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</si>
  <si>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</si>
  <si>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</si>
  <si>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</si>
  <si>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</si>
  <si>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</si>
  <si>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</si>
  <si>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</si>
  <si>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</si>
  <si>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</si>
  <si>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</si>
  <si>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</si>
  <si>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</si>
  <si>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</si>
  <si>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</si>
  <si>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</si>
  <si>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</si>
  <si>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</si>
  <si>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</si>
  <si>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</si>
  <si>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</si>
  <si>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</si>
  <si>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</si>
  <si>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</si>
  <si>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</si>
  <si>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</si>
  <si>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</si>
  <si>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</si>
  <si>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</si>
  <si>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</si>
  <si>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</si>
  <si>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</si>
  <si>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</si>
  <si>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</si>
  <si>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</si>
  <si>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</si>
  <si>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</si>
  <si>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</si>
  <si>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</si>
  <si>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</si>
  <si>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</si>
  <si>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</si>
  <si>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</si>
  <si>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</si>
  <si>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</si>
  <si>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</si>
  <si>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</si>
  <si>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</si>
  <si>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</si>
  <si>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</si>
  <si>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</si>
  <si>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</si>
  <si>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</si>
  <si>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</si>
  <si>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</si>
  <si>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</si>
  <si>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</si>
  <si>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</si>
  <si>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</si>
  <si>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</si>
  <si>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</si>
  <si>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</si>
  <si>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</si>
  <si>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</si>
  <si>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</si>
  <si>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</si>
  <si>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</si>
  <si>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</si>
  <si>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</si>
  <si>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</si>
  <si>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</si>
  <si>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</si>
  <si>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</si>
  <si>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</si>
  <si>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</si>
  <si>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</si>
  <si>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</si>
  <si>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</si>
  <si>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</si>
  <si>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</si>
  <si>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</si>
  <si>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</si>
  <si>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</si>
  <si>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</si>
  <si>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</si>
  <si>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</si>
  <si>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</si>
  <si>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</si>
  <si>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</si>
  <si>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</si>
  <si>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</si>
  <si>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</si>
  <si>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</si>
  <si>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</si>
  <si>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</si>
  <si>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</si>
  <si>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</si>
  <si>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</si>
  <si>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</si>
  <si>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</si>
  <si>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</si>
  <si>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</si>
  <si>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</si>
  <si>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</si>
  <si>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</si>
  <si>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</si>
  <si>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</si>
  <si>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</si>
  <si>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</si>
  <si>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</si>
  <si>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</si>
  <si>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</si>
  <si>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</si>
  <si>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</si>
  <si>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</si>
  <si>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</si>
  <si>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</si>
  <si>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</si>
  <si>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</si>
  <si>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</si>
  <si>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</si>
  <si>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</si>
  <si>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</si>
  <si>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</si>
  <si>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</si>
  <si>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</si>
  <si>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</si>
  <si>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</si>
  <si>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</si>
  <si>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</si>
  <si>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</si>
  <si>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</si>
  <si>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</si>
  <si>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</si>
  <si>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</si>
  <si>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</si>
  <si>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</si>
  <si>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</si>
  <si>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</si>
  <si>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</si>
  <si>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</si>
  <si>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</si>
  <si>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</si>
  <si>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</si>
  <si>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</si>
  <si>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</si>
  <si>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</si>
  <si>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</si>
  <si>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</si>
  <si>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</si>
  <si>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</si>
  <si>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</si>
  <si>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</si>
  <si>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</si>
  <si>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</si>
  <si>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</si>
  <si>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</si>
  <si>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</si>
  <si>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</si>
  <si>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</si>
  <si>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</si>
  <si>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</si>
  <si>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</si>
  <si>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</si>
  <si>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</si>
  <si>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</si>
  <si>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</si>
  <si>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</si>
  <si>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</si>
  <si>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</si>
  <si>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</si>
  <si>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</si>
  <si>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</si>
  <si>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</si>
  <si>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</si>
  <si>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</si>
  <si>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</si>
  <si>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</si>
  <si>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</si>
  <si>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</si>
  <si>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</si>
  <si>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</si>
  <si>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</si>
  <si>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</si>
  <si>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</si>
  <si>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</si>
  <si>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</si>
  <si>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</si>
  <si>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</si>
  <si>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</si>
  <si>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</si>
  <si>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</si>
  <si>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</si>
  <si>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</si>
  <si>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</si>
  <si>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</si>
  <si>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</si>
  <si>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</si>
  <si>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</si>
  <si>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</si>
  <si>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</si>
  <si>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</si>
  <si>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</si>
  <si>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</si>
  <si>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</si>
  <si>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</si>
  <si>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</si>
  <si>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</si>
  <si>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</si>
  <si>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</si>
  <si>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</si>
  <si>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</si>
  <si>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</si>
  <si>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</si>
  <si>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</si>
  <si>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</si>
  <si>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</si>
  <si>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</si>
  <si>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</si>
  <si>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</si>
  <si>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</si>
  <si>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</si>
  <si>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</si>
  <si>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</si>
  <si>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</si>
  <si>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</si>
  <si>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</si>
  <si>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</si>
  <si>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</si>
  <si>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</si>
  <si>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</si>
  <si>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</si>
  <si>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</si>
  <si>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</si>
  <si>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</si>
  <si>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</si>
  <si>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</si>
  <si>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</si>
  <si>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</si>
  <si>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</si>
  <si>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</si>
  <si>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</si>
  <si>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</si>
  <si>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</si>
  <si>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</si>
  <si>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</si>
  <si>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</si>
  <si>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</si>
  <si>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</si>
  <si>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</si>
  <si>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</si>
  <si>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</si>
  <si>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</si>
  <si>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</si>
  <si>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</si>
  <si>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</si>
  <si>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</si>
  <si>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</si>
  <si>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</si>
  <si>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</si>
  <si>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</si>
  <si>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</si>
  <si>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</si>
  <si>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</si>
  <si>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</si>
  <si>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</si>
  <si>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</si>
  <si>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</si>
  <si>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</si>
  <si>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</si>
  <si>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</si>
  <si>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</si>
  <si>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</si>
  <si>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</si>
  <si>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</si>
  <si>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</si>
  <si>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</si>
  <si>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</si>
  <si>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</si>
  <si>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</si>
  <si>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</si>
  <si>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</si>
  <si>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</si>
  <si>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</si>
  <si>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</si>
  <si>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</si>
  <si>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</si>
  <si>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</si>
  <si>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</si>
  <si>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</si>
  <si>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</si>
  <si>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</si>
  <si>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</si>
  <si>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</si>
  <si>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</si>
  <si>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</si>
  <si>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</si>
  <si>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</si>
  <si>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</si>
  <si>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</si>
  <si>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</si>
  <si>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</si>
  <si>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</si>
  <si>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</si>
  <si>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</si>
  <si>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</si>
  <si>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</si>
  <si>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</si>
  <si>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</si>
  <si>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</si>
  <si>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</si>
  <si>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</si>
  <si>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</si>
  <si>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</si>
  <si>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</si>
  <si>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</si>
  <si>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</si>
  <si>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</si>
  <si>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</si>
  <si>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</si>
  <si>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</si>
  <si>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</si>
  <si>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</si>
  <si>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</si>
  <si>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</si>
  <si>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</si>
  <si>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</si>
  <si>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</si>
  <si>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</si>
  <si>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</si>
  <si>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</si>
  <si>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</si>
  <si>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</si>
  <si>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</si>
  <si>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</si>
  <si>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</si>
  <si>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</si>
  <si>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</si>
  <si>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</si>
  <si>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</si>
  <si>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</si>
  <si>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</si>
  <si>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</si>
  <si>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</si>
  <si>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</si>
  <si>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</si>
  <si>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</si>
  <si>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</si>
  <si>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</si>
  <si>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</si>
  <si>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</si>
  <si>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</si>
  <si>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</si>
  <si>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</si>
  <si>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</si>
  <si>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</si>
  <si>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</si>
  <si>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</si>
  <si>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</si>
  <si>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</si>
  <si>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</si>
  <si>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</si>
  <si>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</si>
  <si>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</si>
  <si>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</si>
  <si>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</si>
  <si>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</si>
  <si>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</si>
  <si>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</si>
  <si>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</si>
  <si>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</si>
  <si>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</si>
  <si>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</si>
  <si>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</si>
  <si>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</si>
  <si>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</si>
  <si>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</si>
  <si>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</si>
  <si>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</si>
  <si>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</si>
  <si>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</si>
  <si>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</si>
  <si>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</si>
  <si>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</si>
  <si>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</si>
  <si>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</si>
  <si>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</si>
  <si>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</si>
  <si>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</si>
  <si>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</si>
  <si>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</si>
  <si>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</si>
  <si>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</si>
  <si>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</si>
  <si>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</si>
  <si>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</si>
  <si>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</si>
  <si>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</si>
  <si>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</si>
  <si>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</si>
  <si>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</si>
  <si>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</si>
  <si>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</si>
  <si>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</si>
  <si>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</si>
  <si>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</si>
  <si>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</si>
  <si>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</si>
  <si>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</si>
  <si>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</si>
  <si>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</si>
  <si>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</si>
  <si>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</si>
  <si>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</si>
  <si>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</si>
  <si>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</si>
  <si>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</si>
  <si>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</si>
  <si>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</si>
  <si>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</si>
  <si>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</si>
  <si>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</si>
  <si>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</si>
  <si>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</si>
  <si>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</si>
  <si>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</si>
  <si>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</si>
  <si>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</si>
  <si>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</si>
  <si>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</si>
  <si>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</si>
  <si>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</si>
  <si>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</si>
  <si>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</si>
  <si>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</si>
  <si>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</si>
  <si>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</si>
  <si>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</si>
  <si>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</si>
  <si>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</si>
  <si>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</si>
  <si>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</si>
  <si>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</si>
  <si>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</si>
  <si>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</si>
  <si>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</si>
  <si>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</si>
  <si>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</si>
  <si>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</si>
  <si>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</si>
  <si>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</si>
  <si>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</si>
  <si>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</si>
  <si>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</si>
  <si>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</si>
  <si>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</si>
  <si>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</si>
  <si>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</si>
  <si>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</si>
  <si>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</si>
  <si>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</si>
  <si>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</si>
  <si>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</si>
  <si>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</si>
  <si>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</si>
  <si>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</si>
  <si>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</si>
  <si>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</si>
  <si>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</si>
  <si>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</si>
  <si>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</si>
  <si>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</si>
  <si>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</si>
  <si>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</si>
  <si>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</si>
  <si>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</si>
  <si>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</si>
  <si>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</si>
  <si>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</si>
  <si>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</si>
  <si>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</si>
  <si>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</si>
  <si>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</si>
  <si>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</si>
  <si>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</si>
  <si>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</si>
  <si>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</si>
  <si>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</si>
  <si>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</si>
  <si>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</si>
  <si>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</si>
  <si>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</si>
  <si>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</si>
  <si>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</si>
  <si>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</si>
  <si>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</si>
  <si>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</si>
  <si>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</si>
  <si>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</si>
  <si>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</si>
  <si>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</si>
  <si>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</si>
  <si>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</si>
  <si>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</si>
  <si>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</si>
  <si>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</si>
  <si>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</si>
  <si>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</si>
  <si>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</si>
  <si>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</si>
  <si>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</si>
  <si>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</si>
  <si>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</si>
  <si>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</si>
  <si>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</si>
  <si>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</si>
  <si>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</si>
  <si>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</si>
  <si>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</si>
  <si>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</si>
  <si>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</si>
  <si>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</si>
  <si>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</si>
  <si>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</si>
  <si>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</si>
  <si>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</si>
  <si>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</si>
  <si>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</si>
  <si>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</si>
  <si>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</si>
  <si>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</si>
  <si>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</si>
  <si>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</si>
  <si>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</si>
  <si>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</si>
  <si>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</si>
  <si>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</si>
  <si>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</si>
  <si>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</si>
  <si>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</si>
  <si>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</si>
  <si>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</si>
  <si>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</si>
  <si>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</si>
  <si>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</si>
  <si>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</si>
  <si>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</si>
  <si>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</si>
  <si>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</si>
  <si>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</si>
  <si>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</si>
  <si>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</si>
  <si>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</si>
  <si>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</si>
  <si>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</si>
  <si>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</si>
  <si>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</si>
  <si>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</si>
  <si>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</si>
  <si>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</si>
  <si>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</si>
  <si>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</si>
  <si>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</si>
  <si>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</si>
  <si>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</si>
  <si>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</si>
  <si>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</si>
  <si>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</si>
  <si>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</si>
  <si>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</si>
  <si>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</si>
  <si>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</si>
  <si>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</si>
  <si>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</si>
  <si>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</si>
  <si>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</si>
  <si>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</si>
  <si>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</si>
  <si>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</si>
  <si>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</si>
  <si>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</si>
  <si>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</si>
  <si>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</si>
  <si>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</si>
  <si>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</si>
  <si>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</si>
  <si>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</si>
  <si>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</si>
  <si>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</si>
  <si>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</si>
  <si>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</si>
  <si>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</si>
  <si>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</si>
  <si>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</si>
  <si>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</si>
  <si>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</si>
  <si>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</si>
  <si>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</si>
  <si>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</si>
  <si>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</si>
  <si>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</si>
  <si>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</si>
  <si>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</si>
  <si>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</si>
  <si>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</si>
  <si>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</si>
  <si>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</si>
  <si>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</si>
  <si>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</si>
  <si>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</si>
  <si>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</si>
  <si>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</si>
  <si>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</si>
  <si>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</si>
  <si>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</si>
  <si>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</si>
  <si>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</si>
  <si>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</si>
  <si>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</si>
  <si>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</si>
  <si>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</si>
  <si>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</si>
  <si>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</si>
  <si>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</si>
  <si>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</si>
  <si>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</si>
  <si>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</si>
  <si>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</si>
  <si>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</si>
  <si>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</si>
  <si>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</si>
  <si>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</si>
  <si>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</si>
  <si>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</si>
  <si>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</si>
  <si>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</si>
  <si>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</si>
  <si>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</si>
  <si>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</si>
  <si>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</si>
  <si>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</si>
  <si>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</si>
  <si>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</si>
  <si>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</si>
  <si>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</si>
  <si>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</si>
  <si>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</si>
  <si>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</si>
  <si>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</si>
  <si>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</si>
  <si>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</si>
  <si>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</si>
  <si>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</si>
  <si>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</si>
  <si>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</si>
  <si>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</si>
  <si>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</si>
  <si>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</si>
  <si>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</si>
  <si>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</si>
  <si>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</si>
  <si>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</si>
  <si>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</si>
  <si>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</si>
  <si>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</si>
  <si>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</si>
  <si>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</si>
  <si>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</si>
  <si>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</si>
  <si>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</si>
  <si>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</si>
  <si>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</si>
  <si>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</si>
  <si>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</si>
  <si>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</si>
  <si>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</si>
  <si>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</si>
  <si>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</si>
  <si>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</si>
  <si>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</si>
  <si>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</si>
  <si>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</si>
  <si>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</si>
  <si>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</si>
  <si>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</si>
  <si>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</si>
  <si>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</si>
  <si>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</si>
  <si>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</si>
  <si>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</si>
  <si>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</si>
  <si>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</si>
  <si>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</si>
  <si>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</si>
  <si>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</si>
  <si>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</si>
  <si>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</si>
  <si>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</si>
  <si>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</si>
  <si>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</si>
  <si>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</si>
  <si>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</si>
  <si>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</si>
  <si>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</si>
  <si>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</si>
  <si>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</si>
  <si>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</si>
  <si>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</si>
  <si>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</si>
  <si>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</si>
  <si>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</si>
  <si>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</si>
  <si>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Corbet</t>
  </si>
  <si>
    <t>-</t>
  </si>
  <si>
    <t>Duff-Cole</t>
  </si>
  <si>
    <t>0:00'01.97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</si>
  <si>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</si>
  <si>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</si>
  <si>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</si>
  <si>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</si>
  <si>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</si>
  <si>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</si>
  <si>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</si>
  <si>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</si>
  <si>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</si>
  <si>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</si>
  <si>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</si>
  <si>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</si>
  <si>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</si>
  <si>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</si>
  <si>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</si>
  <si>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</si>
  <si>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</si>
  <si>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</si>
  <si>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</si>
  <si>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</si>
  <si>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</si>
  <si>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</si>
  <si>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</si>
  <si>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</si>
  <si>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</si>
  <si>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</si>
  <si>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</si>
  <si>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</si>
  <si>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</si>
  <si>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</si>
  <si>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</si>
  <si>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</si>
  <si>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</si>
  <si>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</si>
  <si>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</si>
  <si>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</si>
  <si>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</si>
  <si>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</si>
  <si>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</si>
  <si>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</si>
  <si>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</si>
  <si>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</si>
  <si>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</si>
  <si>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</si>
  <si>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</si>
  <si>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</si>
  <si>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</si>
  <si>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</si>
  <si>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</si>
  <si>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</si>
  <si>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</si>
  <si>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</si>
  <si>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</si>
  <si>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</si>
  <si>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</si>
  <si>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</si>
  <si>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</si>
  <si>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</si>
  <si>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</si>
  <si>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</si>
  <si>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</si>
  <si>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</si>
  <si>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</si>
  <si>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</si>
  <si>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</si>
  <si>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</si>
  <si>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</si>
  <si>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</si>
  <si>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</si>
  <si>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</si>
  <si>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</si>
  <si>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</si>
  <si>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</si>
  <si>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</si>
  <si>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</si>
  <si>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</si>
  <si>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</si>
  <si>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</si>
  <si>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</si>
  <si>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</si>
  <si>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</si>
  <si>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</si>
  <si>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</si>
  <si>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</si>
  <si>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</si>
  <si>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</si>
  <si>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</si>
  <si>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</si>
  <si>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</si>
  <si>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</si>
  <si>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</si>
  <si>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</si>
  <si>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</si>
  <si>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</si>
  <si>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</si>
  <si>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</si>
  <si>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</si>
  <si>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</si>
  <si>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</si>
  <si>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</si>
  <si>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</si>
  <si>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</si>
  <si>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</si>
  <si>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</si>
  <si>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</si>
  <si>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</si>
  <si>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</si>
  <si>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</si>
  <si>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</si>
  <si>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</si>
  <si>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</si>
  <si>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</si>
  <si>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</si>
  <si>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</si>
  <si>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</si>
  <si>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</si>
  <si>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</si>
  <si>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</si>
  <si>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</si>
  <si>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</si>
  <si>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</si>
  <si>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</si>
  <si>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</si>
  <si>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</si>
  <si>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</si>
  <si>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</si>
  <si>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</si>
  <si>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</si>
  <si>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</si>
  <si>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</si>
  <si>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</si>
  <si>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</si>
  <si>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</si>
  <si>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</si>
  <si>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</si>
  <si>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</si>
  <si>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</si>
  <si>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</si>
  <si>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</si>
  <si>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</si>
  <si>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</si>
  <si>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</si>
  <si>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</si>
  <si>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</si>
  <si>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</si>
  <si>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</si>
  <si>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</si>
  <si>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</si>
  <si>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</si>
  <si>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</si>
  <si>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</si>
  <si>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</si>
  <si>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</si>
  <si>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</si>
  <si>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</si>
  <si>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</si>
  <si>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</si>
  <si>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</si>
  <si>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</si>
  <si>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</si>
  <si>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</si>
  <si>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</si>
  <si>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</si>
  <si>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</si>
  <si>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</si>
  <si>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</si>
  <si>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</si>
  <si>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</si>
  <si>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</si>
  <si>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</si>
  <si>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</si>
  <si>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</si>
  <si>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</si>
  <si>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</si>
  <si>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</si>
  <si>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</si>
  <si>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</si>
  <si>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</si>
  <si>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</si>
  <si>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</si>
  <si>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</si>
  <si>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</si>
  <si>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</si>
  <si>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</si>
  <si>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</si>
  <si>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</si>
  <si>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</si>
  <si>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</si>
  <si>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</si>
  <si>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</si>
  <si>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</si>
  <si>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</si>
  <si>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</si>
  <si>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</si>
  <si>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</si>
  <si>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</si>
  <si>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</si>
  <si>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</si>
  <si>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</si>
  <si>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</si>
  <si>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</si>
  <si>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</si>
  <si>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</si>
  <si>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</si>
  <si>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</si>
  <si>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</si>
  <si>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</si>
  <si>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</si>
  <si>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</si>
  <si>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</si>
  <si>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</si>
  <si>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</si>
  <si>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</si>
  <si>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</si>
  <si>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</si>
  <si>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</si>
  <si>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</si>
  <si>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</si>
  <si>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</si>
  <si>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</si>
  <si>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</si>
  <si>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</si>
  <si>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</si>
  <si>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</si>
  <si>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</si>
  <si>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</si>
  <si>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</si>
  <si>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</si>
  <si>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</si>
  <si>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</si>
  <si>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</si>
  <si>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</si>
  <si>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</si>
  <si>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</si>
  <si>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</si>
  <si>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</si>
  <si>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</si>
  <si>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</si>
  <si>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</si>
  <si>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</si>
  <si>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</si>
  <si>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</si>
  <si>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</si>
  <si>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</si>
  <si>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</si>
  <si>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</si>
  <si>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</si>
  <si>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</si>
  <si>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</si>
  <si>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</si>
  <si>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</si>
  <si>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</si>
  <si>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</si>
  <si>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</si>
  <si>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</si>
  <si>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</si>
  <si>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</si>
  <si>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</si>
  <si>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</si>
  <si>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</si>
  <si>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</si>
  <si>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</si>
  <si>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</si>
  <si>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</si>
  <si>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</si>
  <si>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</si>
  <si>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</si>
  <si>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</si>
  <si>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</si>
  <si>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</si>
  <si>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</si>
  <si>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</si>
  <si>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</si>
  <si>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</si>
  <si>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</si>
  <si>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</si>
  <si>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</si>
  <si>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</si>
  <si>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</si>
  <si>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</si>
  <si>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</si>
  <si>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</si>
  <si>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</si>
  <si>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</si>
  <si>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</si>
  <si>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</si>
  <si>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</si>
  <si>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</si>
  <si>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</si>
  <si>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</si>
  <si>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</si>
  <si>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</si>
  <si>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</si>
  <si>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</si>
  <si>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</si>
  <si>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</si>
  <si>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</si>
  <si>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</si>
  <si>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</si>
  <si>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</si>
  <si>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</si>
  <si>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</si>
  <si>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</si>
  <si>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</si>
  <si>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</si>
  <si>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</si>
  <si>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</si>
  <si>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</si>
  <si>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</si>
  <si>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</si>
  <si>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</si>
  <si>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</si>
  <si>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</si>
  <si>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</si>
  <si>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</si>
  <si>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</si>
  <si>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</si>
  <si>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</si>
  <si>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</si>
  <si>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</si>
  <si>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</si>
  <si>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</si>
  <si>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</si>
  <si>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</si>
  <si>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</si>
  <si>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</si>
  <si>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</si>
  <si>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</si>
  <si>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</si>
  <si>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</si>
  <si>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</si>
  <si>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</si>
  <si>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</si>
  <si>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</si>
  <si>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</si>
  <si>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</si>
  <si>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</si>
  <si>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</si>
  <si>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</si>
  <si>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</si>
  <si>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</si>
  <si>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</si>
  <si>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</si>
  <si>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</si>
  <si>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</si>
  <si>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</si>
  <si>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</si>
  <si>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</si>
  <si>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</si>
  <si>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</si>
  <si>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</si>
  <si>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</si>
  <si>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</si>
  <si>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</si>
  <si>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</si>
  <si>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</si>
  <si>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</si>
  <si>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</si>
  <si>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</si>
  <si>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</si>
  <si>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</si>
  <si>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</si>
  <si>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</si>
  <si>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</si>
  <si>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</si>
  <si>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</si>
  <si>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</si>
  <si>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</si>
  <si>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</si>
  <si>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</si>
  <si>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</si>
  <si>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</si>
  <si>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</si>
  <si>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</si>
  <si>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</si>
  <si>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</si>
  <si>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</si>
  <si>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</si>
  <si>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</si>
  <si>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</si>
  <si>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</si>
  <si>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</si>
  <si>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</si>
  <si>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</si>
  <si>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</si>
  <si>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</si>
  <si>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</si>
  <si>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</si>
  <si>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</si>
  <si>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</si>
  <si>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</si>
  <si>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</si>
  <si>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</si>
  <si>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</si>
  <si>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</si>
  <si>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</si>
  <si>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</si>
  <si>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</si>
  <si>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</si>
  <si>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</si>
  <si>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</si>
  <si>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</si>
  <si>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</si>
  <si>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</si>
  <si>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</si>
  <si>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</si>
  <si>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</si>
  <si>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</si>
  <si>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</si>
  <si>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</si>
  <si>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</si>
  <si>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</si>
  <si>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</si>
  <si>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</si>
  <si>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</si>
  <si>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</si>
  <si>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</si>
  <si>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</si>
  <si>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</si>
  <si>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</si>
  <si>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</si>
  <si>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</si>
  <si>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</si>
  <si>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</si>
  <si>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</si>
  <si>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</si>
  <si>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</si>
  <si>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</si>
  <si>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</si>
  <si>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</si>
  <si>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</si>
  <si>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</si>
  <si>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</si>
  <si>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</si>
  <si>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</si>
  <si>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</si>
  <si>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</si>
  <si>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</si>
  <si>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</si>
  <si>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</si>
  <si>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</si>
  <si>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</si>
  <si>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</si>
  <si>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</si>
  <si>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</si>
  <si>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</si>
  <si>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</si>
  <si>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</si>
  <si>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</si>
  <si>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</si>
  <si>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</si>
  <si>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</si>
  <si>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</si>
  <si>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</si>
  <si>
    <t>also had Bib 131!!</t>
  </si>
  <si>
    <t>Sussex Athletics XC Championships
Bexhill, 06/01/2024</t>
  </si>
  <si>
    <t>Team Pos</t>
  </si>
  <si>
    <t>Airey</t>
  </si>
  <si>
    <t>Charlotte</t>
  </si>
  <si>
    <t>Bartholomew</t>
  </si>
  <si>
    <t>Button</t>
  </si>
  <si>
    <t>Isobel</t>
  </si>
  <si>
    <t>Docwra</t>
  </si>
  <si>
    <t>Maeve</t>
  </si>
  <si>
    <t>Jennings</t>
  </si>
  <si>
    <t>Lendrum</t>
  </si>
  <si>
    <t>Sunshine</t>
  </si>
  <si>
    <t>Love</t>
  </si>
  <si>
    <t>Pearson</t>
  </si>
  <si>
    <t>Smith</t>
  </si>
  <si>
    <t>Chyna</t>
  </si>
  <si>
    <t>Darcie</t>
  </si>
  <si>
    <t>Wickenden</t>
  </si>
  <si>
    <t>CRAW</t>
  </si>
  <si>
    <t>EB</t>
  </si>
  <si>
    <t>Rich</t>
  </si>
  <si>
    <t>Ant</t>
  </si>
  <si>
    <t>Bilton</t>
  </si>
  <si>
    <t>Brine</t>
  </si>
  <si>
    <t>Laurie</t>
  </si>
  <si>
    <t>Burrett</t>
  </si>
  <si>
    <t>Christie</t>
  </si>
  <si>
    <t>Coffey</t>
  </si>
  <si>
    <t>Collings</t>
  </si>
  <si>
    <t>Darren</t>
  </si>
  <si>
    <t>Comeau</t>
  </si>
  <si>
    <t>Nick</t>
  </si>
  <si>
    <t>Dawson</t>
  </si>
  <si>
    <t>Dunstall</t>
  </si>
  <si>
    <t>Seaford Striders RC</t>
  </si>
  <si>
    <t>Andrew</t>
  </si>
  <si>
    <t>Edmonds</t>
  </si>
  <si>
    <t>Jonathon</t>
  </si>
  <si>
    <t>Robbie</t>
  </si>
  <si>
    <t>Fitzgibbon</t>
  </si>
  <si>
    <t>Mike</t>
  </si>
  <si>
    <t>Fletcher</t>
  </si>
  <si>
    <t>Footman</t>
  </si>
  <si>
    <t>Green</t>
  </si>
  <si>
    <t>Gulliver</t>
  </si>
  <si>
    <t>Gunner</t>
  </si>
  <si>
    <t>Harmer</t>
  </si>
  <si>
    <t>Hatch</t>
  </si>
  <si>
    <t>Nigel</t>
  </si>
  <si>
    <t>Jewell</t>
  </si>
  <si>
    <t>Marcus</t>
  </si>
  <si>
    <t>Kimmins</t>
  </si>
  <si>
    <t>Mackman</t>
  </si>
  <si>
    <t>Mccallion</t>
  </si>
  <si>
    <t>Kevin</t>
  </si>
  <si>
    <t>Leon</t>
  </si>
  <si>
    <t>Morton</t>
  </si>
  <si>
    <t>Lachie</t>
  </si>
  <si>
    <t>Robert</t>
  </si>
  <si>
    <t>Neal</t>
  </si>
  <si>
    <t>Newsome</t>
  </si>
  <si>
    <t>Run Wednesdays</t>
  </si>
  <si>
    <t>Stuart</t>
  </si>
  <si>
    <t>Pelling</t>
  </si>
  <si>
    <t>Pettit</t>
  </si>
  <si>
    <t>Regan</t>
  </si>
  <si>
    <t>Risdale</t>
  </si>
  <si>
    <t>Sankey</t>
  </si>
  <si>
    <t>Sargent</t>
  </si>
  <si>
    <t>Ross</t>
  </si>
  <si>
    <t>Arena 80 AC</t>
  </si>
  <si>
    <t>Southam</t>
  </si>
  <si>
    <t>Stiles</t>
  </si>
  <si>
    <t>Swindells</t>
  </si>
  <si>
    <t>Thompson</t>
  </si>
  <si>
    <t>Teo</t>
  </si>
  <si>
    <t>van Well</t>
  </si>
  <si>
    <t>Mark</t>
  </si>
  <si>
    <t>Moyra</t>
  </si>
  <si>
    <t>Amess</t>
  </si>
  <si>
    <t>Arnold</t>
  </si>
  <si>
    <t>Tara</t>
  </si>
  <si>
    <t>Bage</t>
  </si>
  <si>
    <t>Jacqueline</t>
  </si>
  <si>
    <t>Victoria</t>
  </si>
  <si>
    <t>Berrington</t>
  </si>
  <si>
    <t>Nicky</t>
  </si>
  <si>
    <t>Bignell</t>
  </si>
  <si>
    <t>Camilla</t>
  </si>
  <si>
    <t>Bishop</t>
  </si>
  <si>
    <t>Lucie</t>
  </si>
  <si>
    <t>Bourne</t>
  </si>
  <si>
    <t>Jayne</t>
  </si>
  <si>
    <t>Brewer</t>
  </si>
  <si>
    <t>Mimi</t>
  </si>
  <si>
    <t>Lois</t>
  </si>
  <si>
    <t>Dooley</t>
  </si>
  <si>
    <t>Amanda</t>
  </si>
  <si>
    <t>Godfrey</t>
  </si>
  <si>
    <t>Natalie</t>
  </si>
  <si>
    <t>Haarer</t>
  </si>
  <si>
    <t>Hamilton</t>
  </si>
  <si>
    <t>Kidger</t>
  </si>
  <si>
    <t>Knights</t>
  </si>
  <si>
    <t>Alison</t>
  </si>
  <si>
    <t>Gemma</t>
  </si>
  <si>
    <t>Rachael</t>
  </si>
  <si>
    <t>Mulvey</t>
  </si>
  <si>
    <t>O'Sullivan</t>
  </si>
  <si>
    <t>Kirsty</t>
  </si>
  <si>
    <t>Helena</t>
  </si>
  <si>
    <t>Rooney</t>
  </si>
  <si>
    <t>Russ</t>
  </si>
  <si>
    <t>Linda</t>
  </si>
  <si>
    <t>Schofield</t>
  </si>
  <si>
    <t>Elisabeth</t>
  </si>
  <si>
    <t>Wigmore</t>
  </si>
  <si>
    <t>SW</t>
  </si>
  <si>
    <t>Age cat</t>
  </si>
  <si>
    <t>U20 W</t>
  </si>
  <si>
    <t>Jess</t>
  </si>
  <si>
    <t>Tilly</t>
  </si>
  <si>
    <t>Wilburn</t>
  </si>
  <si>
    <t>STE</t>
  </si>
  <si>
    <t>Joseph</t>
  </si>
  <si>
    <t>Unaffiliated</t>
  </si>
  <si>
    <t>Alexandrou</t>
  </si>
  <si>
    <t>East Grinstead &amp; District AC</t>
  </si>
  <si>
    <t>Zach</t>
  </si>
  <si>
    <t>Betteridge</t>
  </si>
  <si>
    <t>Beau</t>
  </si>
  <si>
    <t>Boyd</t>
  </si>
  <si>
    <t>Hudson</t>
  </si>
  <si>
    <t>Campbell</t>
  </si>
  <si>
    <t>Bertie</t>
  </si>
  <si>
    <t>Chapman</t>
  </si>
  <si>
    <t>Unattached</t>
  </si>
  <si>
    <t>Rocco</t>
  </si>
  <si>
    <t>Hodges</t>
  </si>
  <si>
    <t>Alfie</t>
  </si>
  <si>
    <t>Luxford</t>
  </si>
  <si>
    <t>Mitchell</t>
  </si>
  <si>
    <t>Barnaby</t>
  </si>
  <si>
    <t>Moyes</t>
  </si>
  <si>
    <t>Nottage</t>
  </si>
  <si>
    <t>Ogundehin</t>
  </si>
  <si>
    <t>Parrett</t>
  </si>
  <si>
    <t>Evan</t>
  </si>
  <si>
    <t>Daniel</t>
  </si>
  <si>
    <t>Sellers</t>
  </si>
  <si>
    <t>Sorrell</t>
  </si>
  <si>
    <t>Welford</t>
  </si>
  <si>
    <t>Yeboah-Regis</t>
  </si>
  <si>
    <t>Poppy</t>
  </si>
  <si>
    <t>Alden</t>
  </si>
  <si>
    <t>Charlwood</t>
  </si>
  <si>
    <t>Dengate</t>
  </si>
  <si>
    <t>Willow</t>
  </si>
  <si>
    <t>Neva</t>
  </si>
  <si>
    <t>loseby-brown</t>
  </si>
  <si>
    <t>Newman</t>
  </si>
  <si>
    <t>Milli-Jayne</t>
  </si>
  <si>
    <t>Phillips</t>
  </si>
  <si>
    <t>Rosalie</t>
  </si>
  <si>
    <t>Orla</t>
  </si>
  <si>
    <t>San Emeterio</t>
  </si>
  <si>
    <t>Simmonds</t>
  </si>
  <si>
    <t>Thea</t>
  </si>
  <si>
    <t>Whitbourn</t>
  </si>
  <si>
    <t>Harriet</t>
  </si>
  <si>
    <t>Whiting</t>
  </si>
  <si>
    <t>Skye</t>
  </si>
  <si>
    <t>Widdows</t>
  </si>
  <si>
    <t>Miley</t>
  </si>
  <si>
    <t>Ansell</t>
  </si>
  <si>
    <t>Xavier</t>
  </si>
  <si>
    <t>Bray</t>
  </si>
  <si>
    <t>Brereton</t>
  </si>
  <si>
    <t>Ivo</t>
  </si>
  <si>
    <t>Edgar</t>
  </si>
  <si>
    <t>Gill</t>
  </si>
  <si>
    <t>Kirby</t>
  </si>
  <si>
    <t>Potts</t>
  </si>
  <si>
    <t>Aidan</t>
  </si>
  <si>
    <t>Pringle</t>
  </si>
  <si>
    <t>Thom-Watts</t>
  </si>
  <si>
    <t>Jackson</t>
  </si>
  <si>
    <t>Walker</t>
  </si>
  <si>
    <t>Webster</t>
  </si>
  <si>
    <t>Besley</t>
  </si>
  <si>
    <t>Datseris</t>
  </si>
  <si>
    <t>Hutton</t>
  </si>
  <si>
    <t>Kelly</t>
  </si>
  <si>
    <t>Kai</t>
  </si>
  <si>
    <t>Lones</t>
  </si>
  <si>
    <t>Pursey</t>
  </si>
  <si>
    <t>Erin</t>
  </si>
  <si>
    <t>Bowe</t>
  </si>
  <si>
    <t>Layla</t>
  </si>
  <si>
    <t>Horsman</t>
  </si>
  <si>
    <t>Paulson-Jones</t>
  </si>
  <si>
    <t>Peachment</t>
  </si>
  <si>
    <t>Rose</t>
  </si>
  <si>
    <t>Raya</t>
  </si>
  <si>
    <t>Petrova</t>
  </si>
  <si>
    <t>Darcey</t>
  </si>
  <si>
    <t>Pysden</t>
  </si>
  <si>
    <t>Fallyn</t>
  </si>
  <si>
    <t>Shields</t>
  </si>
  <si>
    <t>Isabel</t>
  </si>
  <si>
    <t>Wagstaff</t>
  </si>
  <si>
    <t>Julieana</t>
  </si>
  <si>
    <t>Walsh</t>
  </si>
  <si>
    <t>Ware</t>
  </si>
  <si>
    <t>Wickens</t>
  </si>
  <si>
    <t>Kaleb</t>
  </si>
  <si>
    <t>Berhane</t>
  </si>
  <si>
    <t>Dunne</t>
  </si>
  <si>
    <t>Madeleine</t>
  </si>
  <si>
    <t>Gillman-Davis</t>
  </si>
  <si>
    <t>Zoe</t>
  </si>
  <si>
    <t>Dulcie</t>
  </si>
  <si>
    <t>Davies</t>
  </si>
  <si>
    <t>McDowell</t>
  </si>
  <si>
    <t>McGuinness</t>
  </si>
  <si>
    <t>Newton</t>
  </si>
  <si>
    <t>Stan</t>
  </si>
  <si>
    <t>Pendered</t>
  </si>
  <si>
    <t>Gabriel</t>
  </si>
  <si>
    <t>Penrose</t>
  </si>
  <si>
    <t xml:space="preserve">HY </t>
  </si>
  <si>
    <t xml:space="preserve">Jennifer </t>
  </si>
  <si>
    <t xml:space="preserve">Simon </t>
  </si>
  <si>
    <t xml:space="preserve">Heath </t>
  </si>
  <si>
    <t>B&amp;H2</t>
  </si>
  <si>
    <t>PHX B</t>
  </si>
  <si>
    <t>HY B</t>
  </si>
  <si>
    <t>28:14</t>
  </si>
  <si>
    <t>29:01</t>
  </si>
  <si>
    <t>29:03</t>
  </si>
  <si>
    <t>29:07</t>
  </si>
  <si>
    <t>29:24</t>
  </si>
  <si>
    <t>29:27</t>
  </si>
  <si>
    <t>31:05</t>
  </si>
  <si>
    <t>31:21</t>
  </si>
  <si>
    <t>31:45</t>
  </si>
  <si>
    <t>31:55</t>
  </si>
  <si>
    <t>32:28</t>
  </si>
  <si>
    <t>32:34</t>
  </si>
  <si>
    <t>32:41</t>
  </si>
  <si>
    <t>32:42</t>
  </si>
  <si>
    <t>33:07</t>
  </si>
  <si>
    <t>33:39</t>
  </si>
  <si>
    <t>33:47</t>
  </si>
  <si>
    <t>32:13</t>
  </si>
  <si>
    <t>34:06</t>
  </si>
  <si>
    <t>34:47</t>
  </si>
  <si>
    <t>35:17</t>
  </si>
  <si>
    <t>35:18</t>
  </si>
  <si>
    <t>35:34</t>
  </si>
  <si>
    <t>35:46</t>
  </si>
  <si>
    <t>35:58</t>
  </si>
  <si>
    <t>36:01</t>
  </si>
  <si>
    <t>36:02</t>
  </si>
  <si>
    <t>36:03</t>
  </si>
  <si>
    <t>36:14</t>
  </si>
  <si>
    <t>36:28</t>
  </si>
  <si>
    <t>36:35</t>
  </si>
  <si>
    <t>37:23</t>
  </si>
  <si>
    <t>37:31</t>
  </si>
  <si>
    <t>37:56</t>
  </si>
  <si>
    <t>38:13</t>
  </si>
  <si>
    <t>38:44</t>
  </si>
  <si>
    <t>38:46</t>
  </si>
  <si>
    <t>38:50</t>
  </si>
  <si>
    <t>40:50</t>
  </si>
  <si>
    <t>41:38</t>
  </si>
  <si>
    <t>41:46</t>
  </si>
  <si>
    <t>42:27</t>
  </si>
  <si>
    <t>42:48</t>
  </si>
  <si>
    <t>43:05</t>
  </si>
  <si>
    <t>43:22</t>
  </si>
  <si>
    <t>43:42</t>
  </si>
  <si>
    <t>43:46</t>
  </si>
  <si>
    <t>43:50</t>
  </si>
  <si>
    <t>44:07</t>
  </si>
  <si>
    <t>44:15</t>
  </si>
  <si>
    <t>44:47</t>
  </si>
  <si>
    <t>46:30</t>
  </si>
  <si>
    <t>48:13</t>
  </si>
  <si>
    <t>50:17</t>
  </si>
  <si>
    <t>52:53</t>
  </si>
  <si>
    <t>53:02</t>
  </si>
  <si>
    <t>53:17</t>
  </si>
  <si>
    <t>58:15</t>
  </si>
  <si>
    <t>58:18</t>
  </si>
  <si>
    <t>60:06</t>
  </si>
  <si>
    <t>61:25</t>
  </si>
  <si>
    <t>75:21</t>
  </si>
  <si>
    <t>35:39</t>
  </si>
  <si>
    <t>35:51</t>
  </si>
  <si>
    <t>36:00</t>
  </si>
  <si>
    <t>36:08</t>
  </si>
  <si>
    <t>36:40</t>
  </si>
  <si>
    <t>36:59</t>
  </si>
  <si>
    <t>37:02</t>
  </si>
  <si>
    <t>37:05</t>
  </si>
  <si>
    <t>37:08</t>
  </si>
  <si>
    <t>37:24</t>
  </si>
  <si>
    <t>37:33</t>
  </si>
  <si>
    <t>38:10</t>
  </si>
  <si>
    <t>38:20</t>
  </si>
  <si>
    <t>38:26</t>
  </si>
  <si>
    <t>39:25</t>
  </si>
  <si>
    <t>39:56</t>
  </si>
  <si>
    <t>40:01</t>
  </si>
  <si>
    <t>40:03</t>
  </si>
  <si>
    <t>40:12</t>
  </si>
  <si>
    <t>40:30</t>
  </si>
  <si>
    <t>40:59</t>
  </si>
  <si>
    <t>41:06</t>
  </si>
  <si>
    <t>41:10</t>
  </si>
  <si>
    <t>41:20</t>
  </si>
  <si>
    <t>42:03</t>
  </si>
  <si>
    <t>42:44</t>
  </si>
  <si>
    <t>43:20</t>
  </si>
  <si>
    <t>43:31</t>
  </si>
  <si>
    <t>44:12</t>
  </si>
  <si>
    <t>44:50</t>
  </si>
  <si>
    <t>45:06</t>
  </si>
  <si>
    <t>45:24</t>
  </si>
  <si>
    <t>45:45</t>
  </si>
  <si>
    <t>45:49</t>
  </si>
  <si>
    <t>46:12</t>
  </si>
  <si>
    <t>46:15</t>
  </si>
  <si>
    <t>46:23</t>
  </si>
  <si>
    <t>46:48</t>
  </si>
  <si>
    <t>46:59</t>
  </si>
  <si>
    <t>47:20</t>
  </si>
  <si>
    <t>48:19</t>
  </si>
  <si>
    <t>48:34</t>
  </si>
  <si>
    <t>48:51</t>
  </si>
  <si>
    <t>49:14</t>
  </si>
  <si>
    <t>49:22</t>
  </si>
  <si>
    <t>49:32</t>
  </si>
  <si>
    <t>49:34</t>
  </si>
  <si>
    <t>49:46</t>
  </si>
  <si>
    <t>50:39</t>
  </si>
  <si>
    <t>50:49</t>
  </si>
  <si>
    <t>51:11</t>
  </si>
  <si>
    <t>51:47</t>
  </si>
  <si>
    <t>52:14</t>
  </si>
  <si>
    <t>52:35</t>
  </si>
  <si>
    <t>52:52</t>
  </si>
  <si>
    <t>54:01</t>
  </si>
  <si>
    <t>54:17</t>
  </si>
  <si>
    <t>54:29</t>
  </si>
  <si>
    <t>54:37</t>
  </si>
  <si>
    <t>54:59</t>
  </si>
  <si>
    <t>55:05</t>
  </si>
  <si>
    <t>56:04</t>
  </si>
  <si>
    <t>56:51</t>
  </si>
  <si>
    <t>56:52</t>
  </si>
  <si>
    <t>57:44</t>
  </si>
  <si>
    <t>59:01</t>
  </si>
  <si>
    <t>60:29</t>
  </si>
  <si>
    <t>62:40</t>
  </si>
  <si>
    <t>65:29</t>
  </si>
  <si>
    <t>68:00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</si>
</sst>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4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1" fontId="21" fillId="0" borderId="0" xfId="50" applyNumberFormat="1" applyAlignment="1">
      <alignment horizontal="center"/>
    </xf>
    <xf numFmtId="0" fontId="0" fillId="0" borderId="0" xfId="0" applyAlignment="1">
      <alignment horizontal="left" indent="1"/>
    </xf>
    <xf numFmtId="46" fontId="0" fillId="0" borderId="0" xfId="0" applyNumberFormat="1" applyAlignment="1">
      <alignment horizontal="center"/>
    </xf>
    <xf numFmtId="46" fontId="0" fillId="0" borderId="0" xfId="0" applyNumberFormat="1" applyAlignment="1">
      <alignment horizontal="left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  <xf numFmtId="49" fontId="0" fillId="0" borderId="0" xfId="0" applyNumberFormat="1" applyAlignment="1">
      <alignment horizontal="left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9"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pivotCacheDefinition" Target="pivotCache/pivotCacheDefinition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2"/>
      <c r="M8" s="52"/>
      <c r="N8" s="52"/>
      <c r="O8" s="52"/>
      <c r="P8" s="52"/>
      <c r="Q8" s="52"/>
      <c r="R8" s="52"/>
    </row>
    <row r="9" spans="2:18" x14ac:dyDescent="0.3">
      <c r="C9" t="s">
        <v>191</v>
      </c>
      <c r="L9" s="52"/>
      <c r="M9" s="53" t="s">
        <v>1024</v>
      </c>
      <c r="N9" s="52"/>
      <c r="O9" s="52"/>
      <c r="P9" s="52"/>
      <c r="Q9" s="52"/>
      <c r="R9" s="52"/>
    </row>
    <row r="10" spans="2:18" x14ac:dyDescent="0.3">
      <c r="C10" t="s">
        <v>200</v>
      </c>
      <c r="L10" s="52"/>
      <c r="M10" s="52"/>
      <c r="N10" s="52"/>
      <c r="O10" s="52"/>
      <c r="P10" s="52"/>
      <c r="Q10" s="52"/>
      <c r="R10" s="52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2" t="s">
        <v>578</v>
      </c>
      <c r="C19" s="43"/>
      <c r="D19" s="43"/>
      <c r="E19" s="43"/>
      <c r="F19" s="43"/>
      <c r="G19" s="43"/>
      <c r="H19" s="43"/>
      <c r="I19" s="43"/>
      <c r="J19" s="43"/>
      <c r="K19" s="44"/>
      <c r="L19" s="44"/>
      <c r="M19" s="44"/>
      <c r="N19" s="45"/>
    </row>
    <row r="20" spans="2:14" ht="15" thickBot="1" x14ac:dyDescent="0.35">
      <c r="B20" s="46" t="s">
        <v>579</v>
      </c>
      <c r="C20" s="47"/>
      <c r="D20" s="47"/>
      <c r="E20" s="47"/>
      <c r="F20" s="47"/>
      <c r="G20" s="47"/>
      <c r="H20" s="47"/>
      <c r="I20" s="47"/>
      <c r="J20" s="47"/>
      <c r="K20" s="48"/>
      <c r="L20" s="48"/>
      <c r="M20" s="48"/>
      <c r="N20" s="49"/>
    </row>
    <row r="21" spans="2:14" ht="15" thickBot="1" x14ac:dyDescent="0.35">
      <c r="B21" s="11"/>
      <c r="C21" s="11"/>
      <c r="D21" s="11"/>
      <c r="E21" s="11"/>
      <c r="F21" s="11"/>
      <c r="G21" s="11"/>
      <c r="H21" s="11"/>
      <c r="I21" s="11"/>
      <c r="J21" s="11"/>
    </row>
    <row r="22" spans="2:14" x14ac:dyDescent="0.3">
      <c r="B22" s="42" t="s">
        <v>586</v>
      </c>
      <c r="C22" s="43"/>
      <c r="D22" s="43"/>
      <c r="E22" s="43"/>
      <c r="F22" s="43"/>
      <c r="G22" s="43"/>
      <c r="H22" s="43"/>
      <c r="I22" s="43"/>
      <c r="J22" s="43"/>
      <c r="K22" s="44"/>
      <c r="L22" s="44"/>
      <c r="M22" s="44"/>
      <c r="N22" s="45"/>
    </row>
    <row r="23" spans="2:14" ht="15" thickBot="1" x14ac:dyDescent="0.35">
      <c r="B23" s="46" t="s">
        <v>587</v>
      </c>
      <c r="C23" s="47"/>
      <c r="D23" s="47"/>
      <c r="E23" s="47"/>
      <c r="F23" s="47"/>
      <c r="G23" s="47"/>
      <c r="H23" s="47"/>
      <c r="I23" s="47"/>
      <c r="J23" s="47"/>
      <c r="K23" s="48"/>
      <c r="L23" s="48"/>
      <c r="M23" s="48"/>
      <c r="N23" s="49"/>
    </row>
    <row r="25" spans="2:14" x14ac:dyDescent="0.3">
      <c r="B25" t="s">
        <v>202</v>
      </c>
      <c r="F25" s="37" t="s">
        <v>574</v>
      </c>
      <c r="G25" s="37"/>
      <c r="H25" s="37"/>
    </row>
    <row r="26" spans="2:14" x14ac:dyDescent="0.3">
      <c r="B26" t="s">
        <v>203</v>
      </c>
      <c r="F26" s="37" t="s">
        <v>576</v>
      </c>
    </row>
    <row r="27" spans="2:14" x14ac:dyDescent="0.3">
      <c r="F27" s="37" t="s">
        <v>575</v>
      </c>
    </row>
    <row r="28" spans="2:14" x14ac:dyDescent="0.3">
      <c r="E28" s="37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5"/>
  <sheetViews>
    <sheetView workbookViewId="0">
      <pane ySplit="4" topLeftCell="A5" activePane="bottomLeft" state="frozen"/>
      <selection activeCell="P14" sqref="P14"/>
      <selection pane="bottomLeft" activeCell="B3" sqref="B1:B1048576"/>
    </sheetView>
  </sheetViews>
  <sheetFormatPr defaultRowHeight="14.4" x14ac:dyDescent="0.3"/>
  <cols>
    <col min="1" max="1" width="8.109375" customWidth="1"/>
    <col min="2" max="2" width="9.21875" customWidth="1"/>
    <col min="3" max="3" width="4.88671875" style="3" customWidth="1"/>
    <col min="4" max="4" width="9.109375" customWidth="1"/>
    <col min="5" max="5" width="10.5546875" customWidth="1"/>
    <col min="6" max="6" width="13.44140625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4" t="s">
        <v>342</v>
      </c>
      <c r="C2" s="64"/>
      <c r="D2" s="64"/>
      <c r="E2" s="64"/>
      <c r="F2" s="64"/>
      <c r="G2" s="64"/>
      <c r="H2" s="64"/>
      <c r="I2" s="64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10"/>
      <c r="H3" s="10"/>
      <c r="I3" s="10"/>
      <c r="N3" s="36"/>
    </row>
    <row r="4" spans="1:39" x14ac:dyDescent="0.3">
      <c r="A4">
        <v>1</v>
      </c>
      <c r="B4" s="2" t="s">
        <v>1722</v>
      </c>
      <c r="C4" s="1">
        <v>622</v>
      </c>
      <c r="D4" s="1" t="s">
        <v>7</v>
      </c>
      <c r="E4" s="1" t="s">
        <v>1022</v>
      </c>
      <c r="F4" s="1" t="s">
        <v>598</v>
      </c>
      <c r="G4" s="1"/>
      <c r="H4" s="1"/>
      <c r="I4" s="3"/>
      <c r="J4" s="24"/>
      <c r="K4" s="1"/>
      <c r="N4" s="11" t="s">
        <v>153</v>
      </c>
      <c r="O4" s="11" t="s">
        <v>152</v>
      </c>
      <c r="P4" s="11" t="s">
        <v>157</v>
      </c>
      <c r="Q4" s="11"/>
      <c r="R4" s="11"/>
      <c r="S4" s="11"/>
      <c r="T4" s="11"/>
      <c r="U4" s="11"/>
      <c r="V4" s="11"/>
      <c r="W4" s="11"/>
      <c r="X4" s="11"/>
      <c r="Y4" s="10"/>
      <c r="Z4" s="10"/>
      <c r="AA4" s="10"/>
      <c r="AB4" s="10"/>
      <c r="AC4" s="10"/>
      <c r="AD4" s="10"/>
      <c r="AE4" s="10"/>
      <c r="AF4" s="10"/>
      <c r="AG4" s="10"/>
      <c r="AH4" s="27"/>
      <c r="AI4" s="27"/>
      <c r="AJ4" s="27"/>
      <c r="AK4" s="27"/>
      <c r="AL4" s="27"/>
      <c r="AM4" s="27"/>
    </row>
    <row r="5" spans="1:39" x14ac:dyDescent="0.3">
      <c r="A5">
        <v>2</v>
      </c>
      <c r="B5" s="2" t="s">
        <v>1723</v>
      </c>
      <c r="C5" s="1">
        <v>619</v>
      </c>
      <c r="D5" s="1" t="s">
        <v>82</v>
      </c>
      <c r="E5" s="1" t="s">
        <v>828</v>
      </c>
      <c r="F5" s="1" t="s">
        <v>598</v>
      </c>
      <c r="G5" s="1"/>
      <c r="H5" s="1"/>
      <c r="I5" s="3"/>
      <c r="J5" s="24"/>
      <c r="K5" s="1"/>
      <c r="M5">
        <v>1</v>
      </c>
      <c r="N5" s="28">
        <v>3</v>
      </c>
      <c r="O5" s="28">
        <v>1</v>
      </c>
      <c r="P5" s="28">
        <v>6</v>
      </c>
      <c r="Q5" s="28" t="str">
        <f>+IF(ISNA(VLOOKUP(Q$4&amp;"  "&amp;$M5,$A$4:$I$111,2,0)),"",VLOOKUP(Q$4&amp;"  "&amp;$M5,$A$4:$I$111,2,0))</f>
        <v/>
      </c>
      <c r="R5" s="28" t="str">
        <f>+IF(ISNA(VLOOKUP(R$4&amp;"  "&amp;$M5,$A$4:$I$111,2,0)),"",VLOOKUP(R$4&amp;"  "&amp;$M5,$A$4:$I$111,2,0))</f>
        <v/>
      </c>
      <c r="S5" s="28" t="str">
        <f>+IF(ISNA(VLOOKUP(S$4&amp;"  "&amp;$M5,$A$4:$I$111,2,0)),"",VLOOKUP(S$4&amp;"  "&amp;$M5,$A$4:$I$111,2,0))</f>
        <v/>
      </c>
      <c r="T5" s="28" t="str">
        <f>+IF(ISNA(VLOOKUP(T$4&amp;"  "&amp;$M5,$A$4:$I$111,2,0)),"",VLOOKUP(T$4&amp;"  "&amp;$M5,$A$4:$I$111,2,0))</f>
        <v/>
      </c>
      <c r="U5" s="28" t="str">
        <f>+IF(ISNA(VLOOKUP(U$4&amp;"  "&amp;$M5,$A$4:$I$111,2,0)),"",VLOOKUP(U$4&amp;"  "&amp;$M5,$A$4:$I$111,2,0))</f>
        <v/>
      </c>
      <c r="V5" s="28" t="str">
        <f>+IF(ISNA(VLOOKUP(V$4&amp;"  "&amp;$M5,$A$4:$I$111,2,0)),"",VLOOKUP(V$4&amp;"  "&amp;$M5,$A$4:$I$111,2,0))</f>
        <v/>
      </c>
      <c r="W5" s="28" t="str">
        <f>+IF(ISNA(VLOOKUP(W$4&amp;"  "&amp;$M5,$A$4:$I$111,2,0)),"",VLOOKUP(W$4&amp;"  "&amp;$M5,$A$4:$I$111,2,0))</f>
        <v/>
      </c>
      <c r="X5" s="28" t="str">
        <f>+IF(ISNA(VLOOKUP(X$4&amp;"  "&amp;$M5,$A$4:$I$111,2,0)),"",VLOOKUP(X$4&amp;"  "&amp;$M5,$A$4:$I$111,2,0))</f>
        <v/>
      </c>
      <c r="Y5" s="28" t="str">
        <f>+IF(ISNA(VLOOKUP(Y$4&amp;"  "&amp;$M5,$A$4:$I$111,2,0)),"",VLOOKUP(Y$4&amp;"  "&amp;$M5,$A$4:$I$111,2,0))</f>
        <v/>
      </c>
      <c r="Z5" s="28" t="str">
        <f>+IF(ISNA(VLOOKUP(Z$4&amp;"  "&amp;$M5,$A$4:$I$111,2,0)),"",VLOOKUP(Z$4&amp;"  "&amp;$M5,$A$4:$I$111,2,0))</f>
        <v/>
      </c>
      <c r="AA5" s="28" t="str">
        <f>+IF(ISNA(VLOOKUP(AA$4&amp;"  "&amp;$M5,$A$4:$I$111,2,0)),"",VLOOKUP(AA$4&amp;"  "&amp;$M5,$A$4:$I$111,2,0))</f>
        <v/>
      </c>
      <c r="AB5" s="28" t="str">
        <f>+IF(ISNA(VLOOKUP(AB$4&amp;"  "&amp;$M5,$A$4:$I$111,2,0)),"",VLOOKUP(AB$4&amp;"  "&amp;$M5,$A$4:$I$111,2,0))</f>
        <v/>
      </c>
      <c r="AC5" s="28" t="str">
        <f>+IF(ISNA(VLOOKUP(AC$4&amp;"  "&amp;$M5,$A$4:$I$111,2,0)),"",VLOOKUP(AC$4&amp;"  "&amp;$M5,$A$4:$I$111,2,0))</f>
        <v/>
      </c>
      <c r="AD5" s="28" t="str">
        <f>+IF(ISNA(VLOOKUP(AD$4&amp;"  "&amp;$M5,$A$4:$I$111,2,0)),"",VLOOKUP(AD$4&amp;"  "&amp;$M5,$A$4:$I$111,2,0))</f>
        <v/>
      </c>
      <c r="AE5" s="28" t="str">
        <f>+IF(ISNA(VLOOKUP(AE$4&amp;"  "&amp;$M5,$A$4:$I$111,2,0)),"",VLOOKUP(AE$4&amp;"  "&amp;$M5,$A$4:$I$111,2,0))</f>
        <v/>
      </c>
      <c r="AF5" s="28" t="str">
        <f>+IF(ISNA(VLOOKUP(AF$4&amp;"  "&amp;$M5,$A$4:$I$111,2,0)),"",VLOOKUP(AF$4&amp;"  "&amp;$M5,$A$4:$I$111,2,0))</f>
        <v/>
      </c>
      <c r="AG5" s="28" t="str">
        <f>+IF(ISNA(VLOOKUP(AG$4&amp;"  "&amp;$M5,$A$4:$I$111,2,0)),"",VLOOKUP(AG$4&amp;"  "&amp;$M5,$A$4:$I$111,2,0))</f>
        <v/>
      </c>
      <c r="AH5" s="28" t="str">
        <f>+IF(ISNA(VLOOKUP(AH$4&amp;"  "&amp;$M5,$A$4:$I$111,2,0)),"",VLOOKUP(AH$4&amp;"  "&amp;$M5,$A$4:$I$111,2,0))</f>
        <v/>
      </c>
      <c r="AI5" s="28" t="str">
        <f>+IF(ISNA(VLOOKUP(AI$4&amp;"  "&amp;$M5,$A$4:$I$111,2,0)),"",VLOOKUP(AI$4&amp;"  "&amp;$M5,$A$4:$I$111,2,0))</f>
        <v/>
      </c>
      <c r="AJ5" s="28" t="str">
        <f>+IF(ISNA(VLOOKUP(AJ$4&amp;"  "&amp;$M5,$A$4:$I$111,2,0)),"",VLOOKUP(AJ$4&amp;"  "&amp;$M5,$A$4:$I$111,2,0))</f>
        <v/>
      </c>
      <c r="AK5" s="28" t="str">
        <f>+IF(ISNA(VLOOKUP(AK$4&amp;"  "&amp;$M5,$A$4:$I$111,2,0)),"",VLOOKUP(AK$4&amp;"  "&amp;$M5,$A$4:$I$111,2,0))</f>
        <v/>
      </c>
      <c r="AL5" s="28" t="str">
        <f>+IF(ISNA(VLOOKUP(AL$4&amp;"  "&amp;$M5,$A$4:$I$111,2,0)),"",VLOOKUP(AL$4&amp;"  "&amp;$M5,$A$4:$I$111,2,0))</f>
        <v/>
      </c>
      <c r="AM5" s="28" t="str">
        <f>+IF(ISNA(VLOOKUP(AM$4&amp;"  "&amp;$M5,$A$4:$I$111,2,0)),"",VLOOKUP(AM$4&amp;"  "&amp;$M5,$A$4:$I$111,2,0))</f>
        <v/>
      </c>
    </row>
    <row r="6" spans="1:39" x14ac:dyDescent="0.3">
      <c r="A6">
        <v>3</v>
      </c>
      <c r="B6" s="2" t="s">
        <v>1724</v>
      </c>
      <c r="C6" s="1">
        <v>605</v>
      </c>
      <c r="D6" s="1" t="s">
        <v>138</v>
      </c>
      <c r="E6" s="1" t="s">
        <v>1676</v>
      </c>
      <c r="F6" s="1" t="s">
        <v>599</v>
      </c>
      <c r="G6" s="1"/>
      <c r="H6" s="1" t="e">
        <f>+VLOOKUP($C6,MasterData!$B$4:$I$1003,5,"false")</f>
        <v>#N/A</v>
      </c>
      <c r="I6" s="3" t="e">
        <f>+VLOOKUP($C6,MasterData!$B$4:$I$1003,6,"false")</f>
        <v>#N/A</v>
      </c>
      <c r="J6" s="24" t="e">
        <f>TEXT(SUMPRODUCT(--(G6=$G$5:$G$599),--(#REF!&gt;$B$22:$B$599))+1,0)</f>
        <v>#REF!</v>
      </c>
      <c r="K6" s="1" t="e">
        <f>+G6&amp;"  "&amp;J6</f>
        <v>#REF!</v>
      </c>
      <c r="M6">
        <v>2</v>
      </c>
      <c r="N6" s="28">
        <v>4</v>
      </c>
      <c r="O6" s="28">
        <v>2</v>
      </c>
      <c r="P6" s="28">
        <v>12</v>
      </c>
      <c r="Q6" s="28" t="str">
        <f>+IF(ISNA(VLOOKUP(Q$4&amp;"  "&amp;$M6,$A$4:$I$111,2,0)),"",VLOOKUP(Q$4&amp;"  "&amp;$M6,$A$4:$I$111,2,0))</f>
        <v/>
      </c>
      <c r="R6" s="28" t="str">
        <f>+IF(ISNA(VLOOKUP(R$4&amp;"  "&amp;$M6,$A$4:$I$111,2,0)),"",VLOOKUP(R$4&amp;"  "&amp;$M6,$A$4:$I$111,2,0))</f>
        <v/>
      </c>
      <c r="S6" s="28" t="str">
        <f>+IF(ISNA(VLOOKUP(S$4&amp;"  "&amp;$M6,$A$4:$I$111,2,0)),"",VLOOKUP(S$4&amp;"  "&amp;$M6,$A$4:$I$111,2,0))</f>
        <v/>
      </c>
      <c r="T6" s="28" t="str">
        <f>+IF(ISNA(VLOOKUP(T$4&amp;"  "&amp;$M6,$A$4:$I$111,2,0)),"",VLOOKUP(T$4&amp;"  "&amp;$M6,$A$4:$I$111,2,0))</f>
        <v/>
      </c>
      <c r="U6" s="28" t="str">
        <f>+IF(ISNA(VLOOKUP(U$4&amp;"  "&amp;$M6,$A$4:$I$111,2,0)),"",VLOOKUP(U$4&amp;"  "&amp;$M6,$A$4:$I$111,2,0))</f>
        <v/>
      </c>
      <c r="V6" s="28" t="str">
        <f>+IF(ISNA(VLOOKUP(V$4&amp;"  "&amp;$M6,$A$4:$I$111,2,0)),"",VLOOKUP(V$4&amp;"  "&amp;$M6,$A$4:$I$111,2,0))</f>
        <v/>
      </c>
      <c r="W6" s="28" t="str">
        <f>+IF(ISNA(VLOOKUP(W$4&amp;"  "&amp;$M6,$A$4:$I$111,2,0)),"",VLOOKUP(W$4&amp;"  "&amp;$M6,$A$4:$I$111,2,0))</f>
        <v/>
      </c>
      <c r="X6" s="28" t="str">
        <f>+IF(ISNA(VLOOKUP(X$4&amp;"  "&amp;$M6,$A$4:$I$111,2,0)),"",VLOOKUP(X$4&amp;"  "&amp;$M6,$A$4:$I$111,2,0))</f>
        <v/>
      </c>
      <c r="Y6" s="28" t="str">
        <f>+IF(ISNA(VLOOKUP(Y$4&amp;"  "&amp;$M6,$A$4:$I$111,2,0)),"",VLOOKUP(Y$4&amp;"  "&amp;$M6,$A$4:$I$111,2,0))</f>
        <v/>
      </c>
      <c r="Z6" s="28" t="str">
        <f>+IF(ISNA(VLOOKUP(Z$4&amp;"  "&amp;$M6,$A$4:$I$111,2,0)),"",VLOOKUP(Z$4&amp;"  "&amp;$M6,$A$4:$I$111,2,0))</f>
        <v/>
      </c>
      <c r="AA6" s="28" t="str">
        <f>+IF(ISNA(VLOOKUP(AA$4&amp;"  "&amp;$M6,$A$4:$I$111,2,0)),"",VLOOKUP(AA$4&amp;"  "&amp;$M6,$A$4:$I$111,2,0))</f>
        <v/>
      </c>
      <c r="AB6" s="28" t="str">
        <f>+IF(ISNA(VLOOKUP(AB$4&amp;"  "&amp;$M6,$A$4:$I$111,2,0)),"",VLOOKUP(AB$4&amp;"  "&amp;$M6,$A$4:$I$111,2,0))</f>
        <v/>
      </c>
      <c r="AC6" s="28" t="str">
        <f>+IF(ISNA(VLOOKUP(AC$4&amp;"  "&amp;$M6,$A$4:$I$111,2,0)),"",VLOOKUP(AC$4&amp;"  "&amp;$M6,$A$4:$I$111,2,0))</f>
        <v/>
      </c>
      <c r="AD6" s="28" t="str">
        <f>+IF(ISNA(VLOOKUP(AD$4&amp;"  "&amp;$M6,$A$4:$I$111,2,0)),"",VLOOKUP(AD$4&amp;"  "&amp;$M6,$A$4:$I$111,2,0))</f>
        <v/>
      </c>
      <c r="AE6" s="28" t="str">
        <f>+IF(ISNA(VLOOKUP(AE$4&amp;"  "&amp;$M6,$A$4:$I$111,2,0)),"",VLOOKUP(AE$4&amp;"  "&amp;$M6,$A$4:$I$111,2,0))</f>
        <v/>
      </c>
      <c r="AF6" s="28" t="str">
        <f>+IF(ISNA(VLOOKUP(AF$4&amp;"  "&amp;$M6,$A$4:$I$111,2,0)),"",VLOOKUP(AF$4&amp;"  "&amp;$M6,$A$4:$I$111,2,0))</f>
        <v/>
      </c>
      <c r="AG6" s="28" t="str">
        <f>+IF(ISNA(VLOOKUP(AG$4&amp;"  "&amp;$M6,$A$4:$I$111,2,0)),"",VLOOKUP(AG$4&amp;"  "&amp;$M6,$A$4:$I$111,2,0))</f>
        <v/>
      </c>
      <c r="AH6" s="28" t="str">
        <f>+IF(ISNA(VLOOKUP(AH$4&amp;"  "&amp;$M6,$A$4:$I$111,2,0)),"",VLOOKUP(AH$4&amp;"  "&amp;$M6,$A$4:$I$111,2,0))</f>
        <v/>
      </c>
      <c r="AI6" s="28" t="str">
        <f>+IF(ISNA(VLOOKUP(AI$4&amp;"  "&amp;$M6,$A$4:$I$111,2,0)),"",VLOOKUP(AI$4&amp;"  "&amp;$M6,$A$4:$I$111,2,0))</f>
        <v/>
      </c>
      <c r="AJ6" s="28" t="str">
        <f>+IF(ISNA(VLOOKUP(AJ$4&amp;"  "&amp;$M6,$A$4:$I$111,2,0)),"",VLOOKUP(AJ$4&amp;"  "&amp;$M6,$A$4:$I$111,2,0))</f>
        <v/>
      </c>
      <c r="AK6" s="28" t="str">
        <f>+IF(ISNA(VLOOKUP(AK$4&amp;"  "&amp;$M6,$A$4:$I$111,2,0)),"",VLOOKUP(AK$4&amp;"  "&amp;$M6,$A$4:$I$111,2,0))</f>
        <v/>
      </c>
      <c r="AL6" s="28" t="str">
        <f>+IF(ISNA(VLOOKUP(AL$4&amp;"  "&amp;$M6,$A$4:$I$111,2,0)),"",VLOOKUP(AL$4&amp;"  "&amp;$M6,$A$4:$I$111,2,0))</f>
        <v/>
      </c>
      <c r="AM6" s="28" t="str">
        <f>+IF(ISNA(VLOOKUP(AM$4&amp;"  "&amp;$M6,$A$4:$I$111,2,0)),"",VLOOKUP(AM$4&amp;"  "&amp;$M6,$A$4:$I$111,2,0))</f>
        <v/>
      </c>
    </row>
    <row r="7" spans="1:39" x14ac:dyDescent="0.3">
      <c r="A7">
        <v>4</v>
      </c>
      <c r="B7" s="2" t="s">
        <v>1725</v>
      </c>
      <c r="C7" s="1">
        <v>601</v>
      </c>
      <c r="D7" s="1" t="s">
        <v>833</v>
      </c>
      <c r="E7" s="1" t="s">
        <v>797</v>
      </c>
      <c r="F7" s="1" t="s">
        <v>599</v>
      </c>
      <c r="G7" s="1"/>
      <c r="H7" s="1" t="e">
        <f>+VLOOKUP($C7,MasterData!$B$4:$I$1003,5,"false")</f>
        <v>#N/A</v>
      </c>
      <c r="I7" s="3" t="e">
        <f>+VLOOKUP($C7,MasterData!$B$4:$I$1003,6,"false")</f>
        <v>#N/A</v>
      </c>
      <c r="J7" s="24" t="e">
        <f>TEXT(SUMPRODUCT(--(G7=$G$5:$G$599),--(#REF!&gt;$B$22:$B$599))+1,0)</f>
        <v>#REF!</v>
      </c>
      <c r="K7" s="1" t="e">
        <f>+G7&amp;"  "&amp;J7</f>
        <v>#REF!</v>
      </c>
      <c r="M7">
        <v>3</v>
      </c>
      <c r="N7" s="28">
        <v>11</v>
      </c>
      <c r="O7" s="28">
        <v>10</v>
      </c>
      <c r="P7" s="28">
        <v>14</v>
      </c>
      <c r="Q7" s="28" t="str">
        <f>+IF(ISNA(VLOOKUP(Q$4&amp;"  "&amp;$M7,$A$4:$I$111,2,0)),"",VLOOKUP(Q$4&amp;"  "&amp;$M7,$A$4:$I$111,2,0))</f>
        <v/>
      </c>
      <c r="R7" s="28" t="str">
        <f>+IF(ISNA(VLOOKUP(R$4&amp;"  "&amp;$M7,$A$4:$I$111,2,0)),"",VLOOKUP(R$4&amp;"  "&amp;$M7,$A$4:$I$111,2,0))</f>
        <v/>
      </c>
      <c r="S7" s="28" t="str">
        <f>+IF(ISNA(VLOOKUP(S$4&amp;"  "&amp;$M7,$A$4:$I$111,2,0)),"",VLOOKUP(S$4&amp;"  "&amp;$M7,$A$4:$I$111,2,0))</f>
        <v/>
      </c>
      <c r="T7" s="28" t="str">
        <f>+IF(ISNA(VLOOKUP(T$4&amp;"  "&amp;$M7,$A$4:$I$111,2,0)),"",VLOOKUP(T$4&amp;"  "&amp;$M7,$A$4:$I$111,2,0))</f>
        <v/>
      </c>
      <c r="U7" s="28" t="str">
        <f>+IF(ISNA(VLOOKUP(U$4&amp;"  "&amp;$M7,$A$4:$I$111,2,0)),"",VLOOKUP(U$4&amp;"  "&amp;$M7,$A$4:$I$111,2,0))</f>
        <v/>
      </c>
      <c r="V7" s="28" t="str">
        <f>+IF(ISNA(VLOOKUP(V$4&amp;"  "&amp;$M7,$A$4:$I$111,2,0)),"",VLOOKUP(V$4&amp;"  "&amp;$M7,$A$4:$I$111,2,0))</f>
        <v/>
      </c>
      <c r="W7" s="28" t="str">
        <f>+IF(ISNA(VLOOKUP(W$4&amp;"  "&amp;$M7,$A$4:$I$111,2,0)),"",VLOOKUP(W$4&amp;"  "&amp;$M7,$A$4:$I$111,2,0))</f>
        <v/>
      </c>
      <c r="X7" s="28" t="str">
        <f>+IF(ISNA(VLOOKUP(X$4&amp;"  "&amp;$M7,$A$4:$I$111,2,0)),"",VLOOKUP(X$4&amp;"  "&amp;$M7,$A$4:$I$111,2,0))</f>
        <v/>
      </c>
      <c r="Y7" s="28" t="str">
        <f>+IF(ISNA(VLOOKUP(Y$4&amp;"  "&amp;$M7,$A$4:$I$111,2,0)),"",VLOOKUP(Y$4&amp;"  "&amp;$M7,$A$4:$I$111,2,0))</f>
        <v/>
      </c>
      <c r="Z7" s="28" t="str">
        <f>+IF(ISNA(VLOOKUP(Z$4&amp;"  "&amp;$M7,$A$4:$I$111,2,0)),"",VLOOKUP(Z$4&amp;"  "&amp;$M7,$A$4:$I$111,2,0))</f>
        <v/>
      </c>
      <c r="AA7" s="28" t="str">
        <f>+IF(ISNA(VLOOKUP(AA$4&amp;"  "&amp;$M7,$A$4:$I$111,2,0)),"",VLOOKUP(AA$4&amp;"  "&amp;$M7,$A$4:$I$111,2,0))</f>
        <v/>
      </c>
      <c r="AB7" s="28" t="str">
        <f>+IF(ISNA(VLOOKUP(AB$4&amp;"  "&amp;$M7,$A$4:$I$111,2,0)),"",VLOOKUP(AB$4&amp;"  "&amp;$M7,$A$4:$I$111,2,0))</f>
        <v/>
      </c>
      <c r="AC7" s="28" t="str">
        <f>+IF(ISNA(VLOOKUP(AC$4&amp;"  "&amp;$M7,$A$4:$I$111,2,0)),"",VLOOKUP(AC$4&amp;"  "&amp;$M7,$A$4:$I$111,2,0))</f>
        <v/>
      </c>
      <c r="AD7" s="28" t="str">
        <f>+IF(ISNA(VLOOKUP(AD$4&amp;"  "&amp;$M7,$A$4:$I$111,2,0)),"",VLOOKUP(AD$4&amp;"  "&amp;$M7,$A$4:$I$111,2,0))</f>
        <v/>
      </c>
      <c r="AE7" s="28" t="str">
        <f>+IF(ISNA(VLOOKUP(AE$4&amp;"  "&amp;$M7,$A$4:$I$111,2,0)),"",VLOOKUP(AE$4&amp;"  "&amp;$M7,$A$4:$I$111,2,0))</f>
        <v/>
      </c>
      <c r="AF7" s="28" t="str">
        <f>+IF(ISNA(VLOOKUP(AF$4&amp;"  "&amp;$M7,$A$4:$I$111,2,0)),"",VLOOKUP(AF$4&amp;"  "&amp;$M7,$A$4:$I$111,2,0))</f>
        <v/>
      </c>
      <c r="AG7" s="28" t="str">
        <f>+IF(ISNA(VLOOKUP(AG$4&amp;"  "&amp;$M7,$A$4:$I$111,2,0)),"",VLOOKUP(AG$4&amp;"  "&amp;$M7,$A$4:$I$111,2,0))</f>
        <v/>
      </c>
      <c r="AH7" s="28" t="str">
        <f>+IF(ISNA(VLOOKUP(AH$4&amp;"  "&amp;$M7,$A$4:$I$111,2,0)),"",VLOOKUP(AH$4&amp;"  "&amp;$M7,$A$4:$I$111,2,0))</f>
        <v/>
      </c>
      <c r="AI7" s="28" t="str">
        <f>+IF(ISNA(VLOOKUP(AI$4&amp;"  "&amp;$M7,$A$4:$I$111,2,0)),"",VLOOKUP(AI$4&amp;"  "&amp;$M7,$A$4:$I$111,2,0))</f>
        <v/>
      </c>
      <c r="AJ7" s="28" t="str">
        <f>+IF(ISNA(VLOOKUP(AJ$4&amp;"  "&amp;$M7,$A$4:$I$111,2,0)),"",VLOOKUP(AJ$4&amp;"  "&amp;$M7,$A$4:$I$111,2,0))</f>
        <v/>
      </c>
      <c r="AK7" s="28" t="str">
        <f>+IF(ISNA(VLOOKUP(AK$4&amp;"  "&amp;$M7,$A$4:$I$111,2,0)),"",VLOOKUP(AK$4&amp;"  "&amp;$M7,$A$4:$I$111,2,0))</f>
        <v/>
      </c>
      <c r="AL7" s="28" t="str">
        <f>+IF(ISNA(VLOOKUP(AL$4&amp;"  "&amp;$M7,$A$4:$I$111,2,0)),"",VLOOKUP(AL$4&amp;"  "&amp;$M7,$A$4:$I$111,2,0))</f>
        <v/>
      </c>
      <c r="AM7" s="28" t="str">
        <f>+IF(ISNA(VLOOKUP(AM$4&amp;"  "&amp;$M7,$A$4:$I$111,2,0)),"",VLOOKUP(AM$4&amp;"  "&amp;$M7,$A$4:$I$111,2,0))</f>
        <v/>
      </c>
    </row>
    <row r="8" spans="1:39" x14ac:dyDescent="0.3">
      <c r="A8">
        <v>5</v>
      </c>
      <c r="B8" s="2" t="s">
        <v>1726</v>
      </c>
      <c r="C8" s="1">
        <v>614</v>
      </c>
      <c r="D8" s="1" t="s">
        <v>81</v>
      </c>
      <c r="E8" s="1" t="s">
        <v>1710</v>
      </c>
      <c r="F8" s="1" t="s">
        <v>607</v>
      </c>
      <c r="G8" s="1"/>
      <c r="H8" s="1"/>
      <c r="I8" s="3"/>
      <c r="J8" s="24"/>
      <c r="K8" s="1"/>
      <c r="N8" s="28" t="str">
        <f>+IF(ISNA(VLOOKUP(N$4&amp;"  "&amp;$M8,$A$4:$I$111,2,0)),"",VLOOKUP(N$4&amp;"  "&amp;$M8,$A$4:$I$111,2,0))</f>
        <v/>
      </c>
      <c r="O8" s="28" t="str">
        <f>+IF(ISNA(VLOOKUP(O$4&amp;"  "&amp;$M8,$A$4:$I$111,2,0)),"",VLOOKUP(O$4&amp;"  "&amp;$M8,$A$4:$I$111,2,0))</f>
        <v/>
      </c>
      <c r="P8" s="28" t="str">
        <f>+IF(ISNA(VLOOKUP(P$4&amp;"  "&amp;$M8,$A$4:$I$111,2,0)),"",VLOOKUP(P$4&amp;"  "&amp;$M8,$A$4:$I$111,2,0))</f>
        <v/>
      </c>
      <c r="Q8" s="28" t="str">
        <f>+IF(ISNA(VLOOKUP(Q$4&amp;"  "&amp;$M8,$A$4:$I$111,2,0)),"",VLOOKUP(Q$4&amp;"  "&amp;$M8,$A$4:$I$111,2,0))</f>
        <v/>
      </c>
      <c r="R8" s="28" t="str">
        <f>+IF(ISNA(VLOOKUP(R$4&amp;"  "&amp;$M8,$A$4:$I$111,2,0)),"",VLOOKUP(R$4&amp;"  "&amp;$M8,$A$4:$I$111,2,0))</f>
        <v/>
      </c>
      <c r="S8" s="28" t="str">
        <f>+IF(ISNA(VLOOKUP(S$4&amp;"  "&amp;$M8,$A$4:$I$111,2,0)),"",VLOOKUP(S$4&amp;"  "&amp;$M8,$A$4:$I$111,2,0))</f>
        <v/>
      </c>
      <c r="T8" s="28" t="str">
        <f>+IF(ISNA(VLOOKUP(T$4&amp;"  "&amp;$M8,$A$4:$I$111,2,0)),"",VLOOKUP(T$4&amp;"  "&amp;$M8,$A$4:$I$111,2,0))</f>
        <v/>
      </c>
      <c r="U8" s="28" t="str">
        <f>+IF(ISNA(VLOOKUP(U$4&amp;"  "&amp;$M8,$A$4:$I$111,2,0)),"",VLOOKUP(U$4&amp;"  "&amp;$M8,$A$4:$I$111,2,0))</f>
        <v/>
      </c>
      <c r="V8" s="28" t="str">
        <f>+IF(ISNA(VLOOKUP(V$4&amp;"  "&amp;$M8,$A$4:$I$111,2,0)),"",VLOOKUP(V$4&amp;"  "&amp;$M8,$A$4:$I$111,2,0))</f>
        <v/>
      </c>
      <c r="W8" s="28" t="str">
        <f>+IF(ISNA(VLOOKUP(W$4&amp;"  "&amp;$M8,$A$4:$I$111,2,0)),"",VLOOKUP(W$4&amp;"  "&amp;$M8,$A$4:$I$111,2,0))</f>
        <v/>
      </c>
      <c r="X8" s="28" t="str">
        <f>+IF(ISNA(VLOOKUP(X$4&amp;"  "&amp;$M8,$A$4:$I$111,2,0)),"",VLOOKUP(X$4&amp;"  "&amp;$M8,$A$4:$I$111,2,0))</f>
        <v/>
      </c>
      <c r="Y8" s="28" t="str">
        <f>+IF(ISNA(VLOOKUP(Y$4&amp;"  "&amp;$M8,$A$4:$I$111,2,0)),"",VLOOKUP(Y$4&amp;"  "&amp;$M8,$A$4:$I$111,2,0))</f>
        <v/>
      </c>
      <c r="Z8" s="28" t="str">
        <f>+IF(ISNA(VLOOKUP(Z$4&amp;"  "&amp;$M8,$A$4:$I$111,2,0)),"",VLOOKUP(Z$4&amp;"  "&amp;$M8,$A$4:$I$111,2,0))</f>
        <v/>
      </c>
      <c r="AA8" s="28" t="str">
        <f>+IF(ISNA(VLOOKUP(AA$4&amp;"  "&amp;$M8,$A$4:$I$111,2,0)),"",VLOOKUP(AA$4&amp;"  "&amp;$M8,$A$4:$I$111,2,0))</f>
        <v/>
      </c>
      <c r="AB8" s="28" t="str">
        <f>+IF(ISNA(VLOOKUP(AB$4&amp;"  "&amp;$M8,$A$4:$I$111,2,0)),"",VLOOKUP(AB$4&amp;"  "&amp;$M8,$A$4:$I$111,2,0))</f>
        <v/>
      </c>
      <c r="AC8" s="28" t="str">
        <f>+IF(ISNA(VLOOKUP(AC$4&amp;"  "&amp;$M8,$A$4:$I$111,2,0)),"",VLOOKUP(AC$4&amp;"  "&amp;$M8,$A$4:$I$111,2,0))</f>
        <v/>
      </c>
      <c r="AD8" s="28" t="str">
        <f>+IF(ISNA(VLOOKUP(AD$4&amp;"  "&amp;$M8,$A$4:$I$111,2,0)),"",VLOOKUP(AD$4&amp;"  "&amp;$M8,$A$4:$I$111,2,0))</f>
        <v/>
      </c>
      <c r="AE8" s="28" t="str">
        <f>+IF(ISNA(VLOOKUP(AE$4&amp;"  "&amp;$M8,$A$4:$I$111,2,0)),"",VLOOKUP(AE$4&amp;"  "&amp;$M8,$A$4:$I$111,2,0))</f>
        <v/>
      </c>
      <c r="AF8" s="28" t="str">
        <f>+IF(ISNA(VLOOKUP(AF$4&amp;"  "&amp;$M8,$A$4:$I$111,2,0)),"",VLOOKUP(AF$4&amp;"  "&amp;$M8,$A$4:$I$111,2,0))</f>
        <v/>
      </c>
      <c r="AG8" s="28" t="str">
        <f>+IF(ISNA(VLOOKUP(AG$4&amp;"  "&amp;$M8,$A$4:$I$111,2,0)),"",VLOOKUP(AG$4&amp;"  "&amp;$M8,$A$4:$I$111,2,0))</f>
        <v/>
      </c>
      <c r="AH8" s="28" t="str">
        <f>+IF(ISNA(VLOOKUP(AH$4&amp;"  "&amp;$M8,$A$4:$I$111,2,0)),"",VLOOKUP(AH$4&amp;"  "&amp;$M8,$A$4:$I$111,2,0))</f>
        <v/>
      </c>
      <c r="AI8" s="28" t="str">
        <f>+IF(ISNA(VLOOKUP(AI$4&amp;"  "&amp;$M8,$A$4:$I$111,2,0)),"",VLOOKUP(AI$4&amp;"  "&amp;$M8,$A$4:$I$111,2,0))</f>
        <v/>
      </c>
      <c r="AJ8" s="28" t="str">
        <f>+IF(ISNA(VLOOKUP(AJ$4&amp;"  "&amp;$M8,$A$4:$I$111,2,0)),"",VLOOKUP(AJ$4&amp;"  "&amp;$M8,$A$4:$I$111,2,0))</f>
        <v/>
      </c>
      <c r="AK8" s="28" t="str">
        <f>+IF(ISNA(VLOOKUP(AK$4&amp;"  "&amp;$M8,$A$4:$I$111,2,0)),"",VLOOKUP(AK$4&amp;"  "&amp;$M8,$A$4:$I$111,2,0))</f>
        <v/>
      </c>
      <c r="AL8" s="28" t="str">
        <f>+IF(ISNA(VLOOKUP(AL$4&amp;"  "&amp;$M8,$A$4:$I$111,2,0)),"",VLOOKUP(AL$4&amp;"  "&amp;$M8,$A$4:$I$111,2,0))</f>
        <v/>
      </c>
      <c r="AM8" s="28" t="str">
        <f>+IF(ISNA(VLOOKUP(AM$4&amp;"  "&amp;$M8,$A$4:$I$111,2,0)),"",VLOOKUP(AM$4&amp;"  "&amp;$M8,$A$4:$I$111,2,0))</f>
        <v/>
      </c>
    </row>
    <row r="9" spans="1:39" x14ac:dyDescent="0.3">
      <c r="A9">
        <v>6</v>
      </c>
      <c r="B9" s="2" t="s">
        <v>1727</v>
      </c>
      <c r="C9" s="1">
        <v>621</v>
      </c>
      <c r="D9" s="1" t="s">
        <v>51</v>
      </c>
      <c r="E9" s="1" t="s">
        <v>121</v>
      </c>
      <c r="F9" s="1" t="s">
        <v>597</v>
      </c>
      <c r="G9" s="1"/>
      <c r="H9" s="1"/>
      <c r="I9" s="3"/>
      <c r="J9" s="24"/>
      <c r="K9" s="1"/>
      <c r="N9" s="28" t="str">
        <f>+IF(ISNA(VLOOKUP(N$4&amp;"  "&amp;$M9,$A$4:$I$111,2,0)),"",VLOOKUP(N$4&amp;"  "&amp;$M9,$A$4:$I$111,2,0))</f>
        <v/>
      </c>
      <c r="O9" s="28" t="str">
        <f>+IF(ISNA(VLOOKUP(O$4&amp;"  "&amp;$M9,$A$4:$I$111,2,0)),"",VLOOKUP(O$4&amp;"  "&amp;$M9,$A$4:$I$111,2,0))</f>
        <v/>
      </c>
      <c r="P9" s="28" t="str">
        <f>+IF(ISNA(VLOOKUP(P$4&amp;"  "&amp;$M9,$A$4:$I$111,2,0)),"",VLOOKUP(P$4&amp;"  "&amp;$M9,$A$4:$I$111,2,0))</f>
        <v/>
      </c>
      <c r="Q9" s="28" t="str">
        <f>+IF(ISNA(VLOOKUP(Q$4&amp;"  "&amp;$M9,$A$4:$I$111,2,0)),"",VLOOKUP(Q$4&amp;"  "&amp;$M9,$A$4:$I$111,2,0))</f>
        <v/>
      </c>
      <c r="R9" s="28" t="str">
        <f>+IF(ISNA(VLOOKUP(R$4&amp;"  "&amp;$M9,$A$4:$I$111,2,0)),"",VLOOKUP(R$4&amp;"  "&amp;$M9,$A$4:$I$111,2,0))</f>
        <v/>
      </c>
      <c r="S9" s="28" t="str">
        <f>+IF(ISNA(VLOOKUP(S$4&amp;"  "&amp;$M9,$A$4:$I$111,2,0)),"",VLOOKUP(S$4&amp;"  "&amp;$M9,$A$4:$I$111,2,0))</f>
        <v/>
      </c>
      <c r="T9" s="28" t="str">
        <f>+IF(ISNA(VLOOKUP(T$4&amp;"  "&amp;$M9,$A$4:$I$111,2,0)),"",VLOOKUP(T$4&amp;"  "&amp;$M9,$A$4:$I$111,2,0))</f>
        <v/>
      </c>
      <c r="U9" s="28" t="str">
        <f>+IF(ISNA(VLOOKUP(U$4&amp;"  "&amp;$M9,$A$4:$I$111,2,0)),"",VLOOKUP(U$4&amp;"  "&amp;$M9,$A$4:$I$111,2,0))</f>
        <v/>
      </c>
      <c r="V9" s="28" t="str">
        <f>+IF(ISNA(VLOOKUP(V$4&amp;"  "&amp;$M9,$A$4:$I$111,2,0)),"",VLOOKUP(V$4&amp;"  "&amp;$M9,$A$4:$I$111,2,0))</f>
        <v/>
      </c>
      <c r="W9" s="28" t="str">
        <f>+IF(ISNA(VLOOKUP(W$4&amp;"  "&amp;$M9,$A$4:$I$111,2,0)),"",VLOOKUP(W$4&amp;"  "&amp;$M9,$A$4:$I$111,2,0))</f>
        <v/>
      </c>
      <c r="X9" s="28" t="str">
        <f>+IF(ISNA(VLOOKUP(X$4&amp;"  "&amp;$M9,$A$4:$I$111,2,0)),"",VLOOKUP(X$4&amp;"  "&amp;$M9,$A$4:$I$111,2,0))</f>
        <v/>
      </c>
      <c r="Y9" s="28" t="str">
        <f>+IF(ISNA(VLOOKUP(Y$4&amp;"  "&amp;$M9,$A$4:$I$111,2,0)),"",VLOOKUP(Y$4&amp;"  "&amp;$M9,$A$4:$I$111,2,0))</f>
        <v/>
      </c>
      <c r="Z9" s="28" t="str">
        <f>+IF(ISNA(VLOOKUP(Z$4&amp;"  "&amp;$M9,$A$4:$I$111,2,0)),"",VLOOKUP(Z$4&amp;"  "&amp;$M9,$A$4:$I$111,2,0))</f>
        <v/>
      </c>
      <c r="AA9" s="28" t="str">
        <f>+IF(ISNA(VLOOKUP(AA$4&amp;"  "&amp;$M9,$A$4:$I$111,2,0)),"",VLOOKUP(AA$4&amp;"  "&amp;$M9,$A$4:$I$111,2,0))</f>
        <v/>
      </c>
      <c r="AB9" s="28" t="str">
        <f>+IF(ISNA(VLOOKUP(AB$4&amp;"  "&amp;$M9,$A$4:$I$111,2,0)),"",VLOOKUP(AB$4&amp;"  "&amp;$M9,$A$4:$I$111,2,0))</f>
        <v/>
      </c>
      <c r="AC9" s="28" t="str">
        <f>+IF(ISNA(VLOOKUP(AC$4&amp;"  "&amp;$M9,$A$4:$I$111,2,0)),"",VLOOKUP(AC$4&amp;"  "&amp;$M9,$A$4:$I$111,2,0))</f>
        <v/>
      </c>
      <c r="AD9" s="28" t="str">
        <f>+IF(ISNA(VLOOKUP(AD$4&amp;"  "&amp;$M9,$A$4:$I$111,2,0)),"",VLOOKUP(AD$4&amp;"  "&amp;$M9,$A$4:$I$111,2,0))</f>
        <v/>
      </c>
      <c r="AE9" s="28" t="str">
        <f>+IF(ISNA(VLOOKUP(AE$4&amp;"  "&amp;$M9,$A$4:$I$111,2,0)),"",VLOOKUP(AE$4&amp;"  "&amp;$M9,$A$4:$I$111,2,0))</f>
        <v/>
      </c>
      <c r="AF9" s="28" t="str">
        <f>+IF(ISNA(VLOOKUP(AF$4&amp;"  "&amp;$M9,$A$4:$I$111,2,0)),"",VLOOKUP(AF$4&amp;"  "&amp;$M9,$A$4:$I$111,2,0))</f>
        <v/>
      </c>
      <c r="AG9" s="28" t="str">
        <f>+IF(ISNA(VLOOKUP(AG$4&amp;"  "&amp;$M9,$A$4:$I$111,2,0)),"",VLOOKUP(AG$4&amp;"  "&amp;$M9,$A$4:$I$111,2,0))</f>
        <v/>
      </c>
      <c r="AH9" s="28" t="str">
        <f>+IF(ISNA(VLOOKUP(AH$4&amp;"  "&amp;$M9,$A$4:$I$111,2,0)),"",VLOOKUP(AH$4&amp;"  "&amp;$M9,$A$4:$I$111,2,0))</f>
        <v/>
      </c>
      <c r="AI9" s="28" t="str">
        <f>+IF(ISNA(VLOOKUP(AI$4&amp;"  "&amp;$M9,$A$4:$I$111,2,0)),"",VLOOKUP(AI$4&amp;"  "&amp;$M9,$A$4:$I$111,2,0))</f>
        <v/>
      </c>
      <c r="AJ9" s="28" t="str">
        <f>+IF(ISNA(VLOOKUP(AJ$4&amp;"  "&amp;$M9,$A$4:$I$111,2,0)),"",VLOOKUP(AJ$4&amp;"  "&amp;$M9,$A$4:$I$111,2,0))</f>
        <v/>
      </c>
      <c r="AK9" s="28" t="str">
        <f>+IF(ISNA(VLOOKUP(AK$4&amp;"  "&amp;$M9,$A$4:$I$111,2,0)),"",VLOOKUP(AK$4&amp;"  "&amp;$M9,$A$4:$I$111,2,0))</f>
        <v/>
      </c>
      <c r="AL9" s="28" t="str">
        <f>+IF(ISNA(VLOOKUP(AL$4&amp;"  "&amp;$M9,$A$4:$I$111,2,0)),"",VLOOKUP(AL$4&amp;"  "&amp;$M9,$A$4:$I$111,2,0))</f>
        <v/>
      </c>
      <c r="AM9" s="28" t="str">
        <f>+IF(ISNA(VLOOKUP(AM$4&amp;"  "&amp;$M9,$A$4:$I$111,2,0)),"",VLOOKUP(AM$4&amp;"  "&amp;$M9,$A$4:$I$111,2,0))</f>
        <v/>
      </c>
    </row>
    <row r="10" spans="1:39" x14ac:dyDescent="0.3">
      <c r="A10">
        <v>7</v>
      </c>
      <c r="B10" s="2" t="s">
        <v>1187</v>
      </c>
      <c r="C10" s="1">
        <v>607</v>
      </c>
      <c r="D10" s="1" t="s">
        <v>47</v>
      </c>
      <c r="E10" s="1" t="s">
        <v>882</v>
      </c>
      <c r="F10" s="1" t="s">
        <v>607</v>
      </c>
      <c r="G10" s="1"/>
      <c r="H10" s="1" t="e">
        <f>+VLOOKUP($C10,MasterData!$B$4:$I$1003,5,"false")</f>
        <v>#N/A</v>
      </c>
      <c r="I10" s="3" t="e">
        <f>+VLOOKUP($C10,MasterData!$B$4:$I$1003,6,"false")</f>
        <v>#N/A</v>
      </c>
      <c r="J10" s="24" t="e">
        <f>TEXT(SUMPRODUCT(--(G10=$G$5:$G$599),--(#REF!&gt;$B$22:$B$599))+1,0)</f>
        <v>#REF!</v>
      </c>
      <c r="K10" s="1" t="e">
        <f t="shared" ref="K10:K21" si="0">+G10&amp;"  "&amp;J10</f>
        <v>#REF!</v>
      </c>
      <c r="N10" s="28" t="str">
        <f>+IF(ISNA(VLOOKUP(N$4&amp;"  "&amp;$M10,$A$4:$I$111,2,0)),"",VLOOKUP(N$4&amp;"  "&amp;$M10,$A$4:$I$111,2,0))</f>
        <v/>
      </c>
      <c r="O10" s="28" t="str">
        <f>+IF(ISNA(VLOOKUP(O$4&amp;"  "&amp;$M10,$A$4:$I$111,2,0)),"",VLOOKUP(O$4&amp;"  "&amp;$M10,$A$4:$I$111,2,0))</f>
        <v/>
      </c>
      <c r="P10" s="28" t="str">
        <f>+IF(ISNA(VLOOKUP(P$4&amp;"  "&amp;$M10,$A$4:$I$111,2,0)),"",VLOOKUP(P$4&amp;"  "&amp;$M10,$A$4:$I$111,2,0))</f>
        <v/>
      </c>
      <c r="Q10" s="28" t="str">
        <f>+IF(ISNA(VLOOKUP(Q$4&amp;"  "&amp;$M10,$A$4:$I$111,2,0)),"",VLOOKUP(Q$4&amp;"  "&amp;$M10,$A$4:$I$111,2,0))</f>
        <v/>
      </c>
      <c r="R10" s="28" t="str">
        <f>+IF(ISNA(VLOOKUP(R$4&amp;"  "&amp;$M10,$A$4:$I$111,2,0)),"",VLOOKUP(R$4&amp;"  "&amp;$M10,$A$4:$I$111,2,0))</f>
        <v/>
      </c>
      <c r="S10" s="28" t="str">
        <f>+IF(ISNA(VLOOKUP(S$4&amp;"  "&amp;$M10,$A$4:$I$111,2,0)),"",VLOOKUP(S$4&amp;"  "&amp;$M10,$A$4:$I$111,2,0))</f>
        <v/>
      </c>
      <c r="T10" s="28" t="str">
        <f>+IF(ISNA(VLOOKUP(T$4&amp;"  "&amp;$M10,$A$4:$I$111,2,0)),"",VLOOKUP(T$4&amp;"  "&amp;$M10,$A$4:$I$111,2,0))</f>
        <v/>
      </c>
      <c r="U10" s="28" t="str">
        <f>+IF(ISNA(VLOOKUP(U$4&amp;"  "&amp;$M10,$A$4:$I$111,2,0)),"",VLOOKUP(U$4&amp;"  "&amp;$M10,$A$4:$I$111,2,0))</f>
        <v/>
      </c>
      <c r="V10" s="28" t="str">
        <f>+IF(ISNA(VLOOKUP(V$4&amp;"  "&amp;$M10,$A$4:$I$111,2,0)),"",VLOOKUP(V$4&amp;"  "&amp;$M10,$A$4:$I$111,2,0))</f>
        <v/>
      </c>
      <c r="W10" s="28" t="str">
        <f>+IF(ISNA(VLOOKUP(W$4&amp;"  "&amp;$M10,$A$4:$I$111,2,0)),"",VLOOKUP(W$4&amp;"  "&amp;$M10,$A$4:$I$111,2,0))</f>
        <v/>
      </c>
      <c r="X10" s="28" t="str">
        <f>+IF(ISNA(VLOOKUP(X$4&amp;"  "&amp;$M10,$A$4:$I$111,2,0)),"",VLOOKUP(X$4&amp;"  "&amp;$M10,$A$4:$I$111,2,0))</f>
        <v/>
      </c>
      <c r="Y10" s="28" t="str">
        <f>+IF(ISNA(VLOOKUP(Y$4&amp;"  "&amp;$M10,$A$4:$I$111,2,0)),"",VLOOKUP(Y$4&amp;"  "&amp;$M10,$A$4:$I$111,2,0))</f>
        <v/>
      </c>
      <c r="Z10" s="28" t="str">
        <f>+IF(ISNA(VLOOKUP(Z$4&amp;"  "&amp;$M10,$A$4:$I$111,2,0)),"",VLOOKUP(Z$4&amp;"  "&amp;$M10,$A$4:$I$111,2,0))</f>
        <v/>
      </c>
      <c r="AA10" s="28" t="str">
        <f>+IF(ISNA(VLOOKUP(AA$4&amp;"  "&amp;$M10,$A$4:$I$111,2,0)),"",VLOOKUP(AA$4&amp;"  "&amp;$M10,$A$4:$I$111,2,0))</f>
        <v/>
      </c>
      <c r="AB10" s="28" t="str">
        <f>+IF(ISNA(VLOOKUP(AB$4&amp;"  "&amp;$M10,$A$4:$I$111,2,0)),"",VLOOKUP(AB$4&amp;"  "&amp;$M10,$A$4:$I$111,2,0))</f>
        <v/>
      </c>
      <c r="AC10" s="28" t="str">
        <f>+IF(ISNA(VLOOKUP(AC$4&amp;"  "&amp;$M10,$A$4:$I$111,2,0)),"",VLOOKUP(AC$4&amp;"  "&amp;$M10,$A$4:$I$111,2,0))</f>
        <v/>
      </c>
      <c r="AD10" s="28" t="str">
        <f>+IF(ISNA(VLOOKUP(AD$4&amp;"  "&amp;$M10,$A$4:$I$111,2,0)),"",VLOOKUP(AD$4&amp;"  "&amp;$M10,$A$4:$I$111,2,0))</f>
        <v/>
      </c>
      <c r="AE10" s="28" t="str">
        <f>+IF(ISNA(VLOOKUP(AE$4&amp;"  "&amp;$M10,$A$4:$I$111,2,0)),"",VLOOKUP(AE$4&amp;"  "&amp;$M10,$A$4:$I$111,2,0))</f>
        <v/>
      </c>
      <c r="AF10" s="28" t="str">
        <f>+IF(ISNA(VLOOKUP(AF$4&amp;"  "&amp;$M10,$A$4:$I$111,2,0)),"",VLOOKUP(AF$4&amp;"  "&amp;$M10,$A$4:$I$111,2,0))</f>
        <v/>
      </c>
      <c r="AG10" s="28" t="str">
        <f>+IF(ISNA(VLOOKUP(AG$4&amp;"  "&amp;$M10,$A$4:$I$111,2,0)),"",VLOOKUP(AG$4&amp;"  "&amp;$M10,$A$4:$I$111,2,0))</f>
        <v/>
      </c>
      <c r="AH10" s="28" t="str">
        <f>+IF(ISNA(VLOOKUP(AH$4&amp;"  "&amp;$M10,$A$4:$I$111,2,0)),"",VLOOKUP(AH$4&amp;"  "&amp;$M10,$A$4:$I$111,2,0))</f>
        <v/>
      </c>
      <c r="AI10" s="28" t="str">
        <f>+IF(ISNA(VLOOKUP(AI$4&amp;"  "&amp;$M10,$A$4:$I$111,2,0)),"",VLOOKUP(AI$4&amp;"  "&amp;$M10,$A$4:$I$111,2,0))</f>
        <v/>
      </c>
      <c r="AJ10" s="28" t="str">
        <f>+IF(ISNA(VLOOKUP(AJ$4&amp;"  "&amp;$M10,$A$4:$I$111,2,0)),"",VLOOKUP(AJ$4&amp;"  "&amp;$M10,$A$4:$I$111,2,0))</f>
        <v/>
      </c>
      <c r="AK10" s="28" t="str">
        <f>+IF(ISNA(VLOOKUP(AK$4&amp;"  "&amp;$M10,$A$4:$I$111,2,0)),"",VLOOKUP(AK$4&amp;"  "&amp;$M10,$A$4:$I$111,2,0))</f>
        <v/>
      </c>
      <c r="AL10" s="28" t="str">
        <f>+IF(ISNA(VLOOKUP(AL$4&amp;"  "&amp;$M10,$A$4:$I$111,2,0)),"",VLOOKUP(AL$4&amp;"  "&amp;$M10,$A$4:$I$111,2,0))</f>
        <v/>
      </c>
      <c r="AM10" s="28" t="str">
        <f>+IF(ISNA(VLOOKUP(AM$4&amp;"  "&amp;$M10,$A$4:$I$111,2,0)),"",VLOOKUP(AM$4&amp;"  "&amp;$M10,$A$4:$I$111,2,0))</f>
        <v/>
      </c>
    </row>
    <row r="11" spans="1:39" x14ac:dyDescent="0.3">
      <c r="A11">
        <v>8</v>
      </c>
      <c r="B11" s="2" t="s">
        <v>1728</v>
      </c>
      <c r="C11" s="1">
        <v>612</v>
      </c>
      <c r="D11" s="1" t="s">
        <v>135</v>
      </c>
      <c r="E11" s="1" t="s">
        <v>1709</v>
      </c>
      <c r="F11" s="1" t="s">
        <v>602</v>
      </c>
      <c r="G11" s="1"/>
      <c r="H11" s="1" t="e">
        <f>+VLOOKUP($C11,MasterData!$B$4:$I$1003,5,"false")</f>
        <v>#N/A</v>
      </c>
      <c r="I11" s="3" t="e">
        <f>+VLOOKUP($C11,MasterData!$B$4:$I$1003,6,"false")</f>
        <v>#N/A</v>
      </c>
      <c r="J11" s="24" t="e">
        <f>TEXT(SUMPRODUCT(--(G11=$G$5:$G$599),--(#REF!&gt;$B$22:$B$599))+1,0)</f>
        <v>#REF!</v>
      </c>
      <c r="K11" s="1" t="e">
        <f t="shared" si="0"/>
        <v>#REF!</v>
      </c>
      <c r="M11" s="11" t="s">
        <v>378</v>
      </c>
      <c r="N11" s="29">
        <f>IF(N7="",1000,SUM(N5:N7))</f>
        <v>18</v>
      </c>
      <c r="O11" s="29">
        <f t="shared" ref="O11:AM11" si="1">IF(O7="",1000,SUM(O5:O7))</f>
        <v>13</v>
      </c>
      <c r="P11" s="29">
        <f t="shared" si="1"/>
        <v>32</v>
      </c>
      <c r="Q11" s="29">
        <f t="shared" si="1"/>
        <v>1000</v>
      </c>
      <c r="R11" s="29">
        <f t="shared" si="1"/>
        <v>1000</v>
      </c>
      <c r="S11" s="29">
        <f t="shared" si="1"/>
        <v>1000</v>
      </c>
      <c r="T11" s="29">
        <f t="shared" si="1"/>
        <v>1000</v>
      </c>
      <c r="U11" s="29">
        <f t="shared" si="1"/>
        <v>1000</v>
      </c>
      <c r="V11" s="29">
        <f t="shared" si="1"/>
        <v>1000</v>
      </c>
      <c r="W11" s="29">
        <f t="shared" si="1"/>
        <v>1000</v>
      </c>
      <c r="X11" s="29">
        <f t="shared" si="1"/>
        <v>1000</v>
      </c>
      <c r="Y11" s="29">
        <f t="shared" si="1"/>
        <v>1000</v>
      </c>
      <c r="Z11" s="29">
        <f t="shared" si="1"/>
        <v>1000</v>
      </c>
      <c r="AA11" s="29">
        <f t="shared" si="1"/>
        <v>1000</v>
      </c>
      <c r="AB11" s="29">
        <f t="shared" si="1"/>
        <v>1000</v>
      </c>
      <c r="AC11" s="29">
        <f t="shared" si="1"/>
        <v>1000</v>
      </c>
      <c r="AD11" s="29">
        <f t="shared" si="1"/>
        <v>1000</v>
      </c>
      <c r="AE11" s="29">
        <f t="shared" si="1"/>
        <v>1000</v>
      </c>
      <c r="AF11" s="29">
        <f t="shared" si="1"/>
        <v>1000</v>
      </c>
      <c r="AG11" s="29">
        <f t="shared" si="1"/>
        <v>1000</v>
      </c>
      <c r="AH11" s="29">
        <f t="shared" si="1"/>
        <v>1000</v>
      </c>
      <c r="AI11" s="29">
        <f t="shared" si="1"/>
        <v>1000</v>
      </c>
      <c r="AJ11" s="29">
        <f t="shared" si="1"/>
        <v>1000</v>
      </c>
      <c r="AK11" s="29">
        <f t="shared" si="1"/>
        <v>1000</v>
      </c>
      <c r="AL11" s="29">
        <f t="shared" si="1"/>
        <v>1000</v>
      </c>
      <c r="AM11" s="29">
        <f t="shared" si="1"/>
        <v>1000</v>
      </c>
    </row>
    <row r="12" spans="1:39" x14ac:dyDescent="0.3">
      <c r="A12">
        <v>9</v>
      </c>
      <c r="B12" s="2" t="s">
        <v>1729</v>
      </c>
      <c r="C12" s="1">
        <v>611</v>
      </c>
      <c r="D12" s="1" t="s">
        <v>58</v>
      </c>
      <c r="E12" s="1" t="s">
        <v>1708</v>
      </c>
      <c r="F12" s="1" t="s">
        <v>632</v>
      </c>
      <c r="G12" s="1"/>
      <c r="H12" s="1" t="e">
        <f>+VLOOKUP($C12,MasterData!$B$4:$I$1003,5,"false")</f>
        <v>#N/A</v>
      </c>
      <c r="I12" s="3" t="e">
        <f>+VLOOKUP($C12,MasterData!$B$4:$I$1003,6,"false")</f>
        <v>#N/A</v>
      </c>
      <c r="J12" s="24" t="e">
        <f>TEXT(SUMPRODUCT(--(G12=$G$5:$G$599),--(#REF!&gt;$B$22:$B$599))+1,0)</f>
        <v>#REF!</v>
      </c>
      <c r="K12" s="1" t="e">
        <f t="shared" si="0"/>
        <v>#REF!</v>
      </c>
      <c r="M12" s="11" t="s">
        <v>163</v>
      </c>
      <c r="N12" s="30">
        <f>RANK(N11,($N$11:$AM$11,$N$20:$AM$20,$N$29:$AM$29, $N$38:$AM$38),1)</f>
        <v>2</v>
      </c>
      <c r="O12" s="30">
        <f>RANK(O11,($N$11:$AM$11,$N$20:$AM$20,$N$29:$AM$29, $N$38:$AM$38),1)</f>
        <v>1</v>
      </c>
      <c r="P12" s="30">
        <f>RANK(P11,($N$11:$AM$11,$N$20:$AM$20,$N$29:$AM$29, $N$38:$AM$38),1)</f>
        <v>3</v>
      </c>
      <c r="Q12" s="30">
        <f>RANK(Q11,($N$11:$AM$11,$N$20:$AM$20,$N$29:$AM$29, $N$38:$AM$38),1)</f>
        <v>4</v>
      </c>
      <c r="R12" s="30">
        <f>RANK(R11,($N$11:$AM$11,$N$20:$AM$20,$N$29:$AM$29, $N$38:$AM$38),1)</f>
        <v>4</v>
      </c>
      <c r="S12" s="30">
        <f>RANK(S11,($N$11:$AM$11,$N$20:$AM$20,$N$29:$AM$29, $N$38:$AM$38),1)</f>
        <v>4</v>
      </c>
      <c r="T12" s="30">
        <f>RANK(T11,($N$11:$AM$11,$N$20:$AM$20,$N$29:$AM$29, $N$38:$AM$38),1)</f>
        <v>4</v>
      </c>
      <c r="U12" s="30">
        <f>RANK(U11,($N$11:$AM$11,$N$20:$AM$20,$N$29:$AM$29, $N$38:$AM$38),1)</f>
        <v>4</v>
      </c>
      <c r="V12" s="30">
        <f>RANK(V11,($N$11:$AM$11,$N$20:$AM$20,$N$29:$AM$29, $N$38:$AM$38),1)</f>
        <v>4</v>
      </c>
      <c r="W12" s="30">
        <f>RANK(W11,($N$11:$AM$11,$N$20:$AM$20,$N$29:$AM$29, $N$38:$AM$38),1)</f>
        <v>4</v>
      </c>
      <c r="X12" s="30">
        <f>RANK(X11,($N$11:$AM$11,$N$20:$AM$20,$N$29:$AM$29, $N$38:$AM$38),1)</f>
        <v>4</v>
      </c>
      <c r="Y12" s="30">
        <f>RANK(Y11,($N$11:$AM$11,$N$20:$AM$20,$N$29:$AM$29, $N$38:$AM$38),1)</f>
        <v>4</v>
      </c>
      <c r="Z12" s="30">
        <f>RANK(Z11,($N$11:$AM$11,$N$20:$AM$20,$N$29:$AM$29, $N$38:$AM$38),1)</f>
        <v>4</v>
      </c>
      <c r="AA12" s="30">
        <f>RANK(AA11,($N$11:$AM$11,$N$20:$AM$20,$N$29:$AM$29, $N$38:$AM$38),1)</f>
        <v>4</v>
      </c>
      <c r="AB12" s="30">
        <f>RANK(AB11,($N$11:$AM$11,$N$20:$AM$20,$N$29:$AM$29, $N$38:$AM$38),1)</f>
        <v>4</v>
      </c>
      <c r="AC12" s="30">
        <f>RANK(AC11,($N$11:$AM$11,$N$20:$AM$20,$N$29:$AM$29, $N$38:$AM$38),1)</f>
        <v>4</v>
      </c>
      <c r="AD12" s="30">
        <f>RANK(AD11,($N$11:$AM$11,$N$20:$AM$20,$N$29:$AM$29, $N$38:$AM$38),1)</f>
        <v>4</v>
      </c>
      <c r="AE12" s="30">
        <f>RANK(AE11,($N$11:$AM$11,$N$20:$AM$20,$N$29:$AM$29, $N$38:$AM$38),1)</f>
        <v>4</v>
      </c>
      <c r="AF12" s="30">
        <f>RANK(AF11,($N$11:$AM$11,$N$20:$AM$20,$N$29:$AM$29, $N$38:$AM$38),1)</f>
        <v>4</v>
      </c>
      <c r="AG12" s="30">
        <f>RANK(AG11,($N$11:$AM$11,$N$20:$AM$20,$N$29:$AM$29, $N$38:$AM$38),1)</f>
        <v>4</v>
      </c>
      <c r="AH12" s="30">
        <f>RANK(AH11,($N$11:$AM$11,$N$20:$AM$20,$N$29:$AM$29, $N$38:$AM$38),1)</f>
        <v>4</v>
      </c>
      <c r="AI12" s="30">
        <f>RANK(AI11,($N$11:$AM$11,$N$20:$AM$20,$N$29:$AM$29, $N$38:$AM$38),1)</f>
        <v>4</v>
      </c>
      <c r="AJ12" s="30">
        <f>RANK(AJ11,($N$11:$AM$11,$N$20:$AM$20,$N$29:$AM$29, $N$38:$AM$38),1)</f>
        <v>4</v>
      </c>
      <c r="AK12" s="30">
        <f>RANK(AK11,($N$11:$AM$11,$N$20:$AM$20,$N$29:$AM$29, $N$38:$AM$38),1)</f>
        <v>4</v>
      </c>
      <c r="AL12" s="30">
        <f>RANK(AL11,($N$11:$AM$11,$N$20:$AM$20,$N$29:$AM$29, $N$38:$AM$38),1)</f>
        <v>4</v>
      </c>
      <c r="AM12" s="30">
        <f>RANK(AM11,($N$11:$AM$11,$N$20:$AM$20,$N$29:$AM$29, $N$38:$AM$38),1)</f>
        <v>4</v>
      </c>
    </row>
    <row r="13" spans="1:39" x14ac:dyDescent="0.3">
      <c r="A13">
        <v>10</v>
      </c>
      <c r="B13" s="2" t="s">
        <v>1730</v>
      </c>
      <c r="C13" s="1">
        <v>608</v>
      </c>
      <c r="D13" s="1" t="s">
        <v>105</v>
      </c>
      <c r="E13" s="1" t="s">
        <v>565</v>
      </c>
      <c r="F13" s="1" t="s">
        <v>598</v>
      </c>
      <c r="G13" s="1"/>
      <c r="H13" s="1" t="e">
        <f>+VLOOKUP($C13,MasterData!$B$4:$I$1003,5,"false")</f>
        <v>#N/A</v>
      </c>
      <c r="I13" s="3" t="e">
        <f>+VLOOKUP($C13,MasterData!$B$4:$I$1003,6,"false")</f>
        <v>#N/A</v>
      </c>
      <c r="J13" s="24" t="e">
        <f>TEXT(SUMPRODUCT(--(G13=$G$5:$G$599),--(#REF!&gt;$B$22:$B$599))+1,0)</f>
        <v>#REF!</v>
      </c>
      <c r="K13" s="1" t="e">
        <f t="shared" si="0"/>
        <v>#REF!</v>
      </c>
    </row>
    <row r="14" spans="1:39" x14ac:dyDescent="0.3">
      <c r="A14">
        <v>11</v>
      </c>
      <c r="B14" s="2" t="s">
        <v>1731</v>
      </c>
      <c r="C14" s="1">
        <v>610</v>
      </c>
      <c r="D14" s="1" t="s">
        <v>84</v>
      </c>
      <c r="E14" s="1" t="s">
        <v>107</v>
      </c>
      <c r="F14" s="1" t="s">
        <v>599</v>
      </c>
      <c r="G14" s="1"/>
      <c r="H14" s="1" t="e">
        <f>+VLOOKUP($C14,MasterData!$B$4:$I$1003,5,"false")</f>
        <v>#N/A</v>
      </c>
      <c r="I14" s="3" t="e">
        <f>+VLOOKUP($C14,MasterData!$B$4:$I$1003,6,"false")</f>
        <v>#N/A</v>
      </c>
      <c r="J14" s="24" t="e">
        <f>TEXT(SUMPRODUCT(--(G14=$G$5:$G$599),--(#REF!&gt;$B$22:$B$599))+1,0)</f>
        <v>#REF!</v>
      </c>
      <c r="K14" s="1" t="e">
        <f t="shared" si="0"/>
        <v>#REF!</v>
      </c>
      <c r="M14">
        <v>4</v>
      </c>
      <c r="N14" s="28" t="str">
        <f>+IF(ISNA(VLOOKUP(N$4&amp;"  "&amp;$M14,$A$4:$I$111,2,0)),"",VLOOKUP(N$4&amp;"  "&amp;$M14,$A$4:$I$111,2,0))</f>
        <v/>
      </c>
      <c r="O14" s="28" t="str">
        <f>+IF(ISNA(VLOOKUP(O$4&amp;"  "&amp;$M14,$A$4:$I$111,2,0)),"",VLOOKUP(O$4&amp;"  "&amp;$M14,$A$4:$I$111,2,0))</f>
        <v/>
      </c>
      <c r="P14" s="28" t="str">
        <f>+IF(ISNA(VLOOKUP(P$4&amp;"  "&amp;$M14,$A$4:$I$111,2,0)),"",VLOOKUP(P$4&amp;"  "&amp;$M14,$A$4:$I$111,2,0))</f>
        <v/>
      </c>
      <c r="Q14" s="28" t="str">
        <f>+IF(ISNA(VLOOKUP(Q$4&amp;"  "&amp;$M14,$A$4:$I$111,2,0)),"",VLOOKUP(Q$4&amp;"  "&amp;$M14,$A$4:$I$111,2,0))</f>
        <v/>
      </c>
      <c r="R14" s="28" t="str">
        <f>+IF(ISNA(VLOOKUP(R$4&amp;"  "&amp;$M14,$A$4:$I$111,2,0)),"",VLOOKUP(R$4&amp;"  "&amp;$M14,$A$4:$I$111,2,0))</f>
        <v/>
      </c>
      <c r="S14" s="28" t="str">
        <f>+IF(ISNA(VLOOKUP(S$4&amp;"  "&amp;$M14,$A$4:$I$111,2,0)),"",VLOOKUP(S$4&amp;"  "&amp;$M14,$A$4:$I$111,2,0))</f>
        <v/>
      </c>
      <c r="T14" s="28" t="str">
        <f>+IF(ISNA(VLOOKUP(T$4&amp;"  "&amp;$M14,$A$4:$I$111,2,0)),"",VLOOKUP(T$4&amp;"  "&amp;$M14,$A$4:$I$111,2,0))</f>
        <v/>
      </c>
      <c r="U14" s="28" t="str">
        <f>+IF(ISNA(VLOOKUP(U$4&amp;"  "&amp;$M14,$A$4:$I$111,2,0)),"",VLOOKUP(U$4&amp;"  "&amp;$M14,$A$4:$I$111,2,0))</f>
        <v/>
      </c>
      <c r="V14" s="28" t="str">
        <f>+IF(ISNA(VLOOKUP(V$4&amp;"  "&amp;$M14,$A$4:$I$111,2,0)),"",VLOOKUP(V$4&amp;"  "&amp;$M14,$A$4:$I$111,2,0))</f>
        <v/>
      </c>
      <c r="W14" s="28" t="str">
        <f>+IF(ISNA(VLOOKUP(W$4&amp;"  "&amp;$M14,$A$4:$I$111,2,0)),"",VLOOKUP(W$4&amp;"  "&amp;$M14,$A$4:$I$111,2,0))</f>
        <v/>
      </c>
      <c r="X14" s="28" t="str">
        <f>+IF(ISNA(VLOOKUP(X$4&amp;"  "&amp;$M14,$A$4:$I$111,2,0)),"",VLOOKUP(X$4&amp;"  "&amp;$M14,$A$4:$I$111,2,0))</f>
        <v/>
      </c>
      <c r="Y14" s="28" t="str">
        <f>+IF(ISNA(VLOOKUP(Y$4&amp;"  "&amp;$M14,$A$4:$I$111,2,0)),"",VLOOKUP(Y$4&amp;"  "&amp;$M14,$A$4:$I$111,2,0))</f>
        <v/>
      </c>
      <c r="Z14" s="28" t="str">
        <f>+IF(ISNA(VLOOKUP(Z$4&amp;"  "&amp;$M14,$A$4:$I$111,2,0)),"",VLOOKUP(Z$4&amp;"  "&amp;$M14,$A$4:$I$111,2,0))</f>
        <v/>
      </c>
      <c r="AA14" s="28" t="str">
        <f>+IF(ISNA(VLOOKUP(AA$4&amp;"  "&amp;$M14,$A$4:$I$111,2,0)),"",VLOOKUP(AA$4&amp;"  "&amp;$M14,$A$4:$I$111,2,0))</f>
        <v/>
      </c>
      <c r="AB14" s="28" t="str">
        <f>+IF(ISNA(VLOOKUP(AB$4&amp;"  "&amp;$M14,$A$4:$I$111,2,0)),"",VLOOKUP(AB$4&amp;"  "&amp;$M14,$A$4:$I$111,2,0))</f>
        <v/>
      </c>
      <c r="AC14" s="28" t="str">
        <f>+IF(ISNA(VLOOKUP(AC$4&amp;"  "&amp;$M14,$A$4:$I$111,2,0)),"",VLOOKUP(AC$4&amp;"  "&amp;$M14,$A$4:$I$111,2,0))</f>
        <v/>
      </c>
      <c r="AD14" s="28" t="str">
        <f>+IF(ISNA(VLOOKUP(AD$4&amp;"  "&amp;$M14,$A$4:$I$111,2,0)),"",VLOOKUP(AD$4&amp;"  "&amp;$M14,$A$4:$I$111,2,0))</f>
        <v/>
      </c>
      <c r="AE14" s="28" t="str">
        <f>+IF(ISNA(VLOOKUP(AE$4&amp;"  "&amp;$M14,$A$4:$I$111,2,0)),"",VLOOKUP(AE$4&amp;"  "&amp;$M14,$A$4:$I$111,2,0))</f>
        <v/>
      </c>
      <c r="AF14" s="28" t="str">
        <f>+IF(ISNA(VLOOKUP(AF$4&amp;"  "&amp;$M14,$A$4:$I$111,2,0)),"",VLOOKUP(AF$4&amp;"  "&amp;$M14,$A$4:$I$111,2,0))</f>
        <v/>
      </c>
      <c r="AG14" s="28" t="str">
        <f>+IF(ISNA(VLOOKUP(AG$4&amp;"  "&amp;$M14,$A$4:$I$111,2,0)),"",VLOOKUP(AG$4&amp;"  "&amp;$M14,$A$4:$I$111,2,0))</f>
        <v/>
      </c>
      <c r="AH14" s="28" t="str">
        <f>+IF(ISNA(VLOOKUP(AH$4&amp;"  "&amp;$M14,$A$4:$I$111,2,0)),"",VLOOKUP(AH$4&amp;"  "&amp;$M14,$A$4:$I$111,2,0))</f>
        <v/>
      </c>
      <c r="AI14" s="28" t="str">
        <f>+IF(ISNA(VLOOKUP(AI$4&amp;"  "&amp;$M14,$A$4:$I$111,2,0)),"",VLOOKUP(AI$4&amp;"  "&amp;$M14,$A$4:$I$111,2,0))</f>
        <v/>
      </c>
      <c r="AJ14" s="28" t="str">
        <f>+IF(ISNA(VLOOKUP(AJ$4&amp;"  "&amp;$M14,$A$4:$I$111,2,0)),"",VLOOKUP(AJ$4&amp;"  "&amp;$M14,$A$4:$I$111,2,0))</f>
        <v/>
      </c>
      <c r="AK14" s="28" t="str">
        <f>+IF(ISNA(VLOOKUP(AK$4&amp;"  "&amp;$M14,$A$4:$I$111,2,0)),"",VLOOKUP(AK$4&amp;"  "&amp;$M14,$A$4:$I$111,2,0))</f>
        <v/>
      </c>
      <c r="AL14" s="28" t="str">
        <f>+IF(ISNA(VLOOKUP(AL$4&amp;"  "&amp;$M14,$A$4:$I$111,2,0)),"",VLOOKUP(AL$4&amp;"  "&amp;$M14,$A$4:$I$111,2,0))</f>
        <v/>
      </c>
      <c r="AM14" s="28" t="str">
        <f>+IF(ISNA(VLOOKUP(AM$4&amp;"  "&amp;$M14,$A$4:$I$111,2,0)),"",VLOOKUP(AM$4&amp;"  "&amp;$M14,$A$4:$I$111,2,0))</f>
        <v/>
      </c>
    </row>
    <row r="15" spans="1:39" x14ac:dyDescent="0.3">
      <c r="A15">
        <v>12</v>
      </c>
      <c r="B15" s="2" t="s">
        <v>1732</v>
      </c>
      <c r="C15" s="1">
        <v>617</v>
      </c>
      <c r="D15" s="1" t="s">
        <v>1713</v>
      </c>
      <c r="E15" s="1" t="s">
        <v>1714</v>
      </c>
      <c r="F15" s="1" t="s">
        <v>597</v>
      </c>
      <c r="G15" s="1"/>
      <c r="H15" s="1"/>
      <c r="I15" s="3"/>
      <c r="J15" s="24" t="e">
        <f>TEXT(SUMPRODUCT(--(G15=$G$5:$G$599),--(#REF!&gt;$B$22:$B$599))+1,0)</f>
        <v>#REF!</v>
      </c>
      <c r="K15" s="1" t="e">
        <f t="shared" si="0"/>
        <v>#REF!</v>
      </c>
      <c r="M15">
        <v>5</v>
      </c>
      <c r="N15" s="28" t="str">
        <f>+IF(ISNA(VLOOKUP(N$4&amp;"  "&amp;$M15,$A$4:$I$111,2,0)),"",VLOOKUP(N$4&amp;"  "&amp;$M15,$A$4:$I$111,2,0))</f>
        <v/>
      </c>
      <c r="O15" s="28" t="str">
        <f>+IF(ISNA(VLOOKUP(O$4&amp;"  "&amp;$M15,$A$4:$I$111,2,0)),"",VLOOKUP(O$4&amp;"  "&amp;$M15,$A$4:$I$111,2,0))</f>
        <v/>
      </c>
      <c r="P15" s="28" t="str">
        <f>+IF(ISNA(VLOOKUP(P$4&amp;"  "&amp;$M15,$A$4:$I$111,2,0)),"",VLOOKUP(P$4&amp;"  "&amp;$M15,$A$4:$I$111,2,0))</f>
        <v/>
      </c>
      <c r="Q15" s="28" t="str">
        <f>+IF(ISNA(VLOOKUP(Q$4&amp;"  "&amp;$M15,$A$4:$I$111,2,0)),"",VLOOKUP(Q$4&amp;"  "&amp;$M15,$A$4:$I$111,2,0))</f>
        <v/>
      </c>
      <c r="R15" s="28" t="str">
        <f>+IF(ISNA(VLOOKUP(R$4&amp;"  "&amp;$M15,$A$4:$I$111,2,0)),"",VLOOKUP(R$4&amp;"  "&amp;$M15,$A$4:$I$111,2,0))</f>
        <v/>
      </c>
      <c r="S15" s="28" t="str">
        <f>+IF(ISNA(VLOOKUP(S$4&amp;"  "&amp;$M15,$A$4:$I$111,2,0)),"",VLOOKUP(S$4&amp;"  "&amp;$M15,$A$4:$I$111,2,0))</f>
        <v/>
      </c>
      <c r="T15" s="28" t="str">
        <f>+IF(ISNA(VLOOKUP(T$4&amp;"  "&amp;$M15,$A$4:$I$111,2,0)),"",VLOOKUP(T$4&amp;"  "&amp;$M15,$A$4:$I$111,2,0))</f>
        <v/>
      </c>
      <c r="U15" s="28" t="str">
        <f>+IF(ISNA(VLOOKUP(U$4&amp;"  "&amp;$M15,$A$4:$I$111,2,0)),"",VLOOKUP(U$4&amp;"  "&amp;$M15,$A$4:$I$111,2,0))</f>
        <v/>
      </c>
      <c r="V15" s="28" t="str">
        <f>+IF(ISNA(VLOOKUP(V$4&amp;"  "&amp;$M15,$A$4:$I$111,2,0)),"",VLOOKUP(V$4&amp;"  "&amp;$M15,$A$4:$I$111,2,0))</f>
        <v/>
      </c>
      <c r="W15" s="28" t="str">
        <f>+IF(ISNA(VLOOKUP(W$4&amp;"  "&amp;$M15,$A$4:$I$111,2,0)),"",VLOOKUP(W$4&amp;"  "&amp;$M15,$A$4:$I$111,2,0))</f>
        <v/>
      </c>
      <c r="X15" s="28" t="str">
        <f>+IF(ISNA(VLOOKUP(X$4&amp;"  "&amp;$M15,$A$4:$I$111,2,0)),"",VLOOKUP(X$4&amp;"  "&amp;$M15,$A$4:$I$111,2,0))</f>
        <v/>
      </c>
      <c r="Y15" s="28" t="str">
        <f>+IF(ISNA(VLOOKUP(Y$4&amp;"  "&amp;$M15,$A$4:$I$111,2,0)),"",VLOOKUP(Y$4&amp;"  "&amp;$M15,$A$4:$I$111,2,0))</f>
        <v/>
      </c>
      <c r="Z15" s="28" t="str">
        <f>+IF(ISNA(VLOOKUP(Z$4&amp;"  "&amp;$M15,$A$4:$I$111,2,0)),"",VLOOKUP(Z$4&amp;"  "&amp;$M15,$A$4:$I$111,2,0))</f>
        <v/>
      </c>
      <c r="AA15" s="28" t="str">
        <f>+IF(ISNA(VLOOKUP(AA$4&amp;"  "&amp;$M15,$A$4:$I$111,2,0)),"",VLOOKUP(AA$4&amp;"  "&amp;$M15,$A$4:$I$111,2,0))</f>
        <v/>
      </c>
      <c r="AB15" s="28" t="str">
        <f>+IF(ISNA(VLOOKUP(AB$4&amp;"  "&amp;$M15,$A$4:$I$111,2,0)),"",VLOOKUP(AB$4&amp;"  "&amp;$M15,$A$4:$I$111,2,0))</f>
        <v/>
      </c>
      <c r="AC15" s="28" t="str">
        <f>+IF(ISNA(VLOOKUP(AC$4&amp;"  "&amp;$M15,$A$4:$I$111,2,0)),"",VLOOKUP(AC$4&amp;"  "&amp;$M15,$A$4:$I$111,2,0))</f>
        <v/>
      </c>
      <c r="AD15" s="28" t="str">
        <f>+IF(ISNA(VLOOKUP(AD$4&amp;"  "&amp;$M15,$A$4:$I$111,2,0)),"",VLOOKUP(AD$4&amp;"  "&amp;$M15,$A$4:$I$111,2,0))</f>
        <v/>
      </c>
      <c r="AE15" s="28" t="str">
        <f>+IF(ISNA(VLOOKUP(AE$4&amp;"  "&amp;$M15,$A$4:$I$111,2,0)),"",VLOOKUP(AE$4&amp;"  "&amp;$M15,$A$4:$I$111,2,0))</f>
        <v/>
      </c>
      <c r="AF15" s="28" t="str">
        <f>+IF(ISNA(VLOOKUP(AF$4&amp;"  "&amp;$M15,$A$4:$I$111,2,0)),"",VLOOKUP(AF$4&amp;"  "&amp;$M15,$A$4:$I$111,2,0))</f>
        <v/>
      </c>
      <c r="AG15" s="28" t="str">
        <f>+IF(ISNA(VLOOKUP(AG$4&amp;"  "&amp;$M15,$A$4:$I$111,2,0)),"",VLOOKUP(AG$4&amp;"  "&amp;$M15,$A$4:$I$111,2,0))</f>
        <v/>
      </c>
      <c r="AH15" s="28" t="str">
        <f>+IF(ISNA(VLOOKUP(AH$4&amp;"  "&amp;$M15,$A$4:$I$111,2,0)),"",VLOOKUP(AH$4&amp;"  "&amp;$M15,$A$4:$I$111,2,0))</f>
        <v/>
      </c>
      <c r="AI15" s="28" t="str">
        <f>+IF(ISNA(VLOOKUP(AI$4&amp;"  "&amp;$M15,$A$4:$I$111,2,0)),"",VLOOKUP(AI$4&amp;"  "&amp;$M15,$A$4:$I$111,2,0))</f>
        <v/>
      </c>
      <c r="AJ15" s="28" t="str">
        <f>+IF(ISNA(VLOOKUP(AJ$4&amp;"  "&amp;$M15,$A$4:$I$111,2,0)),"",VLOOKUP(AJ$4&amp;"  "&amp;$M15,$A$4:$I$111,2,0))</f>
        <v/>
      </c>
      <c r="AK15" s="28" t="str">
        <f>+IF(ISNA(VLOOKUP(AK$4&amp;"  "&amp;$M15,$A$4:$I$111,2,0)),"",VLOOKUP(AK$4&amp;"  "&amp;$M15,$A$4:$I$111,2,0))</f>
        <v/>
      </c>
      <c r="AL15" s="28" t="str">
        <f>+IF(ISNA(VLOOKUP(AL$4&amp;"  "&amp;$M15,$A$4:$I$111,2,0)),"",VLOOKUP(AL$4&amp;"  "&amp;$M15,$A$4:$I$111,2,0))</f>
        <v/>
      </c>
      <c r="AM15" s="28" t="str">
        <f>+IF(ISNA(VLOOKUP(AM$4&amp;"  "&amp;$M15,$A$4:$I$111,2,0)),"",VLOOKUP(AM$4&amp;"  "&amp;$M15,$A$4:$I$111,2,0))</f>
        <v/>
      </c>
    </row>
    <row r="16" spans="1:39" x14ac:dyDescent="0.3">
      <c r="A16">
        <v>13</v>
      </c>
      <c r="B16" s="2" t="s">
        <v>1733</v>
      </c>
      <c r="C16" s="1">
        <v>615</v>
      </c>
      <c r="D16" s="1" t="s">
        <v>993</v>
      </c>
      <c r="E16" s="1" t="s">
        <v>994</v>
      </c>
      <c r="F16" s="1" t="s">
        <v>598</v>
      </c>
      <c r="G16" s="1"/>
      <c r="H16" s="1"/>
      <c r="I16" s="3"/>
      <c r="J16" s="24" t="e">
        <f>TEXT(SUMPRODUCT(--(G16=$G$5:$G$599),--(#REF!&gt;$B$22:$B$599))+1,0)</f>
        <v>#REF!</v>
      </c>
      <c r="K16" s="1" t="e">
        <f t="shared" si="0"/>
        <v>#REF!</v>
      </c>
      <c r="M16">
        <v>6</v>
      </c>
      <c r="N16" s="28" t="str">
        <f>+IF(ISNA(VLOOKUP(N$4&amp;"  "&amp;$M16,$A$4:$I$111,2,0)),"",VLOOKUP(N$4&amp;"  "&amp;$M16,$A$4:$I$111,2,0))</f>
        <v/>
      </c>
      <c r="O16" s="28" t="str">
        <f>+IF(ISNA(VLOOKUP(O$4&amp;"  "&amp;$M16,$A$4:$I$111,2,0)),"",VLOOKUP(O$4&amp;"  "&amp;$M16,$A$4:$I$111,2,0))</f>
        <v/>
      </c>
      <c r="P16" s="28" t="str">
        <f>+IF(ISNA(VLOOKUP(P$4&amp;"  "&amp;$M16,$A$4:$I$111,2,0)),"",VLOOKUP(P$4&amp;"  "&amp;$M16,$A$4:$I$111,2,0))</f>
        <v/>
      </c>
      <c r="Q16" s="28" t="str">
        <f>+IF(ISNA(VLOOKUP(Q$4&amp;"  "&amp;$M16,$A$4:$I$111,2,0)),"",VLOOKUP(Q$4&amp;"  "&amp;$M16,$A$4:$I$111,2,0))</f>
        <v/>
      </c>
      <c r="R16" s="28" t="str">
        <f>+IF(ISNA(VLOOKUP(R$4&amp;"  "&amp;$M16,$A$4:$I$111,2,0)),"",VLOOKUP(R$4&amp;"  "&amp;$M16,$A$4:$I$111,2,0))</f>
        <v/>
      </c>
      <c r="S16" s="28" t="str">
        <f>+IF(ISNA(VLOOKUP(S$4&amp;"  "&amp;$M16,$A$4:$I$111,2,0)),"",VLOOKUP(S$4&amp;"  "&amp;$M16,$A$4:$I$111,2,0))</f>
        <v/>
      </c>
      <c r="T16" s="28" t="str">
        <f>+IF(ISNA(VLOOKUP(T$4&amp;"  "&amp;$M16,$A$4:$I$111,2,0)),"",VLOOKUP(T$4&amp;"  "&amp;$M16,$A$4:$I$111,2,0))</f>
        <v/>
      </c>
      <c r="U16" s="28" t="str">
        <f>+IF(ISNA(VLOOKUP(U$4&amp;"  "&amp;$M16,$A$4:$I$111,2,0)),"",VLOOKUP(U$4&amp;"  "&amp;$M16,$A$4:$I$111,2,0))</f>
        <v/>
      </c>
      <c r="V16" s="28" t="str">
        <f>+IF(ISNA(VLOOKUP(V$4&amp;"  "&amp;$M16,$A$4:$I$111,2,0)),"",VLOOKUP(V$4&amp;"  "&amp;$M16,$A$4:$I$111,2,0))</f>
        <v/>
      </c>
      <c r="W16" s="28" t="str">
        <f>+IF(ISNA(VLOOKUP(W$4&amp;"  "&amp;$M16,$A$4:$I$111,2,0)),"",VLOOKUP(W$4&amp;"  "&amp;$M16,$A$4:$I$111,2,0))</f>
        <v/>
      </c>
      <c r="X16" s="28" t="str">
        <f>+IF(ISNA(VLOOKUP(X$4&amp;"  "&amp;$M16,$A$4:$I$111,2,0)),"",VLOOKUP(X$4&amp;"  "&amp;$M16,$A$4:$I$111,2,0))</f>
        <v/>
      </c>
      <c r="Y16" s="28" t="str">
        <f>+IF(ISNA(VLOOKUP(Y$4&amp;"  "&amp;$M16,$A$4:$I$111,2,0)),"",VLOOKUP(Y$4&amp;"  "&amp;$M16,$A$4:$I$111,2,0))</f>
        <v/>
      </c>
      <c r="Z16" s="28" t="str">
        <f>+IF(ISNA(VLOOKUP(Z$4&amp;"  "&amp;$M16,$A$4:$I$111,2,0)),"",VLOOKUP(Z$4&amp;"  "&amp;$M16,$A$4:$I$111,2,0))</f>
        <v/>
      </c>
      <c r="AA16" s="28" t="str">
        <f>+IF(ISNA(VLOOKUP(AA$4&amp;"  "&amp;$M16,$A$4:$I$111,2,0)),"",VLOOKUP(AA$4&amp;"  "&amp;$M16,$A$4:$I$111,2,0))</f>
        <v/>
      </c>
      <c r="AB16" s="28" t="str">
        <f>+IF(ISNA(VLOOKUP(AB$4&amp;"  "&amp;$M16,$A$4:$I$111,2,0)),"",VLOOKUP(AB$4&amp;"  "&amp;$M16,$A$4:$I$111,2,0))</f>
        <v/>
      </c>
      <c r="AC16" s="28" t="str">
        <f>+IF(ISNA(VLOOKUP(AC$4&amp;"  "&amp;$M16,$A$4:$I$111,2,0)),"",VLOOKUP(AC$4&amp;"  "&amp;$M16,$A$4:$I$111,2,0))</f>
        <v/>
      </c>
      <c r="AD16" s="28" t="str">
        <f>+IF(ISNA(VLOOKUP(AD$4&amp;"  "&amp;$M16,$A$4:$I$111,2,0)),"",VLOOKUP(AD$4&amp;"  "&amp;$M16,$A$4:$I$111,2,0))</f>
        <v/>
      </c>
      <c r="AE16" s="28" t="str">
        <f>+IF(ISNA(VLOOKUP(AE$4&amp;"  "&amp;$M16,$A$4:$I$111,2,0)),"",VLOOKUP(AE$4&amp;"  "&amp;$M16,$A$4:$I$111,2,0))</f>
        <v/>
      </c>
      <c r="AF16" s="28" t="str">
        <f>+IF(ISNA(VLOOKUP(AF$4&amp;"  "&amp;$M16,$A$4:$I$111,2,0)),"",VLOOKUP(AF$4&amp;"  "&amp;$M16,$A$4:$I$111,2,0))</f>
        <v/>
      </c>
      <c r="AG16" s="28" t="str">
        <f>+IF(ISNA(VLOOKUP(AG$4&amp;"  "&amp;$M16,$A$4:$I$111,2,0)),"",VLOOKUP(AG$4&amp;"  "&amp;$M16,$A$4:$I$111,2,0))</f>
        <v/>
      </c>
      <c r="AH16" s="28" t="str">
        <f>+IF(ISNA(VLOOKUP(AH$4&amp;"  "&amp;$M16,$A$4:$I$111,2,0)),"",VLOOKUP(AH$4&amp;"  "&amp;$M16,$A$4:$I$111,2,0))</f>
        <v/>
      </c>
      <c r="AI16" s="28" t="str">
        <f>+IF(ISNA(VLOOKUP(AI$4&amp;"  "&amp;$M16,$A$4:$I$111,2,0)),"",VLOOKUP(AI$4&amp;"  "&amp;$M16,$A$4:$I$111,2,0))</f>
        <v/>
      </c>
      <c r="AJ16" s="28" t="str">
        <f>+IF(ISNA(VLOOKUP(AJ$4&amp;"  "&amp;$M16,$A$4:$I$111,2,0)),"",VLOOKUP(AJ$4&amp;"  "&amp;$M16,$A$4:$I$111,2,0))</f>
        <v/>
      </c>
      <c r="AK16" s="28" t="str">
        <f>+IF(ISNA(VLOOKUP(AK$4&amp;"  "&amp;$M16,$A$4:$I$111,2,0)),"",VLOOKUP(AK$4&amp;"  "&amp;$M16,$A$4:$I$111,2,0))</f>
        <v/>
      </c>
      <c r="AL16" s="28" t="str">
        <f>+IF(ISNA(VLOOKUP(AL$4&amp;"  "&amp;$M16,$A$4:$I$111,2,0)),"",VLOOKUP(AL$4&amp;"  "&amp;$M16,$A$4:$I$111,2,0))</f>
        <v/>
      </c>
      <c r="AM16" s="28" t="str">
        <f>+IF(ISNA(VLOOKUP(AM$4&amp;"  "&amp;$M16,$A$4:$I$111,2,0)),"",VLOOKUP(AM$4&amp;"  "&amp;$M16,$A$4:$I$111,2,0))</f>
        <v/>
      </c>
    </row>
    <row r="17" spans="1:39" x14ac:dyDescent="0.3">
      <c r="A17">
        <v>14</v>
      </c>
      <c r="B17" s="2" t="s">
        <v>1734</v>
      </c>
      <c r="C17" s="1">
        <v>616</v>
      </c>
      <c r="D17" s="1" t="s">
        <v>1711</v>
      </c>
      <c r="E17" s="1" t="s">
        <v>1712</v>
      </c>
      <c r="F17" s="1" t="s">
        <v>597</v>
      </c>
      <c r="G17" s="1"/>
      <c r="H17" s="1"/>
      <c r="I17" s="3"/>
      <c r="J17" s="24" t="e">
        <f>TEXT(SUMPRODUCT(--(G17=$G$5:$G$599),--(#REF!&gt;$B$22:$B$599))+1,0)</f>
        <v>#REF!</v>
      </c>
      <c r="K17" s="1" t="e">
        <f t="shared" si="0"/>
        <v>#REF!</v>
      </c>
      <c r="N17" s="28" t="str">
        <f>+IF(ISNA(VLOOKUP(N$4&amp;"  "&amp;$M17,$A$4:$I$111,2,0)),"",VLOOKUP(N$4&amp;"  "&amp;$M17,$A$4:$I$111,2,0))</f>
        <v/>
      </c>
      <c r="O17" s="28" t="str">
        <f>+IF(ISNA(VLOOKUP(O$4&amp;"  "&amp;$M17,$A$4:$I$111,2,0)),"",VLOOKUP(O$4&amp;"  "&amp;$M17,$A$4:$I$111,2,0))</f>
        <v/>
      </c>
      <c r="P17" s="28" t="str">
        <f>+IF(ISNA(VLOOKUP(P$4&amp;"  "&amp;$M17,$A$4:$I$111,2,0)),"",VLOOKUP(P$4&amp;"  "&amp;$M17,$A$4:$I$111,2,0))</f>
        <v/>
      </c>
      <c r="Q17" s="28" t="str">
        <f>+IF(ISNA(VLOOKUP(Q$4&amp;"  "&amp;$M17,$A$4:$I$111,2,0)),"",VLOOKUP(Q$4&amp;"  "&amp;$M17,$A$4:$I$111,2,0))</f>
        <v/>
      </c>
      <c r="R17" s="28" t="str">
        <f>+IF(ISNA(VLOOKUP(R$4&amp;"  "&amp;$M17,$A$4:$I$111,2,0)),"",VLOOKUP(R$4&amp;"  "&amp;$M17,$A$4:$I$111,2,0))</f>
        <v/>
      </c>
      <c r="S17" s="28" t="str">
        <f>+IF(ISNA(VLOOKUP(S$4&amp;"  "&amp;$M17,$A$4:$I$111,2,0)),"",VLOOKUP(S$4&amp;"  "&amp;$M17,$A$4:$I$111,2,0))</f>
        <v/>
      </c>
      <c r="T17" s="28" t="str">
        <f>+IF(ISNA(VLOOKUP(T$4&amp;"  "&amp;$M17,$A$4:$I$111,2,0)),"",VLOOKUP(T$4&amp;"  "&amp;$M17,$A$4:$I$111,2,0))</f>
        <v/>
      </c>
      <c r="U17" s="28" t="str">
        <f>+IF(ISNA(VLOOKUP(U$4&amp;"  "&amp;$M17,$A$4:$I$111,2,0)),"",VLOOKUP(U$4&amp;"  "&amp;$M17,$A$4:$I$111,2,0))</f>
        <v/>
      </c>
      <c r="V17" s="28" t="str">
        <f>+IF(ISNA(VLOOKUP(V$4&amp;"  "&amp;$M17,$A$4:$I$111,2,0)),"",VLOOKUP(V$4&amp;"  "&amp;$M17,$A$4:$I$111,2,0))</f>
        <v/>
      </c>
      <c r="W17" s="28" t="str">
        <f>+IF(ISNA(VLOOKUP(W$4&amp;"  "&amp;$M17,$A$4:$I$111,2,0)),"",VLOOKUP(W$4&amp;"  "&amp;$M17,$A$4:$I$111,2,0))</f>
        <v/>
      </c>
      <c r="X17" s="28" t="str">
        <f>+IF(ISNA(VLOOKUP(X$4&amp;"  "&amp;$M17,$A$4:$I$111,2,0)),"",VLOOKUP(X$4&amp;"  "&amp;$M17,$A$4:$I$111,2,0))</f>
        <v/>
      </c>
      <c r="Y17" s="28" t="str">
        <f>+IF(ISNA(VLOOKUP(Y$4&amp;"  "&amp;$M17,$A$4:$I$111,2,0)),"",VLOOKUP(Y$4&amp;"  "&amp;$M17,$A$4:$I$111,2,0))</f>
        <v/>
      </c>
      <c r="Z17" s="28" t="str">
        <f>+IF(ISNA(VLOOKUP(Z$4&amp;"  "&amp;$M17,$A$4:$I$111,2,0)),"",VLOOKUP(Z$4&amp;"  "&amp;$M17,$A$4:$I$111,2,0))</f>
        <v/>
      </c>
      <c r="AA17" s="28" t="str">
        <f>+IF(ISNA(VLOOKUP(AA$4&amp;"  "&amp;$M17,$A$4:$I$111,2,0)),"",VLOOKUP(AA$4&amp;"  "&amp;$M17,$A$4:$I$111,2,0))</f>
        <v/>
      </c>
      <c r="AB17" s="28" t="str">
        <f>+IF(ISNA(VLOOKUP(AB$4&amp;"  "&amp;$M17,$A$4:$I$111,2,0)),"",VLOOKUP(AB$4&amp;"  "&amp;$M17,$A$4:$I$111,2,0))</f>
        <v/>
      </c>
      <c r="AC17" s="28" t="str">
        <f>+IF(ISNA(VLOOKUP(AC$4&amp;"  "&amp;$M17,$A$4:$I$111,2,0)),"",VLOOKUP(AC$4&amp;"  "&amp;$M17,$A$4:$I$111,2,0))</f>
        <v/>
      </c>
      <c r="AD17" s="28" t="str">
        <f>+IF(ISNA(VLOOKUP(AD$4&amp;"  "&amp;$M17,$A$4:$I$111,2,0)),"",VLOOKUP(AD$4&amp;"  "&amp;$M17,$A$4:$I$111,2,0))</f>
        <v/>
      </c>
      <c r="AE17" s="28" t="str">
        <f>+IF(ISNA(VLOOKUP(AE$4&amp;"  "&amp;$M17,$A$4:$I$111,2,0)),"",VLOOKUP(AE$4&amp;"  "&amp;$M17,$A$4:$I$111,2,0))</f>
        <v/>
      </c>
      <c r="AF17" s="28" t="str">
        <f>+IF(ISNA(VLOOKUP(AF$4&amp;"  "&amp;$M17,$A$4:$I$111,2,0)),"",VLOOKUP(AF$4&amp;"  "&amp;$M17,$A$4:$I$111,2,0))</f>
        <v/>
      </c>
      <c r="AG17" s="28" t="str">
        <f>+IF(ISNA(VLOOKUP(AG$4&amp;"  "&amp;$M17,$A$4:$I$111,2,0)),"",VLOOKUP(AG$4&amp;"  "&amp;$M17,$A$4:$I$111,2,0))</f>
        <v/>
      </c>
      <c r="AH17" s="28" t="str">
        <f>+IF(ISNA(VLOOKUP(AH$4&amp;"  "&amp;$M17,$A$4:$I$111,2,0)),"",VLOOKUP(AH$4&amp;"  "&amp;$M17,$A$4:$I$111,2,0))</f>
        <v/>
      </c>
      <c r="AI17" s="28" t="str">
        <f>+IF(ISNA(VLOOKUP(AI$4&amp;"  "&amp;$M17,$A$4:$I$111,2,0)),"",VLOOKUP(AI$4&amp;"  "&amp;$M17,$A$4:$I$111,2,0))</f>
        <v/>
      </c>
      <c r="AJ17" s="28" t="str">
        <f>+IF(ISNA(VLOOKUP(AJ$4&amp;"  "&amp;$M17,$A$4:$I$111,2,0)),"",VLOOKUP(AJ$4&amp;"  "&amp;$M17,$A$4:$I$111,2,0))</f>
        <v/>
      </c>
      <c r="AK17" s="28" t="str">
        <f>+IF(ISNA(VLOOKUP(AK$4&amp;"  "&amp;$M17,$A$4:$I$111,2,0)),"",VLOOKUP(AK$4&amp;"  "&amp;$M17,$A$4:$I$111,2,0))</f>
        <v/>
      </c>
      <c r="AL17" s="28" t="str">
        <f>+IF(ISNA(VLOOKUP(AL$4&amp;"  "&amp;$M17,$A$4:$I$111,2,0)),"",VLOOKUP(AL$4&amp;"  "&amp;$M17,$A$4:$I$111,2,0))</f>
        <v/>
      </c>
      <c r="AM17" s="28" t="str">
        <f>+IF(ISNA(VLOOKUP(AM$4&amp;"  "&amp;$M17,$A$4:$I$111,2,0)),"",VLOOKUP(AM$4&amp;"  "&amp;$M17,$A$4:$I$111,2,0))</f>
        <v/>
      </c>
    </row>
    <row r="18" spans="1:39" x14ac:dyDescent="0.3">
      <c r="A18">
        <v>15</v>
      </c>
      <c r="B18" s="2" t="s">
        <v>1735</v>
      </c>
      <c r="C18" s="1">
        <v>602</v>
      </c>
      <c r="D18" s="1" t="s">
        <v>61</v>
      </c>
      <c r="E18" s="1" t="s">
        <v>34</v>
      </c>
      <c r="F18" s="1" t="s">
        <v>638</v>
      </c>
      <c r="G18" s="1"/>
      <c r="H18" s="1" t="e">
        <f>+VLOOKUP($C18,MasterData!$B$4:$I$1003,5,"false")</f>
        <v>#N/A</v>
      </c>
      <c r="I18" s="3" t="e">
        <f>+VLOOKUP($C18,MasterData!$B$4:$I$1003,6,"false")</f>
        <v>#N/A</v>
      </c>
      <c r="J18" s="24" t="e">
        <f>TEXT(SUMPRODUCT(--(G18=$G$5:$G$599),--(#REF!&gt;$B$22:$B$599))+1,0)</f>
        <v>#REF!</v>
      </c>
      <c r="K18" s="1" t="e">
        <f t="shared" si="0"/>
        <v>#REF!</v>
      </c>
      <c r="N18" s="28" t="str">
        <f>+IF(ISNA(VLOOKUP(N$4&amp;"  "&amp;$M18,$A$4:$I$111,2,0)),"",VLOOKUP(N$4&amp;"  "&amp;$M18,$A$4:$I$111,2,0))</f>
        <v/>
      </c>
      <c r="O18" s="28" t="str">
        <f>+IF(ISNA(VLOOKUP(O$4&amp;"  "&amp;$M18,$A$4:$I$111,2,0)),"",VLOOKUP(O$4&amp;"  "&amp;$M18,$A$4:$I$111,2,0))</f>
        <v/>
      </c>
      <c r="P18" s="28" t="str">
        <f>+IF(ISNA(VLOOKUP(P$4&amp;"  "&amp;$M18,$A$4:$I$111,2,0)),"",VLOOKUP(P$4&amp;"  "&amp;$M18,$A$4:$I$111,2,0))</f>
        <v/>
      </c>
      <c r="Q18" s="28" t="str">
        <f>+IF(ISNA(VLOOKUP(Q$4&amp;"  "&amp;$M18,$A$4:$I$111,2,0)),"",VLOOKUP(Q$4&amp;"  "&amp;$M18,$A$4:$I$111,2,0))</f>
        <v/>
      </c>
      <c r="R18" s="28" t="str">
        <f>+IF(ISNA(VLOOKUP(R$4&amp;"  "&amp;$M18,$A$4:$I$111,2,0)),"",VLOOKUP(R$4&amp;"  "&amp;$M18,$A$4:$I$111,2,0))</f>
        <v/>
      </c>
      <c r="S18" s="28" t="str">
        <f>+IF(ISNA(VLOOKUP(S$4&amp;"  "&amp;$M18,$A$4:$I$111,2,0)),"",VLOOKUP(S$4&amp;"  "&amp;$M18,$A$4:$I$111,2,0))</f>
        <v/>
      </c>
      <c r="T18" s="28" t="str">
        <f>+IF(ISNA(VLOOKUP(T$4&amp;"  "&amp;$M18,$A$4:$I$111,2,0)),"",VLOOKUP(T$4&amp;"  "&amp;$M18,$A$4:$I$111,2,0))</f>
        <v/>
      </c>
      <c r="U18" s="28" t="str">
        <f>+IF(ISNA(VLOOKUP(U$4&amp;"  "&amp;$M18,$A$4:$I$111,2,0)),"",VLOOKUP(U$4&amp;"  "&amp;$M18,$A$4:$I$111,2,0))</f>
        <v/>
      </c>
      <c r="V18" s="28" t="str">
        <f>+IF(ISNA(VLOOKUP(V$4&amp;"  "&amp;$M18,$A$4:$I$111,2,0)),"",VLOOKUP(V$4&amp;"  "&amp;$M18,$A$4:$I$111,2,0))</f>
        <v/>
      </c>
      <c r="W18" s="28" t="str">
        <f>+IF(ISNA(VLOOKUP(W$4&amp;"  "&amp;$M18,$A$4:$I$111,2,0)),"",VLOOKUP(W$4&amp;"  "&amp;$M18,$A$4:$I$111,2,0))</f>
        <v/>
      </c>
      <c r="X18" s="28" t="str">
        <f>+IF(ISNA(VLOOKUP(X$4&amp;"  "&amp;$M18,$A$4:$I$111,2,0)),"",VLOOKUP(X$4&amp;"  "&amp;$M18,$A$4:$I$111,2,0))</f>
        <v/>
      </c>
      <c r="Y18" s="28" t="str">
        <f>+IF(ISNA(VLOOKUP(Y$4&amp;"  "&amp;$M18,$A$4:$I$111,2,0)),"",VLOOKUP(Y$4&amp;"  "&amp;$M18,$A$4:$I$111,2,0))</f>
        <v/>
      </c>
      <c r="Z18" s="28" t="str">
        <f>+IF(ISNA(VLOOKUP(Z$4&amp;"  "&amp;$M18,$A$4:$I$111,2,0)),"",VLOOKUP(Z$4&amp;"  "&amp;$M18,$A$4:$I$111,2,0))</f>
        <v/>
      </c>
      <c r="AA18" s="28" t="str">
        <f>+IF(ISNA(VLOOKUP(AA$4&amp;"  "&amp;$M18,$A$4:$I$111,2,0)),"",VLOOKUP(AA$4&amp;"  "&amp;$M18,$A$4:$I$111,2,0))</f>
        <v/>
      </c>
      <c r="AB18" s="28" t="str">
        <f>+IF(ISNA(VLOOKUP(AB$4&amp;"  "&amp;$M18,$A$4:$I$111,2,0)),"",VLOOKUP(AB$4&amp;"  "&amp;$M18,$A$4:$I$111,2,0))</f>
        <v/>
      </c>
      <c r="AC18" s="28" t="str">
        <f>+IF(ISNA(VLOOKUP(AC$4&amp;"  "&amp;$M18,$A$4:$I$111,2,0)),"",VLOOKUP(AC$4&amp;"  "&amp;$M18,$A$4:$I$111,2,0))</f>
        <v/>
      </c>
      <c r="AD18" s="28" t="str">
        <f>+IF(ISNA(VLOOKUP(AD$4&amp;"  "&amp;$M18,$A$4:$I$111,2,0)),"",VLOOKUP(AD$4&amp;"  "&amp;$M18,$A$4:$I$111,2,0))</f>
        <v/>
      </c>
      <c r="AE18" s="28" t="str">
        <f>+IF(ISNA(VLOOKUP(AE$4&amp;"  "&amp;$M18,$A$4:$I$111,2,0)),"",VLOOKUP(AE$4&amp;"  "&amp;$M18,$A$4:$I$111,2,0))</f>
        <v/>
      </c>
      <c r="AF18" s="28" t="str">
        <f>+IF(ISNA(VLOOKUP(AF$4&amp;"  "&amp;$M18,$A$4:$I$111,2,0)),"",VLOOKUP(AF$4&amp;"  "&amp;$M18,$A$4:$I$111,2,0))</f>
        <v/>
      </c>
      <c r="AG18" s="28" t="str">
        <f>+IF(ISNA(VLOOKUP(AG$4&amp;"  "&amp;$M18,$A$4:$I$111,2,0)),"",VLOOKUP(AG$4&amp;"  "&amp;$M18,$A$4:$I$111,2,0))</f>
        <v/>
      </c>
      <c r="AH18" s="28" t="str">
        <f>+IF(ISNA(VLOOKUP(AH$4&amp;"  "&amp;$M18,$A$4:$I$111,2,0)),"",VLOOKUP(AH$4&amp;"  "&amp;$M18,$A$4:$I$111,2,0))</f>
        <v/>
      </c>
      <c r="AI18" s="28" t="str">
        <f>+IF(ISNA(VLOOKUP(AI$4&amp;"  "&amp;$M18,$A$4:$I$111,2,0)),"",VLOOKUP(AI$4&amp;"  "&amp;$M18,$A$4:$I$111,2,0))</f>
        <v/>
      </c>
      <c r="AJ18" s="28" t="str">
        <f>+IF(ISNA(VLOOKUP(AJ$4&amp;"  "&amp;$M18,$A$4:$I$111,2,0)),"",VLOOKUP(AJ$4&amp;"  "&amp;$M18,$A$4:$I$111,2,0))</f>
        <v/>
      </c>
      <c r="AK18" s="28" t="str">
        <f>+IF(ISNA(VLOOKUP(AK$4&amp;"  "&amp;$M18,$A$4:$I$111,2,0)),"",VLOOKUP(AK$4&amp;"  "&amp;$M18,$A$4:$I$111,2,0))</f>
        <v/>
      </c>
      <c r="AL18" s="28" t="str">
        <f>+IF(ISNA(VLOOKUP(AL$4&amp;"  "&amp;$M18,$A$4:$I$111,2,0)),"",VLOOKUP(AL$4&amp;"  "&amp;$M18,$A$4:$I$111,2,0))</f>
        <v/>
      </c>
      <c r="AM18" s="28" t="str">
        <f>+IF(ISNA(VLOOKUP(AM$4&amp;"  "&amp;$M18,$A$4:$I$111,2,0)),"",VLOOKUP(AM$4&amp;"  "&amp;$M18,$A$4:$I$111,2,0))</f>
        <v/>
      </c>
    </row>
    <row r="19" spans="1:39" x14ac:dyDescent="0.3">
      <c r="A19">
        <v>16</v>
      </c>
      <c r="B19" s="2" t="s">
        <v>1736</v>
      </c>
      <c r="C19" s="1">
        <v>631</v>
      </c>
      <c r="D19" s="1" t="s">
        <v>103</v>
      </c>
      <c r="E19" s="1" t="s">
        <v>120</v>
      </c>
      <c r="F19" s="1" t="s">
        <v>597</v>
      </c>
      <c r="G19" s="1"/>
      <c r="H19" s="1" t="e">
        <f>+VLOOKUP($C19,MasterData!$B$4:$I$1003,5,"false")</f>
        <v>#N/A</v>
      </c>
      <c r="I19" s="3" t="e">
        <f>+VLOOKUP($C19,MasterData!$B$4:$I$1003,6,"false")</f>
        <v>#N/A</v>
      </c>
      <c r="J19" s="24" t="e">
        <f>TEXT(SUMPRODUCT(--(G19=$G$5:$G$599),--(#REF!&gt;$B$22:$B$599))+1,0)</f>
        <v>#REF!</v>
      </c>
      <c r="K19" s="1" t="e">
        <f t="shared" si="0"/>
        <v>#REF!</v>
      </c>
      <c r="N19" s="28" t="str">
        <f>+IF(ISNA(VLOOKUP(N$4&amp;"  "&amp;$M19,$A$4:$I$111,2,0)),"",VLOOKUP(N$4&amp;"  "&amp;$M19,$A$4:$I$111,2,0))</f>
        <v/>
      </c>
      <c r="O19" s="28" t="str">
        <f>+IF(ISNA(VLOOKUP(O$4&amp;"  "&amp;$M19,$A$4:$I$111,2,0)),"",VLOOKUP(O$4&amp;"  "&amp;$M19,$A$4:$I$111,2,0))</f>
        <v/>
      </c>
      <c r="P19" s="28" t="str">
        <f>+IF(ISNA(VLOOKUP(P$4&amp;"  "&amp;$M19,$A$4:$I$111,2,0)),"",VLOOKUP(P$4&amp;"  "&amp;$M19,$A$4:$I$111,2,0))</f>
        <v/>
      </c>
      <c r="Q19" s="28" t="str">
        <f>+IF(ISNA(VLOOKUP(Q$4&amp;"  "&amp;$M19,$A$4:$I$111,2,0)),"",VLOOKUP(Q$4&amp;"  "&amp;$M19,$A$4:$I$111,2,0))</f>
        <v/>
      </c>
      <c r="R19" s="28" t="str">
        <f>+IF(ISNA(VLOOKUP(R$4&amp;"  "&amp;$M19,$A$4:$I$111,2,0)),"",VLOOKUP(R$4&amp;"  "&amp;$M19,$A$4:$I$111,2,0))</f>
        <v/>
      </c>
      <c r="S19" s="28" t="str">
        <f>+IF(ISNA(VLOOKUP(S$4&amp;"  "&amp;$M19,$A$4:$I$111,2,0)),"",VLOOKUP(S$4&amp;"  "&amp;$M19,$A$4:$I$111,2,0))</f>
        <v/>
      </c>
      <c r="T19" s="28" t="str">
        <f>+IF(ISNA(VLOOKUP(T$4&amp;"  "&amp;$M19,$A$4:$I$111,2,0)),"",VLOOKUP(T$4&amp;"  "&amp;$M19,$A$4:$I$111,2,0))</f>
        <v/>
      </c>
      <c r="U19" s="28" t="str">
        <f>+IF(ISNA(VLOOKUP(U$4&amp;"  "&amp;$M19,$A$4:$I$111,2,0)),"",VLOOKUP(U$4&amp;"  "&amp;$M19,$A$4:$I$111,2,0))</f>
        <v/>
      </c>
      <c r="V19" s="28" t="str">
        <f>+IF(ISNA(VLOOKUP(V$4&amp;"  "&amp;$M19,$A$4:$I$111,2,0)),"",VLOOKUP(V$4&amp;"  "&amp;$M19,$A$4:$I$111,2,0))</f>
        <v/>
      </c>
      <c r="W19" s="28" t="str">
        <f>+IF(ISNA(VLOOKUP(W$4&amp;"  "&amp;$M19,$A$4:$I$111,2,0)),"",VLOOKUP(W$4&amp;"  "&amp;$M19,$A$4:$I$111,2,0))</f>
        <v/>
      </c>
      <c r="X19" s="28" t="str">
        <f>+IF(ISNA(VLOOKUP(X$4&amp;"  "&amp;$M19,$A$4:$I$111,2,0)),"",VLOOKUP(X$4&amp;"  "&amp;$M19,$A$4:$I$111,2,0))</f>
        <v/>
      </c>
      <c r="Y19" s="28" t="str">
        <f>+IF(ISNA(VLOOKUP(Y$4&amp;"  "&amp;$M19,$A$4:$I$111,2,0)),"",VLOOKUP(Y$4&amp;"  "&amp;$M19,$A$4:$I$111,2,0))</f>
        <v/>
      </c>
      <c r="Z19" s="28" t="str">
        <f>+IF(ISNA(VLOOKUP(Z$4&amp;"  "&amp;$M19,$A$4:$I$111,2,0)),"",VLOOKUP(Z$4&amp;"  "&amp;$M19,$A$4:$I$111,2,0))</f>
        <v/>
      </c>
      <c r="AA19" s="28" t="str">
        <f>+IF(ISNA(VLOOKUP(AA$4&amp;"  "&amp;$M19,$A$4:$I$111,2,0)),"",VLOOKUP(AA$4&amp;"  "&amp;$M19,$A$4:$I$111,2,0))</f>
        <v/>
      </c>
      <c r="AB19" s="28" t="str">
        <f>+IF(ISNA(VLOOKUP(AB$4&amp;"  "&amp;$M19,$A$4:$I$111,2,0)),"",VLOOKUP(AB$4&amp;"  "&amp;$M19,$A$4:$I$111,2,0))</f>
        <v/>
      </c>
      <c r="AC19" s="28" t="str">
        <f>+IF(ISNA(VLOOKUP(AC$4&amp;"  "&amp;$M19,$A$4:$I$111,2,0)),"",VLOOKUP(AC$4&amp;"  "&amp;$M19,$A$4:$I$111,2,0))</f>
        <v/>
      </c>
      <c r="AD19" s="28" t="str">
        <f>+IF(ISNA(VLOOKUP(AD$4&amp;"  "&amp;$M19,$A$4:$I$111,2,0)),"",VLOOKUP(AD$4&amp;"  "&amp;$M19,$A$4:$I$111,2,0))</f>
        <v/>
      </c>
      <c r="AE19" s="28" t="str">
        <f>+IF(ISNA(VLOOKUP(AE$4&amp;"  "&amp;$M19,$A$4:$I$111,2,0)),"",VLOOKUP(AE$4&amp;"  "&amp;$M19,$A$4:$I$111,2,0))</f>
        <v/>
      </c>
      <c r="AF19" s="28" t="str">
        <f>+IF(ISNA(VLOOKUP(AF$4&amp;"  "&amp;$M19,$A$4:$I$111,2,0)),"",VLOOKUP(AF$4&amp;"  "&amp;$M19,$A$4:$I$111,2,0))</f>
        <v/>
      </c>
      <c r="AG19" s="28" t="str">
        <f>+IF(ISNA(VLOOKUP(AG$4&amp;"  "&amp;$M19,$A$4:$I$111,2,0)),"",VLOOKUP(AG$4&amp;"  "&amp;$M19,$A$4:$I$111,2,0))</f>
        <v/>
      </c>
      <c r="AH19" s="28" t="str">
        <f>+IF(ISNA(VLOOKUP(AH$4&amp;"  "&amp;$M19,$A$4:$I$111,2,0)),"",VLOOKUP(AH$4&amp;"  "&amp;$M19,$A$4:$I$111,2,0))</f>
        <v/>
      </c>
      <c r="AI19" s="28" t="str">
        <f>+IF(ISNA(VLOOKUP(AI$4&amp;"  "&amp;$M19,$A$4:$I$111,2,0)),"",VLOOKUP(AI$4&amp;"  "&amp;$M19,$A$4:$I$111,2,0))</f>
        <v/>
      </c>
      <c r="AJ19" s="28" t="str">
        <f>+IF(ISNA(VLOOKUP(AJ$4&amp;"  "&amp;$M19,$A$4:$I$111,2,0)),"",VLOOKUP(AJ$4&amp;"  "&amp;$M19,$A$4:$I$111,2,0))</f>
        <v/>
      </c>
      <c r="AK19" s="28" t="str">
        <f>+IF(ISNA(VLOOKUP(AK$4&amp;"  "&amp;$M19,$A$4:$I$111,2,0)),"",VLOOKUP(AK$4&amp;"  "&amp;$M19,$A$4:$I$111,2,0))</f>
        <v/>
      </c>
      <c r="AL19" s="28" t="str">
        <f>+IF(ISNA(VLOOKUP(AL$4&amp;"  "&amp;$M19,$A$4:$I$111,2,0)),"",VLOOKUP(AL$4&amp;"  "&amp;$M19,$A$4:$I$111,2,0))</f>
        <v/>
      </c>
      <c r="AM19" s="28" t="str">
        <f>+IF(ISNA(VLOOKUP(AM$4&amp;"  "&amp;$M19,$A$4:$I$111,2,0)),"",VLOOKUP(AM$4&amp;"  "&amp;$M19,$A$4:$I$111,2,0))</f>
        <v/>
      </c>
    </row>
    <row r="20" spans="1:39" x14ac:dyDescent="0.3">
      <c r="A20">
        <v>17</v>
      </c>
      <c r="B20" s="2" t="s">
        <v>1737</v>
      </c>
      <c r="C20" s="1">
        <v>603</v>
      </c>
      <c r="D20" s="1" t="s">
        <v>885</v>
      </c>
      <c r="E20" s="1" t="s">
        <v>1707</v>
      </c>
      <c r="F20" s="1" t="s">
        <v>629</v>
      </c>
      <c r="G20" s="1"/>
      <c r="H20" s="1" t="e">
        <f>+VLOOKUP($C20,MasterData!$B$4:$I$1003,5,"false")</f>
        <v>#N/A</v>
      </c>
      <c r="I20" s="3" t="e">
        <f>+VLOOKUP($C20,MasterData!$B$4:$I$1003,6,"false")</f>
        <v>#N/A</v>
      </c>
      <c r="J20" s="24" t="e">
        <f>TEXT(SUMPRODUCT(--(G20=$G$5:$G$599),--(#REF!&gt;$B$22:$B$599))+1,0)</f>
        <v>#REF!</v>
      </c>
      <c r="K20" s="1" t="e">
        <f t="shared" si="0"/>
        <v>#REF!</v>
      </c>
      <c r="M20" s="11" t="s">
        <v>378</v>
      </c>
      <c r="N20" s="29">
        <f>IF(N16="",1000,SUM(N14:N16))</f>
        <v>1000</v>
      </c>
      <c r="O20" s="29">
        <f t="shared" ref="O20:AM20" si="2">IF(O16="",1000,SUM(O14:O16))</f>
        <v>1000</v>
      </c>
      <c r="P20" s="29">
        <f t="shared" si="2"/>
        <v>1000</v>
      </c>
      <c r="Q20" s="29">
        <f t="shared" si="2"/>
        <v>1000</v>
      </c>
      <c r="R20" s="29">
        <f t="shared" si="2"/>
        <v>1000</v>
      </c>
      <c r="S20" s="29">
        <f t="shared" si="2"/>
        <v>1000</v>
      </c>
      <c r="T20" s="29">
        <f t="shared" si="2"/>
        <v>1000</v>
      </c>
      <c r="U20" s="29">
        <f t="shared" si="2"/>
        <v>1000</v>
      </c>
      <c r="V20" s="29">
        <f t="shared" si="2"/>
        <v>1000</v>
      </c>
      <c r="W20" s="29">
        <f t="shared" si="2"/>
        <v>1000</v>
      </c>
      <c r="X20" s="29">
        <f t="shared" si="2"/>
        <v>1000</v>
      </c>
      <c r="Y20" s="29">
        <f t="shared" si="2"/>
        <v>1000</v>
      </c>
      <c r="Z20" s="29">
        <f t="shared" si="2"/>
        <v>1000</v>
      </c>
      <c r="AA20" s="29">
        <f t="shared" si="2"/>
        <v>1000</v>
      </c>
      <c r="AB20" s="29">
        <f t="shared" si="2"/>
        <v>1000</v>
      </c>
      <c r="AC20" s="29">
        <f t="shared" si="2"/>
        <v>1000</v>
      </c>
      <c r="AD20" s="29">
        <f t="shared" si="2"/>
        <v>1000</v>
      </c>
      <c r="AE20" s="29">
        <f t="shared" si="2"/>
        <v>1000</v>
      </c>
      <c r="AF20" s="29">
        <f t="shared" si="2"/>
        <v>1000</v>
      </c>
      <c r="AG20" s="29">
        <f t="shared" si="2"/>
        <v>1000</v>
      </c>
      <c r="AH20" s="29">
        <f t="shared" si="2"/>
        <v>1000</v>
      </c>
      <c r="AI20" s="29">
        <f t="shared" si="2"/>
        <v>1000</v>
      </c>
      <c r="AJ20" s="29">
        <f t="shared" si="2"/>
        <v>1000</v>
      </c>
      <c r="AK20" s="29">
        <f t="shared" si="2"/>
        <v>1000</v>
      </c>
      <c r="AL20" s="29">
        <f t="shared" si="2"/>
        <v>1000</v>
      </c>
      <c r="AM20" s="29">
        <f t="shared" si="2"/>
        <v>1000</v>
      </c>
    </row>
    <row r="21" spans="1:39" x14ac:dyDescent="0.3">
      <c r="A21">
        <v>18</v>
      </c>
      <c r="B21" s="2" t="s">
        <v>1738</v>
      </c>
      <c r="C21" s="1">
        <v>613</v>
      </c>
      <c r="D21" s="1" t="s">
        <v>125</v>
      </c>
      <c r="E21" s="1" t="s">
        <v>98</v>
      </c>
      <c r="F21" s="1" t="s">
        <v>598</v>
      </c>
      <c r="G21" s="1"/>
      <c r="H21" s="1" t="e">
        <f>+VLOOKUP($C21,MasterData!$B$4:$I$1003,5,"false")</f>
        <v>#N/A</v>
      </c>
      <c r="I21" s="3" t="e">
        <f>+VLOOKUP($C21,MasterData!$B$4:$I$1003,6,"false")</f>
        <v>#N/A</v>
      </c>
      <c r="J21" s="24" t="e">
        <f>TEXT(SUMPRODUCT(--(G21=$G$5:$G$599),--(#REF!&gt;$B$22:$B$599))+1,0)</f>
        <v>#REF!</v>
      </c>
      <c r="K21" s="1" t="e">
        <f t="shared" si="0"/>
        <v>#REF!</v>
      </c>
      <c r="M21" s="11" t="s">
        <v>163</v>
      </c>
      <c r="N21" s="30">
        <f>RANK(N20,($N$11:$AM$11,$N$20:$AM$20,$N$29:$AM$29, $N$38:$AM$38),1)</f>
        <v>4</v>
      </c>
      <c r="O21" s="30">
        <f>RANK(O20,($N$11:$AM$11,$N$20:$AM$20,$N$29:$AM$29, $N$38:$AM$38),1)</f>
        <v>4</v>
      </c>
      <c r="P21" s="30">
        <f>RANK(P20,($N$11:$AM$11,$N$20:$AM$20,$N$29:$AM$29, $N$38:$AM$38),1)</f>
        <v>4</v>
      </c>
      <c r="Q21" s="30">
        <f>RANK(Q20,($N$11:$AM$11,$N$20:$AM$20,$N$29:$AM$29, $N$38:$AM$38),1)</f>
        <v>4</v>
      </c>
      <c r="R21" s="30">
        <f>RANK(R20,($N$11:$AM$11,$N$20:$AM$20,$N$29:$AM$29, $N$38:$AM$38),1)</f>
        <v>4</v>
      </c>
      <c r="S21" s="30">
        <f>RANK(S20,($N$11:$AM$11,$N$20:$AM$20,$N$29:$AM$29, $N$38:$AM$38),1)</f>
        <v>4</v>
      </c>
      <c r="T21" s="30">
        <f>RANK(T20,($N$11:$AM$11,$N$20:$AM$20,$N$29:$AM$29, $N$38:$AM$38),1)</f>
        <v>4</v>
      </c>
      <c r="U21" s="30">
        <f>RANK(U20,($N$11:$AM$11,$N$20:$AM$20,$N$29:$AM$29, $N$38:$AM$38),1)</f>
        <v>4</v>
      </c>
      <c r="V21" s="30">
        <f>RANK(V20,($N$11:$AM$11,$N$20:$AM$20,$N$29:$AM$29, $N$38:$AM$38),1)</f>
        <v>4</v>
      </c>
      <c r="W21" s="30">
        <f>RANK(W20,($N$11:$AM$11,$N$20:$AM$20,$N$29:$AM$29, $N$38:$AM$38),1)</f>
        <v>4</v>
      </c>
      <c r="X21" s="30">
        <f>RANK(X20,($N$11:$AM$11,$N$20:$AM$20,$N$29:$AM$29, $N$38:$AM$38),1)</f>
        <v>4</v>
      </c>
      <c r="Y21" s="30">
        <f>RANK(Y20,($N$11:$AM$11,$N$20:$AM$20,$N$29:$AM$29, $N$38:$AM$38),1)</f>
        <v>4</v>
      </c>
      <c r="Z21" s="30">
        <f>RANK(Z20,($N$11:$AM$11,$N$20:$AM$20,$N$29:$AM$29, $N$38:$AM$38),1)</f>
        <v>4</v>
      </c>
      <c r="AA21" s="30">
        <f>RANK(AA20,($N$11:$AM$11,$N$20:$AM$20,$N$29:$AM$29, $N$38:$AM$38),1)</f>
        <v>4</v>
      </c>
      <c r="AB21" s="30">
        <f>RANK(AB20,($N$11:$AM$11,$N$20:$AM$20,$N$29:$AM$29, $N$38:$AM$38),1)</f>
        <v>4</v>
      </c>
      <c r="AC21" s="30">
        <f>RANK(AC20,($N$11:$AM$11,$N$20:$AM$20,$N$29:$AM$29, $N$38:$AM$38),1)</f>
        <v>4</v>
      </c>
      <c r="AD21" s="30">
        <f>RANK(AD20,($N$11:$AM$11,$N$20:$AM$20,$N$29:$AM$29, $N$38:$AM$38),1)</f>
        <v>4</v>
      </c>
      <c r="AE21" s="30">
        <f>RANK(AE20,($N$11:$AM$11,$N$20:$AM$20,$N$29:$AM$29, $N$38:$AM$38),1)</f>
        <v>4</v>
      </c>
      <c r="AF21" s="30">
        <f>RANK(AF20,($N$11:$AM$11,$N$20:$AM$20,$N$29:$AM$29, $N$38:$AM$38),1)</f>
        <v>4</v>
      </c>
      <c r="AG21" s="30">
        <f>RANK(AG20,($N$11:$AM$11,$N$20:$AM$20,$N$29:$AM$29, $N$38:$AM$38),1)</f>
        <v>4</v>
      </c>
      <c r="AH21" s="30">
        <f>RANK(AH20,($N$11:$AM$11,$N$20:$AM$20,$N$29:$AM$29, $N$38:$AM$38),1)</f>
        <v>4</v>
      </c>
      <c r="AI21" s="30">
        <f>RANK(AI20,($N$11:$AM$11,$N$20:$AM$20,$N$29:$AM$29, $N$38:$AM$38),1)</f>
        <v>4</v>
      </c>
      <c r="AJ21" s="30">
        <f>RANK(AJ20,($N$11:$AM$11,$N$20:$AM$20,$N$29:$AM$29, $N$38:$AM$38),1)</f>
        <v>4</v>
      </c>
      <c r="AK21" s="30">
        <f>RANK(AK20,($N$11:$AM$11,$N$20:$AM$20,$N$29:$AM$29, $N$38:$AM$38),1)</f>
        <v>4</v>
      </c>
      <c r="AL21" s="30">
        <f>RANK(AL20,($N$11:$AM$11,$N$20:$AM$20,$N$29:$AM$29, $N$38:$AM$38),1)</f>
        <v>4</v>
      </c>
      <c r="AM21" s="30">
        <f>RANK(AM20,($N$11:$AM$11,$N$20:$AM$20,$N$29:$AM$29, $N$38:$AM$38),1)</f>
        <v>4</v>
      </c>
    </row>
    <row r="22" spans="1:39" x14ac:dyDescent="0.3">
      <c r="G22" s="9"/>
      <c r="H22" s="9" t="s">
        <v>162</v>
      </c>
      <c r="I22" s="10" t="s">
        <v>167</v>
      </c>
      <c r="J22" s="10" t="s">
        <v>166</v>
      </c>
      <c r="K22" s="6" t="s">
        <v>377</v>
      </c>
    </row>
    <row r="23" spans="1:39" x14ac:dyDescent="0.3">
      <c r="B23" s="3"/>
      <c r="C23" s="1"/>
      <c r="D23" s="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e">
        <f>TEXT(SUMPRODUCT(--(G23=$G$5:$G$599),--(B23&gt;$B$22:$B$599))+1,0)</f>
        <v>#VALUE!</v>
      </c>
      <c r="K23" s="1" t="e">
        <f>+G23&amp;"  "&amp;J23</f>
        <v>#VALUE!</v>
      </c>
      <c r="M23">
        <v>7</v>
      </c>
      <c r="N23" s="28" t="str">
        <f>+IF(ISNA(VLOOKUP(N$4&amp;"  "&amp;$M23,$A$4:$I$111,2,0)),"",VLOOKUP(N$4&amp;"  "&amp;$M23,$A$4:$I$111,2,0))</f>
        <v/>
      </c>
      <c r="O23" s="28" t="str">
        <f>+IF(ISNA(VLOOKUP(O$4&amp;"  "&amp;$M23,$A$4:$I$111,2,0)),"",VLOOKUP(O$4&amp;"  "&amp;$M23,$A$4:$I$111,2,0))</f>
        <v/>
      </c>
      <c r="P23" s="28" t="str">
        <f>+IF(ISNA(VLOOKUP(P$4&amp;"  "&amp;$M23,$A$4:$I$111,2,0)),"",VLOOKUP(P$4&amp;"  "&amp;$M23,$A$4:$I$111,2,0))</f>
        <v/>
      </c>
      <c r="Q23" s="28" t="str">
        <f>+IF(ISNA(VLOOKUP(Q$4&amp;"  "&amp;$M23,$A$4:$I$111,2,0)),"",VLOOKUP(Q$4&amp;"  "&amp;$M23,$A$4:$I$111,2,0))</f>
        <v/>
      </c>
      <c r="R23" s="28" t="str">
        <f>+IF(ISNA(VLOOKUP(R$4&amp;"  "&amp;$M23,$A$4:$I$111,2,0)),"",VLOOKUP(R$4&amp;"  "&amp;$M23,$A$4:$I$111,2,0))</f>
        <v/>
      </c>
      <c r="S23" s="28" t="str">
        <f>+IF(ISNA(VLOOKUP(S$4&amp;"  "&amp;$M23,$A$4:$I$111,2,0)),"",VLOOKUP(S$4&amp;"  "&amp;$M23,$A$4:$I$111,2,0))</f>
        <v/>
      </c>
      <c r="T23" s="28" t="str">
        <f>+IF(ISNA(VLOOKUP(T$4&amp;"  "&amp;$M23,$A$4:$I$111,2,0)),"",VLOOKUP(T$4&amp;"  "&amp;$M23,$A$4:$I$111,2,0))</f>
        <v/>
      </c>
      <c r="U23" s="28" t="str">
        <f>+IF(ISNA(VLOOKUP(U$4&amp;"  "&amp;$M23,$A$4:$I$111,2,0)),"",VLOOKUP(U$4&amp;"  "&amp;$M23,$A$4:$I$111,2,0))</f>
        <v/>
      </c>
      <c r="V23" s="28" t="str">
        <f>+IF(ISNA(VLOOKUP(V$4&amp;"  "&amp;$M23,$A$4:$I$111,2,0)),"",VLOOKUP(V$4&amp;"  "&amp;$M23,$A$4:$I$111,2,0))</f>
        <v/>
      </c>
      <c r="W23" s="28" t="str">
        <f>+IF(ISNA(VLOOKUP(W$4&amp;"  "&amp;$M23,$A$4:$I$111,2,0)),"",VLOOKUP(W$4&amp;"  "&amp;$M23,$A$4:$I$111,2,0))</f>
        <v/>
      </c>
      <c r="X23" s="28" t="str">
        <f>+IF(ISNA(VLOOKUP(X$4&amp;"  "&amp;$M23,$A$4:$I$111,2,0)),"",VLOOKUP(X$4&amp;"  "&amp;$M23,$A$4:$I$111,2,0))</f>
        <v/>
      </c>
      <c r="Y23" s="28" t="str">
        <f>+IF(ISNA(VLOOKUP(Y$4&amp;"  "&amp;$M23,$A$4:$I$111,2,0)),"",VLOOKUP(Y$4&amp;"  "&amp;$M23,$A$4:$I$111,2,0))</f>
        <v/>
      </c>
      <c r="Z23" s="28" t="str">
        <f>+IF(ISNA(VLOOKUP(Z$4&amp;"  "&amp;$M23,$A$4:$I$111,2,0)),"",VLOOKUP(Z$4&amp;"  "&amp;$M23,$A$4:$I$111,2,0))</f>
        <v/>
      </c>
      <c r="AA23" s="28" t="str">
        <f>+IF(ISNA(VLOOKUP(AA$4&amp;"  "&amp;$M23,$A$4:$I$111,2,0)),"",VLOOKUP(AA$4&amp;"  "&amp;$M23,$A$4:$I$111,2,0))</f>
        <v/>
      </c>
      <c r="AB23" s="28" t="str">
        <f>+IF(ISNA(VLOOKUP(AB$4&amp;"  "&amp;$M23,$A$4:$I$111,2,0)),"",VLOOKUP(AB$4&amp;"  "&amp;$M23,$A$4:$I$111,2,0))</f>
        <v/>
      </c>
      <c r="AC23" s="28" t="str">
        <f>+IF(ISNA(VLOOKUP(AC$4&amp;"  "&amp;$M23,$A$4:$I$111,2,0)),"",VLOOKUP(AC$4&amp;"  "&amp;$M23,$A$4:$I$111,2,0))</f>
        <v/>
      </c>
      <c r="AD23" s="28" t="str">
        <f>+IF(ISNA(VLOOKUP(AD$4&amp;"  "&amp;$M23,$A$4:$I$111,2,0)),"",VLOOKUP(AD$4&amp;"  "&amp;$M23,$A$4:$I$111,2,0))</f>
        <v/>
      </c>
      <c r="AE23" s="28" t="str">
        <f>+IF(ISNA(VLOOKUP(AE$4&amp;"  "&amp;$M23,$A$4:$I$111,2,0)),"",VLOOKUP(AE$4&amp;"  "&amp;$M23,$A$4:$I$111,2,0))</f>
        <v/>
      </c>
      <c r="AF23" s="28" t="str">
        <f>+IF(ISNA(VLOOKUP(AF$4&amp;"  "&amp;$M23,$A$4:$I$111,2,0)),"",VLOOKUP(AF$4&amp;"  "&amp;$M23,$A$4:$I$111,2,0))</f>
        <v/>
      </c>
      <c r="AG23" s="28" t="str">
        <f>+IF(ISNA(VLOOKUP(AG$4&amp;"  "&amp;$M23,$A$4:$I$111,2,0)),"",VLOOKUP(AG$4&amp;"  "&amp;$M23,$A$4:$I$111,2,0))</f>
        <v/>
      </c>
      <c r="AH23" s="28" t="str">
        <f>+IF(ISNA(VLOOKUP(AH$4&amp;"  "&amp;$M23,$A$4:$I$111,2,0)),"",VLOOKUP(AH$4&amp;"  "&amp;$M23,$A$4:$I$111,2,0))</f>
        <v/>
      </c>
      <c r="AI23" s="28" t="str">
        <f>+IF(ISNA(VLOOKUP(AI$4&amp;"  "&amp;$M23,$A$4:$I$111,2,0)),"",VLOOKUP(AI$4&amp;"  "&amp;$M23,$A$4:$I$111,2,0))</f>
        <v/>
      </c>
      <c r="AJ23" s="28" t="str">
        <f>+IF(ISNA(VLOOKUP(AJ$4&amp;"  "&amp;$M23,$A$4:$I$111,2,0)),"",VLOOKUP(AJ$4&amp;"  "&amp;$M23,$A$4:$I$111,2,0))</f>
        <v/>
      </c>
      <c r="AK23" s="28" t="str">
        <f>+IF(ISNA(VLOOKUP(AK$4&amp;"  "&amp;$M23,$A$4:$I$111,2,0)),"",VLOOKUP(AK$4&amp;"  "&amp;$M23,$A$4:$I$111,2,0))</f>
        <v/>
      </c>
      <c r="AL23" s="28" t="str">
        <f>+IF(ISNA(VLOOKUP(AL$4&amp;"  "&amp;$M23,$A$4:$I$111,2,0)),"",VLOOKUP(AL$4&amp;"  "&amp;$M23,$A$4:$I$111,2,0))</f>
        <v/>
      </c>
      <c r="AM23" s="28" t="str">
        <f>+IF(ISNA(VLOOKUP(AM$4&amp;"  "&amp;$M23,$A$4:$I$111,2,0)),"",VLOOKUP(AM$4&amp;"  "&amp;$M23,$A$4:$I$111,2,0))</f>
        <v/>
      </c>
    </row>
    <row r="24" spans="1:39" x14ac:dyDescent="0.3">
      <c r="B24" s="3"/>
      <c r="C24" s="1"/>
      <c r="D24" s="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e">
        <f>TEXT(SUMPRODUCT(--(G24=$G$5:$G$599),--(B24&gt;$B$22:$B$599))+1,0)</f>
        <v>#VALUE!</v>
      </c>
      <c r="K24" s="1" t="e">
        <f>+G24&amp;"  "&amp;J24</f>
        <v>#VALUE!</v>
      </c>
      <c r="M24">
        <v>8</v>
      </c>
      <c r="N24" s="28" t="str">
        <f>+IF(ISNA(VLOOKUP(N$4&amp;"  "&amp;$M24,$A$4:$I$111,2,0)),"",VLOOKUP(N$4&amp;"  "&amp;$M24,$A$4:$I$111,2,0))</f>
        <v/>
      </c>
      <c r="O24" s="28" t="str">
        <f>+IF(ISNA(VLOOKUP(O$4&amp;"  "&amp;$M24,$A$4:$I$111,2,0)),"",VLOOKUP(O$4&amp;"  "&amp;$M24,$A$4:$I$111,2,0))</f>
        <v/>
      </c>
      <c r="P24" s="28" t="str">
        <f>+IF(ISNA(VLOOKUP(P$4&amp;"  "&amp;$M24,$A$4:$I$111,2,0)),"",VLOOKUP(P$4&amp;"  "&amp;$M24,$A$4:$I$111,2,0))</f>
        <v/>
      </c>
      <c r="Q24" s="28" t="str">
        <f>+IF(ISNA(VLOOKUP(Q$4&amp;"  "&amp;$M24,$A$4:$I$111,2,0)),"",VLOOKUP(Q$4&amp;"  "&amp;$M24,$A$4:$I$111,2,0))</f>
        <v/>
      </c>
      <c r="R24" s="28" t="str">
        <f>+IF(ISNA(VLOOKUP(R$4&amp;"  "&amp;$M24,$A$4:$I$111,2,0)),"",VLOOKUP(R$4&amp;"  "&amp;$M24,$A$4:$I$111,2,0))</f>
        <v/>
      </c>
      <c r="S24" s="28" t="str">
        <f>+IF(ISNA(VLOOKUP(S$4&amp;"  "&amp;$M24,$A$4:$I$111,2,0)),"",VLOOKUP(S$4&amp;"  "&amp;$M24,$A$4:$I$111,2,0))</f>
        <v/>
      </c>
      <c r="T24" s="28" t="str">
        <f>+IF(ISNA(VLOOKUP(T$4&amp;"  "&amp;$M24,$A$4:$I$111,2,0)),"",VLOOKUP(T$4&amp;"  "&amp;$M24,$A$4:$I$111,2,0))</f>
        <v/>
      </c>
      <c r="U24" s="28" t="str">
        <f>+IF(ISNA(VLOOKUP(U$4&amp;"  "&amp;$M24,$A$4:$I$111,2,0)),"",VLOOKUP(U$4&amp;"  "&amp;$M24,$A$4:$I$111,2,0))</f>
        <v/>
      </c>
      <c r="V24" s="28" t="str">
        <f>+IF(ISNA(VLOOKUP(V$4&amp;"  "&amp;$M24,$A$4:$I$111,2,0)),"",VLOOKUP(V$4&amp;"  "&amp;$M24,$A$4:$I$111,2,0))</f>
        <v/>
      </c>
      <c r="W24" s="28" t="str">
        <f>+IF(ISNA(VLOOKUP(W$4&amp;"  "&amp;$M24,$A$4:$I$111,2,0)),"",VLOOKUP(W$4&amp;"  "&amp;$M24,$A$4:$I$111,2,0))</f>
        <v/>
      </c>
      <c r="X24" s="28" t="str">
        <f>+IF(ISNA(VLOOKUP(X$4&amp;"  "&amp;$M24,$A$4:$I$111,2,0)),"",VLOOKUP(X$4&amp;"  "&amp;$M24,$A$4:$I$111,2,0))</f>
        <v/>
      </c>
      <c r="Y24" s="28" t="str">
        <f>+IF(ISNA(VLOOKUP(Y$4&amp;"  "&amp;$M24,$A$4:$I$111,2,0)),"",VLOOKUP(Y$4&amp;"  "&amp;$M24,$A$4:$I$111,2,0))</f>
        <v/>
      </c>
      <c r="Z24" s="28" t="str">
        <f>+IF(ISNA(VLOOKUP(Z$4&amp;"  "&amp;$M24,$A$4:$I$111,2,0)),"",VLOOKUP(Z$4&amp;"  "&amp;$M24,$A$4:$I$111,2,0))</f>
        <v/>
      </c>
      <c r="AA24" s="28" t="str">
        <f>+IF(ISNA(VLOOKUP(AA$4&amp;"  "&amp;$M24,$A$4:$I$111,2,0)),"",VLOOKUP(AA$4&amp;"  "&amp;$M24,$A$4:$I$111,2,0))</f>
        <v/>
      </c>
      <c r="AB24" s="28" t="str">
        <f>+IF(ISNA(VLOOKUP(AB$4&amp;"  "&amp;$M24,$A$4:$I$111,2,0)),"",VLOOKUP(AB$4&amp;"  "&amp;$M24,$A$4:$I$111,2,0))</f>
        <v/>
      </c>
      <c r="AC24" s="28" t="str">
        <f>+IF(ISNA(VLOOKUP(AC$4&amp;"  "&amp;$M24,$A$4:$I$111,2,0)),"",VLOOKUP(AC$4&amp;"  "&amp;$M24,$A$4:$I$111,2,0))</f>
        <v/>
      </c>
      <c r="AD24" s="28" t="str">
        <f>+IF(ISNA(VLOOKUP(AD$4&amp;"  "&amp;$M24,$A$4:$I$111,2,0)),"",VLOOKUP(AD$4&amp;"  "&amp;$M24,$A$4:$I$111,2,0))</f>
        <v/>
      </c>
      <c r="AE24" s="28" t="str">
        <f>+IF(ISNA(VLOOKUP(AE$4&amp;"  "&amp;$M24,$A$4:$I$111,2,0)),"",VLOOKUP(AE$4&amp;"  "&amp;$M24,$A$4:$I$111,2,0))</f>
        <v/>
      </c>
      <c r="AF24" s="28" t="str">
        <f>+IF(ISNA(VLOOKUP(AF$4&amp;"  "&amp;$M24,$A$4:$I$111,2,0)),"",VLOOKUP(AF$4&amp;"  "&amp;$M24,$A$4:$I$111,2,0))</f>
        <v/>
      </c>
      <c r="AG24" s="28" t="str">
        <f>+IF(ISNA(VLOOKUP(AG$4&amp;"  "&amp;$M24,$A$4:$I$111,2,0)),"",VLOOKUP(AG$4&amp;"  "&amp;$M24,$A$4:$I$111,2,0))</f>
        <v/>
      </c>
      <c r="AH24" s="28" t="str">
        <f>+IF(ISNA(VLOOKUP(AH$4&amp;"  "&amp;$M24,$A$4:$I$111,2,0)),"",VLOOKUP(AH$4&amp;"  "&amp;$M24,$A$4:$I$111,2,0))</f>
        <v/>
      </c>
      <c r="AI24" s="28" t="str">
        <f>+IF(ISNA(VLOOKUP(AI$4&amp;"  "&amp;$M24,$A$4:$I$111,2,0)),"",VLOOKUP(AI$4&amp;"  "&amp;$M24,$A$4:$I$111,2,0))</f>
        <v/>
      </c>
      <c r="AJ24" s="28" t="str">
        <f>+IF(ISNA(VLOOKUP(AJ$4&amp;"  "&amp;$M24,$A$4:$I$111,2,0)),"",VLOOKUP(AJ$4&amp;"  "&amp;$M24,$A$4:$I$111,2,0))</f>
        <v/>
      </c>
      <c r="AK24" s="28" t="str">
        <f>+IF(ISNA(VLOOKUP(AK$4&amp;"  "&amp;$M24,$A$4:$I$111,2,0)),"",VLOOKUP(AK$4&amp;"  "&amp;$M24,$A$4:$I$111,2,0))</f>
        <v/>
      </c>
      <c r="AL24" s="28" t="str">
        <f>+IF(ISNA(VLOOKUP(AL$4&amp;"  "&amp;$M24,$A$4:$I$111,2,0)),"",VLOOKUP(AL$4&amp;"  "&amp;$M24,$A$4:$I$111,2,0))</f>
        <v/>
      </c>
      <c r="AM24" s="28" t="str">
        <f>+IF(ISNA(VLOOKUP(AM$4&amp;"  "&amp;$M24,$A$4:$I$111,2,0)),"",VLOOKUP(AM$4&amp;"  "&amp;$M24,$A$4:$I$111,2,0))</f>
        <v/>
      </c>
    </row>
    <row r="25" spans="1:39" x14ac:dyDescent="0.3">
      <c r="B25" s="3"/>
      <c r="C25" s="1"/>
      <c r="D25" s="1"/>
      <c r="E25" s="1"/>
      <c r="F25" s="1"/>
      <c r="G25" s="1"/>
      <c r="H25" s="1"/>
      <c r="I25" s="3"/>
      <c r="J25" s="24"/>
      <c r="K25" s="1"/>
      <c r="M25">
        <v>9</v>
      </c>
      <c r="N25" s="28" t="str">
        <f>+IF(ISNA(VLOOKUP(N$4&amp;"  "&amp;$M25,$A$4:$I$111,2,0)),"",VLOOKUP(N$4&amp;"  "&amp;$M25,$A$4:$I$111,2,0))</f>
        <v/>
      </c>
      <c r="O25" s="28" t="str">
        <f>+IF(ISNA(VLOOKUP(O$4&amp;"  "&amp;$M25,$A$4:$I$111,2,0)),"",VLOOKUP(O$4&amp;"  "&amp;$M25,$A$4:$I$111,2,0))</f>
        <v/>
      </c>
      <c r="P25" s="28" t="str">
        <f>+IF(ISNA(VLOOKUP(P$4&amp;"  "&amp;$M25,$A$4:$I$111,2,0)),"",VLOOKUP(P$4&amp;"  "&amp;$M25,$A$4:$I$111,2,0))</f>
        <v/>
      </c>
      <c r="Q25" s="28" t="str">
        <f>+IF(ISNA(VLOOKUP(Q$4&amp;"  "&amp;$M25,$A$4:$I$111,2,0)),"",VLOOKUP(Q$4&amp;"  "&amp;$M25,$A$4:$I$111,2,0))</f>
        <v/>
      </c>
      <c r="R25" s="28" t="str">
        <f>+IF(ISNA(VLOOKUP(R$4&amp;"  "&amp;$M25,$A$4:$I$111,2,0)),"",VLOOKUP(R$4&amp;"  "&amp;$M25,$A$4:$I$111,2,0))</f>
        <v/>
      </c>
      <c r="S25" s="28" t="str">
        <f>+IF(ISNA(VLOOKUP(S$4&amp;"  "&amp;$M25,$A$4:$I$111,2,0)),"",VLOOKUP(S$4&amp;"  "&amp;$M25,$A$4:$I$111,2,0))</f>
        <v/>
      </c>
      <c r="T25" s="28" t="str">
        <f>+IF(ISNA(VLOOKUP(T$4&amp;"  "&amp;$M25,$A$4:$I$111,2,0)),"",VLOOKUP(T$4&amp;"  "&amp;$M25,$A$4:$I$111,2,0))</f>
        <v/>
      </c>
      <c r="U25" s="28" t="str">
        <f>+IF(ISNA(VLOOKUP(U$4&amp;"  "&amp;$M25,$A$4:$I$111,2,0)),"",VLOOKUP(U$4&amp;"  "&amp;$M25,$A$4:$I$111,2,0))</f>
        <v/>
      </c>
      <c r="V25" s="28" t="str">
        <f>+IF(ISNA(VLOOKUP(V$4&amp;"  "&amp;$M25,$A$4:$I$111,2,0)),"",VLOOKUP(V$4&amp;"  "&amp;$M25,$A$4:$I$111,2,0))</f>
        <v/>
      </c>
      <c r="W25" s="28" t="str">
        <f>+IF(ISNA(VLOOKUP(W$4&amp;"  "&amp;$M25,$A$4:$I$111,2,0)),"",VLOOKUP(W$4&amp;"  "&amp;$M25,$A$4:$I$111,2,0))</f>
        <v/>
      </c>
      <c r="X25" s="28" t="str">
        <f>+IF(ISNA(VLOOKUP(X$4&amp;"  "&amp;$M25,$A$4:$I$111,2,0)),"",VLOOKUP(X$4&amp;"  "&amp;$M25,$A$4:$I$111,2,0))</f>
        <v/>
      </c>
      <c r="Y25" s="28" t="str">
        <f>+IF(ISNA(VLOOKUP(Y$4&amp;"  "&amp;$M25,$A$4:$I$111,2,0)),"",VLOOKUP(Y$4&amp;"  "&amp;$M25,$A$4:$I$111,2,0))</f>
        <v/>
      </c>
      <c r="Z25" s="28" t="str">
        <f>+IF(ISNA(VLOOKUP(Z$4&amp;"  "&amp;$M25,$A$4:$I$111,2,0)),"",VLOOKUP(Z$4&amp;"  "&amp;$M25,$A$4:$I$111,2,0))</f>
        <v/>
      </c>
      <c r="AA25" s="28" t="str">
        <f>+IF(ISNA(VLOOKUP(AA$4&amp;"  "&amp;$M25,$A$4:$I$111,2,0)),"",VLOOKUP(AA$4&amp;"  "&amp;$M25,$A$4:$I$111,2,0))</f>
        <v/>
      </c>
      <c r="AB25" s="28" t="str">
        <f>+IF(ISNA(VLOOKUP(AB$4&amp;"  "&amp;$M25,$A$4:$I$111,2,0)),"",VLOOKUP(AB$4&amp;"  "&amp;$M25,$A$4:$I$111,2,0))</f>
        <v/>
      </c>
      <c r="AC25" s="28" t="str">
        <f>+IF(ISNA(VLOOKUP(AC$4&amp;"  "&amp;$M25,$A$4:$I$111,2,0)),"",VLOOKUP(AC$4&amp;"  "&amp;$M25,$A$4:$I$111,2,0))</f>
        <v/>
      </c>
      <c r="AD25" s="28" t="str">
        <f>+IF(ISNA(VLOOKUP(AD$4&amp;"  "&amp;$M25,$A$4:$I$111,2,0)),"",VLOOKUP(AD$4&amp;"  "&amp;$M25,$A$4:$I$111,2,0))</f>
        <v/>
      </c>
      <c r="AE25" s="28" t="str">
        <f>+IF(ISNA(VLOOKUP(AE$4&amp;"  "&amp;$M25,$A$4:$I$111,2,0)),"",VLOOKUP(AE$4&amp;"  "&amp;$M25,$A$4:$I$111,2,0))</f>
        <v/>
      </c>
      <c r="AF25" s="28" t="str">
        <f>+IF(ISNA(VLOOKUP(AF$4&amp;"  "&amp;$M25,$A$4:$I$111,2,0)),"",VLOOKUP(AF$4&amp;"  "&amp;$M25,$A$4:$I$111,2,0))</f>
        <v/>
      </c>
      <c r="AG25" s="28" t="str">
        <f>+IF(ISNA(VLOOKUP(AG$4&amp;"  "&amp;$M25,$A$4:$I$111,2,0)),"",VLOOKUP(AG$4&amp;"  "&amp;$M25,$A$4:$I$111,2,0))</f>
        <v/>
      </c>
      <c r="AH25" s="28" t="str">
        <f>+IF(ISNA(VLOOKUP(AH$4&amp;"  "&amp;$M25,$A$4:$I$111,2,0)),"",VLOOKUP(AH$4&amp;"  "&amp;$M25,$A$4:$I$111,2,0))</f>
        <v/>
      </c>
      <c r="AI25" s="28" t="str">
        <f>+IF(ISNA(VLOOKUP(AI$4&amp;"  "&amp;$M25,$A$4:$I$111,2,0)),"",VLOOKUP(AI$4&amp;"  "&amp;$M25,$A$4:$I$111,2,0))</f>
        <v/>
      </c>
      <c r="AJ25" s="28" t="str">
        <f>+IF(ISNA(VLOOKUP(AJ$4&amp;"  "&amp;$M25,$A$4:$I$111,2,0)),"",VLOOKUP(AJ$4&amp;"  "&amp;$M25,$A$4:$I$111,2,0))</f>
        <v/>
      </c>
      <c r="AK25" s="28" t="str">
        <f>+IF(ISNA(VLOOKUP(AK$4&amp;"  "&amp;$M25,$A$4:$I$111,2,0)),"",VLOOKUP(AK$4&amp;"  "&amp;$M25,$A$4:$I$111,2,0))</f>
        <v/>
      </c>
      <c r="AL25" s="28" t="str">
        <f>+IF(ISNA(VLOOKUP(AL$4&amp;"  "&amp;$M25,$A$4:$I$111,2,0)),"",VLOOKUP(AL$4&amp;"  "&amp;$M25,$A$4:$I$111,2,0))</f>
        <v/>
      </c>
      <c r="AM25" s="28" t="str">
        <f>+IF(ISNA(VLOOKUP(AM$4&amp;"  "&amp;$M25,$A$4:$I$111,2,0)),"",VLOOKUP(AM$4&amp;"  "&amp;$M25,$A$4:$I$111,2,0))</f>
        <v/>
      </c>
    </row>
    <row r="26" spans="1:39" x14ac:dyDescent="0.3">
      <c r="B26" s="3"/>
      <c r="C26" s="1"/>
      <c r="D26" s="1"/>
      <c r="E26" s="1"/>
      <c r="F26" s="1"/>
      <c r="G26" s="1"/>
      <c r="H26" s="1"/>
      <c r="I26" s="3"/>
      <c r="J26" s="24"/>
      <c r="K26" s="1"/>
      <c r="N26" s="28" t="str">
        <f>+IF(ISNA(VLOOKUP(N$4&amp;"  "&amp;$M26,$A$4:$I$111,2,0)),"",VLOOKUP(N$4&amp;"  "&amp;$M26,$A$4:$I$111,2,0))</f>
        <v/>
      </c>
      <c r="O26" s="28" t="str">
        <f>+IF(ISNA(VLOOKUP(O$4&amp;"  "&amp;$M26,$A$4:$I$111,2,0)),"",VLOOKUP(O$4&amp;"  "&amp;$M26,$A$4:$I$111,2,0))</f>
        <v/>
      </c>
      <c r="P26" s="28" t="str">
        <f>+IF(ISNA(VLOOKUP(P$4&amp;"  "&amp;$M26,$A$4:$I$111,2,0)),"",VLOOKUP(P$4&amp;"  "&amp;$M26,$A$4:$I$111,2,0))</f>
        <v/>
      </c>
      <c r="Q26" s="28" t="str">
        <f>+IF(ISNA(VLOOKUP(Q$4&amp;"  "&amp;$M26,$A$4:$I$111,2,0)),"",VLOOKUP(Q$4&amp;"  "&amp;$M26,$A$4:$I$111,2,0))</f>
        <v/>
      </c>
      <c r="R26" s="28" t="str">
        <f>+IF(ISNA(VLOOKUP(R$4&amp;"  "&amp;$M26,$A$4:$I$111,2,0)),"",VLOOKUP(R$4&amp;"  "&amp;$M26,$A$4:$I$111,2,0))</f>
        <v/>
      </c>
      <c r="S26" s="28" t="str">
        <f>+IF(ISNA(VLOOKUP(S$4&amp;"  "&amp;$M26,$A$4:$I$111,2,0)),"",VLOOKUP(S$4&amp;"  "&amp;$M26,$A$4:$I$111,2,0))</f>
        <v/>
      </c>
      <c r="T26" s="28" t="str">
        <f>+IF(ISNA(VLOOKUP(T$4&amp;"  "&amp;$M26,$A$4:$I$111,2,0)),"",VLOOKUP(T$4&amp;"  "&amp;$M26,$A$4:$I$111,2,0))</f>
        <v/>
      </c>
      <c r="U26" s="28" t="str">
        <f>+IF(ISNA(VLOOKUP(U$4&amp;"  "&amp;$M26,$A$4:$I$111,2,0)),"",VLOOKUP(U$4&amp;"  "&amp;$M26,$A$4:$I$111,2,0))</f>
        <v/>
      </c>
      <c r="V26" s="28" t="str">
        <f>+IF(ISNA(VLOOKUP(V$4&amp;"  "&amp;$M26,$A$4:$I$111,2,0)),"",VLOOKUP(V$4&amp;"  "&amp;$M26,$A$4:$I$111,2,0))</f>
        <v/>
      </c>
      <c r="W26" s="28" t="str">
        <f>+IF(ISNA(VLOOKUP(W$4&amp;"  "&amp;$M26,$A$4:$I$111,2,0)),"",VLOOKUP(W$4&amp;"  "&amp;$M26,$A$4:$I$111,2,0))</f>
        <v/>
      </c>
      <c r="X26" s="28" t="str">
        <f>+IF(ISNA(VLOOKUP(X$4&amp;"  "&amp;$M26,$A$4:$I$111,2,0)),"",VLOOKUP(X$4&amp;"  "&amp;$M26,$A$4:$I$111,2,0))</f>
        <v/>
      </c>
      <c r="Y26" s="28" t="str">
        <f>+IF(ISNA(VLOOKUP(Y$4&amp;"  "&amp;$M26,$A$4:$I$111,2,0)),"",VLOOKUP(Y$4&amp;"  "&amp;$M26,$A$4:$I$111,2,0))</f>
        <v/>
      </c>
      <c r="Z26" s="28" t="str">
        <f>+IF(ISNA(VLOOKUP(Z$4&amp;"  "&amp;$M26,$A$4:$I$111,2,0)),"",VLOOKUP(Z$4&amp;"  "&amp;$M26,$A$4:$I$111,2,0))</f>
        <v/>
      </c>
      <c r="AA26" s="28" t="str">
        <f>+IF(ISNA(VLOOKUP(AA$4&amp;"  "&amp;$M26,$A$4:$I$111,2,0)),"",VLOOKUP(AA$4&amp;"  "&amp;$M26,$A$4:$I$111,2,0))</f>
        <v/>
      </c>
      <c r="AB26" s="28" t="str">
        <f>+IF(ISNA(VLOOKUP(AB$4&amp;"  "&amp;$M26,$A$4:$I$111,2,0)),"",VLOOKUP(AB$4&amp;"  "&amp;$M26,$A$4:$I$111,2,0))</f>
        <v/>
      </c>
      <c r="AC26" s="28" t="str">
        <f>+IF(ISNA(VLOOKUP(AC$4&amp;"  "&amp;$M26,$A$4:$I$111,2,0)),"",VLOOKUP(AC$4&amp;"  "&amp;$M26,$A$4:$I$111,2,0))</f>
        <v/>
      </c>
      <c r="AD26" s="28" t="str">
        <f>+IF(ISNA(VLOOKUP(AD$4&amp;"  "&amp;$M26,$A$4:$I$111,2,0)),"",VLOOKUP(AD$4&amp;"  "&amp;$M26,$A$4:$I$111,2,0))</f>
        <v/>
      </c>
      <c r="AE26" s="28" t="str">
        <f>+IF(ISNA(VLOOKUP(AE$4&amp;"  "&amp;$M26,$A$4:$I$111,2,0)),"",VLOOKUP(AE$4&amp;"  "&amp;$M26,$A$4:$I$111,2,0))</f>
        <v/>
      </c>
      <c r="AF26" s="28" t="str">
        <f>+IF(ISNA(VLOOKUP(AF$4&amp;"  "&amp;$M26,$A$4:$I$111,2,0)),"",VLOOKUP(AF$4&amp;"  "&amp;$M26,$A$4:$I$111,2,0))</f>
        <v/>
      </c>
      <c r="AG26" s="28" t="str">
        <f>+IF(ISNA(VLOOKUP(AG$4&amp;"  "&amp;$M26,$A$4:$I$111,2,0)),"",VLOOKUP(AG$4&amp;"  "&amp;$M26,$A$4:$I$111,2,0))</f>
        <v/>
      </c>
      <c r="AH26" s="28" t="str">
        <f>+IF(ISNA(VLOOKUP(AH$4&amp;"  "&amp;$M26,$A$4:$I$111,2,0)),"",VLOOKUP(AH$4&amp;"  "&amp;$M26,$A$4:$I$111,2,0))</f>
        <v/>
      </c>
      <c r="AI26" s="28" t="str">
        <f>+IF(ISNA(VLOOKUP(AI$4&amp;"  "&amp;$M26,$A$4:$I$111,2,0)),"",VLOOKUP(AI$4&amp;"  "&amp;$M26,$A$4:$I$111,2,0))</f>
        <v/>
      </c>
      <c r="AJ26" s="28" t="str">
        <f>+IF(ISNA(VLOOKUP(AJ$4&amp;"  "&amp;$M26,$A$4:$I$111,2,0)),"",VLOOKUP(AJ$4&amp;"  "&amp;$M26,$A$4:$I$111,2,0))</f>
        <v/>
      </c>
      <c r="AK26" s="28" t="str">
        <f>+IF(ISNA(VLOOKUP(AK$4&amp;"  "&amp;$M26,$A$4:$I$111,2,0)),"",VLOOKUP(AK$4&amp;"  "&amp;$M26,$A$4:$I$111,2,0))</f>
        <v/>
      </c>
      <c r="AL26" s="28" t="str">
        <f>+IF(ISNA(VLOOKUP(AL$4&amp;"  "&amp;$M26,$A$4:$I$111,2,0)),"",VLOOKUP(AL$4&amp;"  "&amp;$M26,$A$4:$I$111,2,0))</f>
        <v/>
      </c>
      <c r="AM26" s="28" t="str">
        <f>+IF(ISNA(VLOOKUP(AM$4&amp;"  "&amp;$M26,$A$4:$I$111,2,0)),"",VLOOKUP(AM$4&amp;"  "&amp;$M26,$A$4:$I$111,2,0))</f>
        <v/>
      </c>
    </row>
    <row r="27" spans="1:39" x14ac:dyDescent="0.3">
      <c r="B27" s="3"/>
      <c r="D27" s="21"/>
      <c r="E27" s="1"/>
      <c r="F27" s="1"/>
      <c r="G27" s="1"/>
      <c r="H27" s="1"/>
      <c r="I27" s="3"/>
      <c r="J27" s="24"/>
      <c r="K27" s="1"/>
      <c r="N27" s="28" t="str">
        <f>+IF(ISNA(VLOOKUP(N$4&amp;"  "&amp;$M27,$A$4:$I$111,2,0)),"",VLOOKUP(N$4&amp;"  "&amp;$M27,$A$4:$I$111,2,0))</f>
        <v/>
      </c>
      <c r="O27" s="28" t="str">
        <f>+IF(ISNA(VLOOKUP(O$4&amp;"  "&amp;$M27,$A$4:$I$111,2,0)),"",VLOOKUP(O$4&amp;"  "&amp;$M27,$A$4:$I$111,2,0))</f>
        <v/>
      </c>
      <c r="P27" s="28" t="str">
        <f>+IF(ISNA(VLOOKUP(P$4&amp;"  "&amp;$M27,$A$4:$I$111,2,0)),"",VLOOKUP(P$4&amp;"  "&amp;$M27,$A$4:$I$111,2,0))</f>
        <v/>
      </c>
      <c r="Q27" s="28" t="str">
        <f>+IF(ISNA(VLOOKUP(Q$4&amp;"  "&amp;$M27,$A$4:$I$111,2,0)),"",VLOOKUP(Q$4&amp;"  "&amp;$M27,$A$4:$I$111,2,0))</f>
        <v/>
      </c>
      <c r="R27" s="28" t="str">
        <f>+IF(ISNA(VLOOKUP(R$4&amp;"  "&amp;$M27,$A$4:$I$111,2,0)),"",VLOOKUP(R$4&amp;"  "&amp;$M27,$A$4:$I$111,2,0))</f>
        <v/>
      </c>
      <c r="S27" s="28" t="str">
        <f>+IF(ISNA(VLOOKUP(S$4&amp;"  "&amp;$M27,$A$4:$I$111,2,0)),"",VLOOKUP(S$4&amp;"  "&amp;$M27,$A$4:$I$111,2,0))</f>
        <v/>
      </c>
      <c r="T27" s="28" t="str">
        <f>+IF(ISNA(VLOOKUP(T$4&amp;"  "&amp;$M27,$A$4:$I$111,2,0)),"",VLOOKUP(T$4&amp;"  "&amp;$M27,$A$4:$I$111,2,0))</f>
        <v/>
      </c>
      <c r="U27" s="28" t="str">
        <f>+IF(ISNA(VLOOKUP(U$4&amp;"  "&amp;$M27,$A$4:$I$111,2,0)),"",VLOOKUP(U$4&amp;"  "&amp;$M27,$A$4:$I$111,2,0))</f>
        <v/>
      </c>
      <c r="V27" s="28" t="str">
        <f>+IF(ISNA(VLOOKUP(V$4&amp;"  "&amp;$M27,$A$4:$I$111,2,0)),"",VLOOKUP(V$4&amp;"  "&amp;$M27,$A$4:$I$111,2,0))</f>
        <v/>
      </c>
      <c r="W27" s="28" t="str">
        <f>+IF(ISNA(VLOOKUP(W$4&amp;"  "&amp;$M27,$A$4:$I$111,2,0)),"",VLOOKUP(W$4&amp;"  "&amp;$M27,$A$4:$I$111,2,0))</f>
        <v/>
      </c>
      <c r="X27" s="28" t="str">
        <f>+IF(ISNA(VLOOKUP(X$4&amp;"  "&amp;$M27,$A$4:$I$111,2,0)),"",VLOOKUP(X$4&amp;"  "&amp;$M27,$A$4:$I$111,2,0))</f>
        <v/>
      </c>
      <c r="Y27" s="28" t="str">
        <f>+IF(ISNA(VLOOKUP(Y$4&amp;"  "&amp;$M27,$A$4:$I$111,2,0)),"",VLOOKUP(Y$4&amp;"  "&amp;$M27,$A$4:$I$111,2,0))</f>
        <v/>
      </c>
      <c r="Z27" s="28" t="str">
        <f>+IF(ISNA(VLOOKUP(Z$4&amp;"  "&amp;$M27,$A$4:$I$111,2,0)),"",VLOOKUP(Z$4&amp;"  "&amp;$M27,$A$4:$I$111,2,0))</f>
        <v/>
      </c>
      <c r="AA27" s="28" t="str">
        <f>+IF(ISNA(VLOOKUP(AA$4&amp;"  "&amp;$M27,$A$4:$I$111,2,0)),"",VLOOKUP(AA$4&amp;"  "&amp;$M27,$A$4:$I$111,2,0))</f>
        <v/>
      </c>
      <c r="AB27" s="28" t="str">
        <f>+IF(ISNA(VLOOKUP(AB$4&amp;"  "&amp;$M27,$A$4:$I$111,2,0)),"",VLOOKUP(AB$4&amp;"  "&amp;$M27,$A$4:$I$111,2,0))</f>
        <v/>
      </c>
      <c r="AC27" s="28" t="str">
        <f>+IF(ISNA(VLOOKUP(AC$4&amp;"  "&amp;$M27,$A$4:$I$111,2,0)),"",VLOOKUP(AC$4&amp;"  "&amp;$M27,$A$4:$I$111,2,0))</f>
        <v/>
      </c>
      <c r="AD27" s="28" t="str">
        <f>+IF(ISNA(VLOOKUP(AD$4&amp;"  "&amp;$M27,$A$4:$I$111,2,0)),"",VLOOKUP(AD$4&amp;"  "&amp;$M27,$A$4:$I$111,2,0))</f>
        <v/>
      </c>
      <c r="AE27" s="28" t="str">
        <f>+IF(ISNA(VLOOKUP(AE$4&amp;"  "&amp;$M27,$A$4:$I$111,2,0)),"",VLOOKUP(AE$4&amp;"  "&amp;$M27,$A$4:$I$111,2,0))</f>
        <v/>
      </c>
      <c r="AF27" s="28" t="str">
        <f>+IF(ISNA(VLOOKUP(AF$4&amp;"  "&amp;$M27,$A$4:$I$111,2,0)),"",VLOOKUP(AF$4&amp;"  "&amp;$M27,$A$4:$I$111,2,0))</f>
        <v/>
      </c>
      <c r="AG27" s="28" t="str">
        <f>+IF(ISNA(VLOOKUP(AG$4&amp;"  "&amp;$M27,$A$4:$I$111,2,0)),"",VLOOKUP(AG$4&amp;"  "&amp;$M27,$A$4:$I$111,2,0))</f>
        <v/>
      </c>
      <c r="AH27" s="28" t="str">
        <f>+IF(ISNA(VLOOKUP(AH$4&amp;"  "&amp;$M27,$A$4:$I$111,2,0)),"",VLOOKUP(AH$4&amp;"  "&amp;$M27,$A$4:$I$111,2,0))</f>
        <v/>
      </c>
      <c r="AI27" s="28" t="str">
        <f>+IF(ISNA(VLOOKUP(AI$4&amp;"  "&amp;$M27,$A$4:$I$111,2,0)),"",VLOOKUP(AI$4&amp;"  "&amp;$M27,$A$4:$I$111,2,0))</f>
        <v/>
      </c>
      <c r="AJ27" s="28" t="str">
        <f>+IF(ISNA(VLOOKUP(AJ$4&amp;"  "&amp;$M27,$A$4:$I$111,2,0)),"",VLOOKUP(AJ$4&amp;"  "&amp;$M27,$A$4:$I$111,2,0))</f>
        <v/>
      </c>
      <c r="AK27" s="28" t="str">
        <f>+IF(ISNA(VLOOKUP(AK$4&amp;"  "&amp;$M27,$A$4:$I$111,2,0)),"",VLOOKUP(AK$4&amp;"  "&amp;$M27,$A$4:$I$111,2,0))</f>
        <v/>
      </c>
      <c r="AL27" s="28" t="str">
        <f>+IF(ISNA(VLOOKUP(AL$4&amp;"  "&amp;$M27,$A$4:$I$111,2,0)),"",VLOOKUP(AL$4&amp;"  "&amp;$M27,$A$4:$I$111,2,0))</f>
        <v/>
      </c>
      <c r="AM27" s="28" t="str">
        <f>+IF(ISNA(VLOOKUP(AM$4&amp;"  "&amp;$M27,$A$4:$I$111,2,0)),"",VLOOKUP(AM$4&amp;"  "&amp;$M27,$A$4:$I$111,2,0))</f>
        <v/>
      </c>
    </row>
    <row r="28" spans="1:39" x14ac:dyDescent="0.3">
      <c r="B28" s="3"/>
      <c r="D28" s="21"/>
      <c r="E28" s="1"/>
      <c r="F28" s="1"/>
      <c r="G28" s="1"/>
      <c r="H28" s="1"/>
      <c r="I28" s="3"/>
      <c r="J28" s="24"/>
      <c r="K28" s="1"/>
      <c r="N28" s="28" t="str">
        <f>+IF(ISNA(VLOOKUP(N$4&amp;"  "&amp;$M28,$A$4:$I$111,2,0)),"",VLOOKUP(N$4&amp;"  "&amp;$M28,$A$4:$I$111,2,0))</f>
        <v/>
      </c>
      <c r="O28" s="28" t="str">
        <f>+IF(ISNA(VLOOKUP(O$4&amp;"  "&amp;$M28,$A$4:$I$111,2,0)),"",VLOOKUP(O$4&amp;"  "&amp;$M28,$A$4:$I$111,2,0))</f>
        <v/>
      </c>
      <c r="P28" s="28" t="str">
        <f>+IF(ISNA(VLOOKUP(P$4&amp;"  "&amp;$M28,$A$4:$I$111,2,0)),"",VLOOKUP(P$4&amp;"  "&amp;$M28,$A$4:$I$111,2,0))</f>
        <v/>
      </c>
      <c r="Q28" s="28" t="str">
        <f>+IF(ISNA(VLOOKUP(Q$4&amp;"  "&amp;$M28,$A$4:$I$111,2,0)),"",VLOOKUP(Q$4&amp;"  "&amp;$M28,$A$4:$I$111,2,0))</f>
        <v/>
      </c>
      <c r="R28" s="28" t="str">
        <f>+IF(ISNA(VLOOKUP(R$4&amp;"  "&amp;$M28,$A$4:$I$111,2,0)),"",VLOOKUP(R$4&amp;"  "&amp;$M28,$A$4:$I$111,2,0))</f>
        <v/>
      </c>
      <c r="S28" s="28" t="str">
        <f>+IF(ISNA(VLOOKUP(S$4&amp;"  "&amp;$M28,$A$4:$I$111,2,0)),"",VLOOKUP(S$4&amp;"  "&amp;$M28,$A$4:$I$111,2,0))</f>
        <v/>
      </c>
      <c r="T28" s="28" t="str">
        <f>+IF(ISNA(VLOOKUP(T$4&amp;"  "&amp;$M28,$A$4:$I$111,2,0)),"",VLOOKUP(T$4&amp;"  "&amp;$M28,$A$4:$I$111,2,0))</f>
        <v/>
      </c>
      <c r="U28" s="28" t="str">
        <f>+IF(ISNA(VLOOKUP(U$4&amp;"  "&amp;$M28,$A$4:$I$111,2,0)),"",VLOOKUP(U$4&amp;"  "&amp;$M28,$A$4:$I$111,2,0))</f>
        <v/>
      </c>
      <c r="V28" s="28" t="str">
        <f>+IF(ISNA(VLOOKUP(V$4&amp;"  "&amp;$M28,$A$4:$I$111,2,0)),"",VLOOKUP(V$4&amp;"  "&amp;$M28,$A$4:$I$111,2,0))</f>
        <v/>
      </c>
      <c r="W28" s="28" t="str">
        <f>+IF(ISNA(VLOOKUP(W$4&amp;"  "&amp;$M28,$A$4:$I$111,2,0)),"",VLOOKUP(W$4&amp;"  "&amp;$M28,$A$4:$I$111,2,0))</f>
        <v/>
      </c>
      <c r="X28" s="28" t="str">
        <f>+IF(ISNA(VLOOKUP(X$4&amp;"  "&amp;$M28,$A$4:$I$111,2,0)),"",VLOOKUP(X$4&amp;"  "&amp;$M28,$A$4:$I$111,2,0))</f>
        <v/>
      </c>
      <c r="Y28" s="28" t="str">
        <f>+IF(ISNA(VLOOKUP(Y$4&amp;"  "&amp;$M28,$A$4:$I$111,2,0)),"",VLOOKUP(Y$4&amp;"  "&amp;$M28,$A$4:$I$111,2,0))</f>
        <v/>
      </c>
      <c r="Z28" s="28" t="str">
        <f>+IF(ISNA(VLOOKUP(Z$4&amp;"  "&amp;$M28,$A$4:$I$111,2,0)),"",VLOOKUP(Z$4&amp;"  "&amp;$M28,$A$4:$I$111,2,0))</f>
        <v/>
      </c>
      <c r="AA28" s="28" t="str">
        <f>+IF(ISNA(VLOOKUP(AA$4&amp;"  "&amp;$M28,$A$4:$I$111,2,0)),"",VLOOKUP(AA$4&amp;"  "&amp;$M28,$A$4:$I$111,2,0))</f>
        <v/>
      </c>
      <c r="AB28" s="28" t="str">
        <f>+IF(ISNA(VLOOKUP(AB$4&amp;"  "&amp;$M28,$A$4:$I$111,2,0)),"",VLOOKUP(AB$4&amp;"  "&amp;$M28,$A$4:$I$111,2,0))</f>
        <v/>
      </c>
      <c r="AC28" s="28" t="str">
        <f>+IF(ISNA(VLOOKUP(AC$4&amp;"  "&amp;$M28,$A$4:$I$111,2,0)),"",VLOOKUP(AC$4&amp;"  "&amp;$M28,$A$4:$I$111,2,0))</f>
        <v/>
      </c>
      <c r="AD28" s="28" t="str">
        <f>+IF(ISNA(VLOOKUP(AD$4&amp;"  "&amp;$M28,$A$4:$I$111,2,0)),"",VLOOKUP(AD$4&amp;"  "&amp;$M28,$A$4:$I$111,2,0))</f>
        <v/>
      </c>
      <c r="AE28" s="28" t="str">
        <f>+IF(ISNA(VLOOKUP(AE$4&amp;"  "&amp;$M28,$A$4:$I$111,2,0)),"",VLOOKUP(AE$4&amp;"  "&amp;$M28,$A$4:$I$111,2,0))</f>
        <v/>
      </c>
      <c r="AF28" s="28" t="str">
        <f>+IF(ISNA(VLOOKUP(AF$4&amp;"  "&amp;$M28,$A$4:$I$111,2,0)),"",VLOOKUP(AF$4&amp;"  "&amp;$M28,$A$4:$I$111,2,0))</f>
        <v/>
      </c>
      <c r="AG28" s="28" t="str">
        <f>+IF(ISNA(VLOOKUP(AG$4&amp;"  "&amp;$M28,$A$4:$I$111,2,0)),"",VLOOKUP(AG$4&amp;"  "&amp;$M28,$A$4:$I$111,2,0))</f>
        <v/>
      </c>
      <c r="AH28" s="28" t="str">
        <f>+IF(ISNA(VLOOKUP(AH$4&amp;"  "&amp;$M28,$A$4:$I$111,2,0)),"",VLOOKUP(AH$4&amp;"  "&amp;$M28,$A$4:$I$111,2,0))</f>
        <v/>
      </c>
      <c r="AI28" s="28" t="str">
        <f>+IF(ISNA(VLOOKUP(AI$4&amp;"  "&amp;$M28,$A$4:$I$111,2,0)),"",VLOOKUP(AI$4&amp;"  "&amp;$M28,$A$4:$I$111,2,0))</f>
        <v/>
      </c>
      <c r="AJ28" s="28" t="str">
        <f>+IF(ISNA(VLOOKUP(AJ$4&amp;"  "&amp;$M28,$A$4:$I$111,2,0)),"",VLOOKUP(AJ$4&amp;"  "&amp;$M28,$A$4:$I$111,2,0))</f>
        <v/>
      </c>
      <c r="AK28" s="28" t="str">
        <f>+IF(ISNA(VLOOKUP(AK$4&amp;"  "&amp;$M28,$A$4:$I$111,2,0)),"",VLOOKUP(AK$4&amp;"  "&amp;$M28,$A$4:$I$111,2,0))</f>
        <v/>
      </c>
      <c r="AL28" s="28" t="str">
        <f>+IF(ISNA(VLOOKUP(AL$4&amp;"  "&amp;$M28,$A$4:$I$111,2,0)),"",VLOOKUP(AL$4&amp;"  "&amp;$M28,$A$4:$I$111,2,0))</f>
        <v/>
      </c>
      <c r="AM28" s="28" t="str">
        <f>+IF(ISNA(VLOOKUP(AM$4&amp;"  "&amp;$M28,$A$4:$I$111,2,0)),"",VLOOKUP(AM$4&amp;"  "&amp;$M28,$A$4:$I$111,2,0))</f>
        <v/>
      </c>
    </row>
    <row r="29" spans="1:39" x14ac:dyDescent="0.3">
      <c r="B29" s="3"/>
      <c r="D29" s="21"/>
      <c r="E29" s="1"/>
      <c r="F29" s="1"/>
      <c r="G29" s="1"/>
      <c r="H29" s="1"/>
      <c r="I29" s="3"/>
      <c r="J29" s="24"/>
      <c r="K29" s="1"/>
      <c r="M29" s="11" t="s">
        <v>378</v>
      </c>
      <c r="N29" s="29">
        <f>IF(N25="",1000,SUM(N23:N25))</f>
        <v>1000</v>
      </c>
      <c r="O29" s="29">
        <f t="shared" ref="O29:AM29" si="3">IF(O25="",1000,SUM(O23:O25))</f>
        <v>1000</v>
      </c>
      <c r="P29" s="29">
        <f t="shared" si="3"/>
        <v>1000</v>
      </c>
      <c r="Q29" s="29">
        <f t="shared" si="3"/>
        <v>1000</v>
      </c>
      <c r="R29" s="29">
        <f t="shared" si="3"/>
        <v>1000</v>
      </c>
      <c r="S29" s="29">
        <f t="shared" si="3"/>
        <v>1000</v>
      </c>
      <c r="T29" s="29">
        <f t="shared" si="3"/>
        <v>1000</v>
      </c>
      <c r="U29" s="29">
        <f t="shared" si="3"/>
        <v>1000</v>
      </c>
      <c r="V29" s="29">
        <f t="shared" si="3"/>
        <v>1000</v>
      </c>
      <c r="W29" s="29">
        <f t="shared" si="3"/>
        <v>1000</v>
      </c>
      <c r="X29" s="29">
        <f t="shared" si="3"/>
        <v>1000</v>
      </c>
      <c r="Y29" s="29">
        <f t="shared" si="3"/>
        <v>1000</v>
      </c>
      <c r="Z29" s="29">
        <f t="shared" si="3"/>
        <v>1000</v>
      </c>
      <c r="AA29" s="29">
        <f t="shared" si="3"/>
        <v>1000</v>
      </c>
      <c r="AB29" s="29">
        <f t="shared" si="3"/>
        <v>1000</v>
      </c>
      <c r="AC29" s="29">
        <f t="shared" si="3"/>
        <v>1000</v>
      </c>
      <c r="AD29" s="29">
        <f t="shared" si="3"/>
        <v>1000</v>
      </c>
      <c r="AE29" s="29">
        <f t="shared" si="3"/>
        <v>1000</v>
      </c>
      <c r="AF29" s="29">
        <f t="shared" si="3"/>
        <v>1000</v>
      </c>
      <c r="AG29" s="29">
        <f t="shared" si="3"/>
        <v>1000</v>
      </c>
      <c r="AH29" s="29">
        <f t="shared" si="3"/>
        <v>1000</v>
      </c>
      <c r="AI29" s="29">
        <f t="shared" si="3"/>
        <v>1000</v>
      </c>
      <c r="AJ29" s="29">
        <f t="shared" si="3"/>
        <v>1000</v>
      </c>
      <c r="AK29" s="29">
        <f t="shared" si="3"/>
        <v>1000</v>
      </c>
      <c r="AL29" s="29">
        <f t="shared" si="3"/>
        <v>1000</v>
      </c>
      <c r="AM29" s="29">
        <f t="shared" si="3"/>
        <v>1000</v>
      </c>
    </row>
    <row r="30" spans="1:39" x14ac:dyDescent="0.3">
      <c r="B30" s="3"/>
      <c r="D30" s="21"/>
      <c r="E30" s="1"/>
      <c r="F30" s="1"/>
      <c r="G30" s="1"/>
      <c r="H30" s="1"/>
      <c r="I30" s="3"/>
      <c r="J30" s="24"/>
      <c r="K30" s="1"/>
      <c r="M30" s="11" t="s">
        <v>163</v>
      </c>
      <c r="N30" s="30">
        <f>RANK(N29,($N$11:$AM$11,$N$20:$AM$20,$N$29:$AM$29, $N$38:$AM$38),1)</f>
        <v>4</v>
      </c>
      <c r="O30" s="30">
        <f>RANK(O29,($N$11:$AM$11,$N$20:$AM$20,$N$29:$AM$29, $N$38:$AM$38),1)</f>
        <v>4</v>
      </c>
      <c r="P30" s="30">
        <f>RANK(P29,($N$11:$AM$11,$N$20:$AM$20,$N$29:$AM$29, $N$38:$AM$38),1)</f>
        <v>4</v>
      </c>
      <c r="Q30" s="30">
        <f>RANK(Q29,($N$11:$AM$11,$N$20:$AM$20,$N$29:$AM$29, $N$38:$AM$38),1)</f>
        <v>4</v>
      </c>
      <c r="R30" s="30">
        <f>RANK(R29,($N$11:$AM$11,$N$20:$AM$20,$N$29:$AM$29, $N$38:$AM$38),1)</f>
        <v>4</v>
      </c>
      <c r="S30" s="30">
        <f>RANK(S29,($N$11:$AM$11,$N$20:$AM$20,$N$29:$AM$29, $N$38:$AM$38),1)</f>
        <v>4</v>
      </c>
      <c r="T30" s="30">
        <f>RANK(T29,($N$11:$AM$11,$N$20:$AM$20,$N$29:$AM$29, $N$38:$AM$38),1)</f>
        <v>4</v>
      </c>
      <c r="U30" s="30">
        <f>RANK(U29,($N$11:$AM$11,$N$20:$AM$20,$N$29:$AM$29, $N$38:$AM$38),1)</f>
        <v>4</v>
      </c>
      <c r="V30" s="30">
        <f>RANK(V29,($N$11:$AM$11,$N$20:$AM$20,$N$29:$AM$29, $N$38:$AM$38),1)</f>
        <v>4</v>
      </c>
      <c r="W30" s="30">
        <f>RANK(W29,($N$11:$AM$11,$N$20:$AM$20,$N$29:$AM$29, $N$38:$AM$38),1)</f>
        <v>4</v>
      </c>
      <c r="X30" s="30">
        <f>RANK(X29,($N$11:$AM$11,$N$20:$AM$20,$N$29:$AM$29, $N$38:$AM$38),1)</f>
        <v>4</v>
      </c>
      <c r="Y30" s="30">
        <f>RANK(Y29,($N$11:$AM$11,$N$20:$AM$20,$N$29:$AM$29, $N$38:$AM$38),1)</f>
        <v>4</v>
      </c>
      <c r="Z30" s="30">
        <f>RANK(Z29,($N$11:$AM$11,$N$20:$AM$20,$N$29:$AM$29, $N$38:$AM$38),1)</f>
        <v>4</v>
      </c>
      <c r="AA30" s="30">
        <f>RANK(AA29,($N$11:$AM$11,$N$20:$AM$20,$N$29:$AM$29, $N$38:$AM$38),1)</f>
        <v>4</v>
      </c>
      <c r="AB30" s="30">
        <f>RANK(AB29,($N$11:$AM$11,$N$20:$AM$20,$N$29:$AM$29, $N$38:$AM$38),1)</f>
        <v>4</v>
      </c>
      <c r="AC30" s="30">
        <f>RANK(AC29,($N$11:$AM$11,$N$20:$AM$20,$N$29:$AM$29, $N$38:$AM$38),1)</f>
        <v>4</v>
      </c>
      <c r="AD30" s="30">
        <f>RANK(AD29,($N$11:$AM$11,$N$20:$AM$20,$N$29:$AM$29, $N$38:$AM$38),1)</f>
        <v>4</v>
      </c>
      <c r="AE30" s="30">
        <f>RANK(AE29,($N$11:$AM$11,$N$20:$AM$20,$N$29:$AM$29, $N$38:$AM$38),1)</f>
        <v>4</v>
      </c>
      <c r="AF30" s="30">
        <f>RANK(AF29,($N$11:$AM$11,$N$20:$AM$20,$N$29:$AM$29, $N$38:$AM$38),1)</f>
        <v>4</v>
      </c>
      <c r="AG30" s="30">
        <f>RANK(AG29,($N$11:$AM$11,$N$20:$AM$20,$N$29:$AM$29, $N$38:$AM$38),1)</f>
        <v>4</v>
      </c>
      <c r="AH30" s="30">
        <f>RANK(AH29,($N$11:$AM$11,$N$20:$AM$20,$N$29:$AM$29, $N$38:$AM$38),1)</f>
        <v>4</v>
      </c>
      <c r="AI30" s="30">
        <f>RANK(AI29,($N$11:$AM$11,$N$20:$AM$20,$N$29:$AM$29, $N$38:$AM$38),1)</f>
        <v>4</v>
      </c>
      <c r="AJ30" s="30">
        <f>RANK(AJ29,($N$11:$AM$11,$N$20:$AM$20,$N$29:$AM$29, $N$38:$AM$38),1)</f>
        <v>4</v>
      </c>
      <c r="AK30" s="30">
        <f>RANK(AK29,($N$11:$AM$11,$N$20:$AM$20,$N$29:$AM$29, $N$38:$AM$38),1)</f>
        <v>4</v>
      </c>
      <c r="AL30" s="30">
        <f>RANK(AL29,($N$11:$AM$11,$N$20:$AM$20,$N$29:$AM$29, $N$38:$AM$38),1)</f>
        <v>4</v>
      </c>
      <c r="AM30" s="30">
        <f>RANK(AM29,($N$11:$AM$11,$N$20:$AM$20,$N$29:$AM$29, $N$38:$AM$38),1)</f>
        <v>4</v>
      </c>
    </row>
    <row r="31" spans="1:39" x14ac:dyDescent="0.3">
      <c r="B31" s="3"/>
      <c r="D31" s="21"/>
      <c r="E31" s="1"/>
      <c r="F31" s="1"/>
      <c r="G31" s="1"/>
      <c r="H31" s="1"/>
      <c r="I31" s="3"/>
      <c r="J31" s="24"/>
      <c r="K31" s="1"/>
    </row>
    <row r="32" spans="1:39" x14ac:dyDescent="0.3">
      <c r="B32" s="3"/>
      <c r="D32" s="21"/>
      <c r="E32" s="1"/>
      <c r="F32" s="1"/>
      <c r="G32" s="1"/>
      <c r="H32" s="1"/>
      <c r="I32" s="3"/>
      <c r="J32" s="24"/>
      <c r="K32" s="1"/>
      <c r="M32">
        <v>10</v>
      </c>
      <c r="N32" s="28" t="str">
        <f>+IF(ISNA(VLOOKUP(N$4&amp;"  "&amp;$M32,$A$4:$I$111,2,0)),"",VLOOKUP(N$4&amp;"  "&amp;$M32,$A$4:$I$111,2,0))</f>
        <v/>
      </c>
      <c r="O32" s="28" t="str">
        <f>+IF(ISNA(VLOOKUP(O$4&amp;"  "&amp;$M32,$A$4:$I$111,2,0)),"",VLOOKUP(O$4&amp;"  "&amp;$M32,$A$4:$I$111,2,0))</f>
        <v/>
      </c>
      <c r="P32" s="28" t="str">
        <f>+IF(ISNA(VLOOKUP(P$4&amp;"  "&amp;$M32,$A$4:$I$111,2,0)),"",VLOOKUP(P$4&amp;"  "&amp;$M32,$A$4:$I$111,2,0))</f>
        <v/>
      </c>
      <c r="Q32" s="28" t="str">
        <f>+IF(ISNA(VLOOKUP(Q$4&amp;"  "&amp;$M32,$A$4:$I$111,2,0)),"",VLOOKUP(Q$4&amp;"  "&amp;$M32,$A$4:$I$111,2,0))</f>
        <v/>
      </c>
      <c r="R32" s="28" t="str">
        <f>+IF(ISNA(VLOOKUP(R$4&amp;"  "&amp;$M32,$A$4:$I$111,2,0)),"",VLOOKUP(R$4&amp;"  "&amp;$M32,$A$4:$I$111,2,0))</f>
        <v/>
      </c>
      <c r="S32" s="28" t="str">
        <f>+IF(ISNA(VLOOKUP(S$4&amp;"  "&amp;$M32,$A$4:$I$111,2,0)),"",VLOOKUP(S$4&amp;"  "&amp;$M32,$A$4:$I$111,2,0))</f>
        <v/>
      </c>
      <c r="T32" s="28" t="str">
        <f>+IF(ISNA(VLOOKUP(T$4&amp;"  "&amp;$M32,$A$4:$I$111,2,0)),"",VLOOKUP(T$4&amp;"  "&amp;$M32,$A$4:$I$111,2,0))</f>
        <v/>
      </c>
      <c r="U32" s="28" t="str">
        <f>+IF(ISNA(VLOOKUP(U$4&amp;"  "&amp;$M32,$A$4:$I$111,2,0)),"",VLOOKUP(U$4&amp;"  "&amp;$M32,$A$4:$I$111,2,0))</f>
        <v/>
      </c>
      <c r="V32" s="28" t="str">
        <f>+IF(ISNA(VLOOKUP(V$4&amp;"  "&amp;$M32,$A$4:$I$111,2,0)),"",VLOOKUP(V$4&amp;"  "&amp;$M32,$A$4:$I$111,2,0))</f>
        <v/>
      </c>
      <c r="W32" s="28" t="str">
        <f>+IF(ISNA(VLOOKUP(W$4&amp;"  "&amp;$M32,$A$4:$I$111,2,0)),"",VLOOKUP(W$4&amp;"  "&amp;$M32,$A$4:$I$111,2,0))</f>
        <v/>
      </c>
      <c r="X32" s="28" t="str">
        <f>+IF(ISNA(VLOOKUP(X$4&amp;"  "&amp;$M32,$A$4:$I$111,2,0)),"",VLOOKUP(X$4&amp;"  "&amp;$M32,$A$4:$I$111,2,0))</f>
        <v/>
      </c>
      <c r="Y32" s="28" t="str">
        <f>+IF(ISNA(VLOOKUP(Y$4&amp;"  "&amp;$M32,$A$4:$I$111,2,0)),"",VLOOKUP(Y$4&amp;"  "&amp;$M32,$A$4:$I$111,2,0))</f>
        <v/>
      </c>
      <c r="Z32" s="28" t="str">
        <f>+IF(ISNA(VLOOKUP(Z$4&amp;"  "&amp;$M32,$A$4:$I$111,2,0)),"",VLOOKUP(Z$4&amp;"  "&amp;$M32,$A$4:$I$111,2,0))</f>
        <v/>
      </c>
      <c r="AA32" s="28" t="str">
        <f>+IF(ISNA(VLOOKUP(AA$4&amp;"  "&amp;$M32,$A$4:$I$111,2,0)),"",VLOOKUP(AA$4&amp;"  "&amp;$M32,$A$4:$I$111,2,0))</f>
        <v/>
      </c>
      <c r="AB32" s="28" t="str">
        <f>+IF(ISNA(VLOOKUP(AB$4&amp;"  "&amp;$M32,$A$4:$I$111,2,0)),"",VLOOKUP(AB$4&amp;"  "&amp;$M32,$A$4:$I$111,2,0))</f>
        <v/>
      </c>
      <c r="AC32" s="28" t="str">
        <f>+IF(ISNA(VLOOKUP(AC$4&amp;"  "&amp;$M32,$A$4:$I$111,2,0)),"",VLOOKUP(AC$4&amp;"  "&amp;$M32,$A$4:$I$111,2,0))</f>
        <v/>
      </c>
      <c r="AD32" s="28" t="str">
        <f>+IF(ISNA(VLOOKUP(AD$4&amp;"  "&amp;$M32,$A$4:$I$111,2,0)),"",VLOOKUP(AD$4&amp;"  "&amp;$M32,$A$4:$I$111,2,0))</f>
        <v/>
      </c>
      <c r="AE32" s="28" t="str">
        <f>+IF(ISNA(VLOOKUP(AE$4&amp;"  "&amp;$M32,$A$4:$I$111,2,0)),"",VLOOKUP(AE$4&amp;"  "&amp;$M32,$A$4:$I$111,2,0))</f>
        <v/>
      </c>
      <c r="AF32" s="28" t="str">
        <f>+IF(ISNA(VLOOKUP(AF$4&amp;"  "&amp;$M32,$A$4:$I$111,2,0)),"",VLOOKUP(AF$4&amp;"  "&amp;$M32,$A$4:$I$111,2,0))</f>
        <v/>
      </c>
      <c r="AG32" s="28" t="str">
        <f>+IF(ISNA(VLOOKUP(AG$4&amp;"  "&amp;$M32,$A$4:$I$111,2,0)),"",VLOOKUP(AG$4&amp;"  "&amp;$M32,$A$4:$I$111,2,0))</f>
        <v/>
      </c>
      <c r="AH32" s="28" t="str">
        <f>+IF(ISNA(VLOOKUP(AH$4&amp;"  "&amp;$M32,$A$4:$I$111,2,0)),"",VLOOKUP(AH$4&amp;"  "&amp;$M32,$A$4:$I$111,2,0))</f>
        <v/>
      </c>
      <c r="AI32" s="28" t="str">
        <f>+IF(ISNA(VLOOKUP(AI$4&amp;"  "&amp;$M32,$A$4:$I$111,2,0)),"",VLOOKUP(AI$4&amp;"  "&amp;$M32,$A$4:$I$111,2,0))</f>
        <v/>
      </c>
      <c r="AJ32" s="28" t="str">
        <f>+IF(ISNA(VLOOKUP(AJ$4&amp;"  "&amp;$M32,$A$4:$I$111,2,0)),"",VLOOKUP(AJ$4&amp;"  "&amp;$M32,$A$4:$I$111,2,0))</f>
        <v/>
      </c>
      <c r="AK32" s="28" t="str">
        <f>+IF(ISNA(VLOOKUP(AK$4&amp;"  "&amp;$M32,$A$4:$I$111,2,0)),"",VLOOKUP(AK$4&amp;"  "&amp;$M32,$A$4:$I$111,2,0))</f>
        <v/>
      </c>
      <c r="AL32" s="28" t="str">
        <f>+IF(ISNA(VLOOKUP(AL$4&amp;"  "&amp;$M32,$A$4:$I$111,2,0)),"",VLOOKUP(AL$4&amp;"  "&amp;$M32,$A$4:$I$111,2,0))</f>
        <v/>
      </c>
      <c r="AM32" s="28" t="str">
        <f>+IF(ISNA(VLOOKUP(AM$4&amp;"  "&amp;$M32,$A$4:$I$111,2,0)),"",VLOOKUP(AM$4&amp;"  "&amp;$M32,$A$4:$I$111,2,0))</f>
        <v/>
      </c>
    </row>
    <row r="33" spans="2:39" x14ac:dyDescent="0.3">
      <c r="B33" s="3"/>
      <c r="D33" s="21"/>
      <c r="E33" s="1"/>
      <c r="F33" s="1"/>
      <c r="G33" s="1"/>
      <c r="H33" s="1"/>
      <c r="I33" s="3"/>
      <c r="J33" s="24"/>
      <c r="K33" s="1"/>
      <c r="M33">
        <v>11</v>
      </c>
      <c r="N33" s="28" t="str">
        <f>+IF(ISNA(VLOOKUP(N$4&amp;"  "&amp;$M33,$A$4:$I$111,2,0)),"",VLOOKUP(N$4&amp;"  "&amp;$M33,$A$4:$I$111,2,0))</f>
        <v/>
      </c>
      <c r="O33" s="28" t="str">
        <f>+IF(ISNA(VLOOKUP(O$4&amp;"  "&amp;$M33,$A$4:$I$111,2,0)),"",VLOOKUP(O$4&amp;"  "&amp;$M33,$A$4:$I$111,2,0))</f>
        <v/>
      </c>
      <c r="P33" s="28" t="str">
        <f>+IF(ISNA(VLOOKUP(P$4&amp;"  "&amp;$M33,$A$4:$I$111,2,0)),"",VLOOKUP(P$4&amp;"  "&amp;$M33,$A$4:$I$111,2,0))</f>
        <v/>
      </c>
      <c r="Q33" s="28" t="str">
        <f>+IF(ISNA(VLOOKUP(Q$4&amp;"  "&amp;$M33,$A$4:$I$111,2,0)),"",VLOOKUP(Q$4&amp;"  "&amp;$M33,$A$4:$I$111,2,0))</f>
        <v/>
      </c>
      <c r="R33" s="28" t="str">
        <f>+IF(ISNA(VLOOKUP(R$4&amp;"  "&amp;$M33,$A$4:$I$111,2,0)),"",VLOOKUP(R$4&amp;"  "&amp;$M33,$A$4:$I$111,2,0))</f>
        <v/>
      </c>
      <c r="S33" s="28" t="str">
        <f>+IF(ISNA(VLOOKUP(S$4&amp;"  "&amp;$M33,$A$4:$I$111,2,0)),"",VLOOKUP(S$4&amp;"  "&amp;$M33,$A$4:$I$111,2,0))</f>
        <v/>
      </c>
      <c r="T33" s="28" t="str">
        <f>+IF(ISNA(VLOOKUP(T$4&amp;"  "&amp;$M33,$A$4:$I$111,2,0)),"",VLOOKUP(T$4&amp;"  "&amp;$M33,$A$4:$I$111,2,0))</f>
        <v/>
      </c>
      <c r="U33" s="28" t="str">
        <f>+IF(ISNA(VLOOKUP(U$4&amp;"  "&amp;$M33,$A$4:$I$111,2,0)),"",VLOOKUP(U$4&amp;"  "&amp;$M33,$A$4:$I$111,2,0))</f>
        <v/>
      </c>
      <c r="V33" s="28" t="str">
        <f>+IF(ISNA(VLOOKUP(V$4&amp;"  "&amp;$M33,$A$4:$I$111,2,0)),"",VLOOKUP(V$4&amp;"  "&amp;$M33,$A$4:$I$111,2,0))</f>
        <v/>
      </c>
      <c r="W33" s="28" t="str">
        <f>+IF(ISNA(VLOOKUP(W$4&amp;"  "&amp;$M33,$A$4:$I$111,2,0)),"",VLOOKUP(W$4&amp;"  "&amp;$M33,$A$4:$I$111,2,0))</f>
        <v/>
      </c>
      <c r="X33" s="28" t="str">
        <f>+IF(ISNA(VLOOKUP(X$4&amp;"  "&amp;$M33,$A$4:$I$111,2,0)),"",VLOOKUP(X$4&amp;"  "&amp;$M33,$A$4:$I$111,2,0))</f>
        <v/>
      </c>
      <c r="Y33" s="28" t="str">
        <f>+IF(ISNA(VLOOKUP(Y$4&amp;"  "&amp;$M33,$A$4:$I$111,2,0)),"",VLOOKUP(Y$4&amp;"  "&amp;$M33,$A$4:$I$111,2,0))</f>
        <v/>
      </c>
      <c r="Z33" s="28" t="str">
        <f>+IF(ISNA(VLOOKUP(Z$4&amp;"  "&amp;$M33,$A$4:$I$111,2,0)),"",VLOOKUP(Z$4&amp;"  "&amp;$M33,$A$4:$I$111,2,0))</f>
        <v/>
      </c>
      <c r="AA33" s="28" t="str">
        <f>+IF(ISNA(VLOOKUP(AA$4&amp;"  "&amp;$M33,$A$4:$I$111,2,0)),"",VLOOKUP(AA$4&amp;"  "&amp;$M33,$A$4:$I$111,2,0))</f>
        <v/>
      </c>
      <c r="AB33" s="28" t="str">
        <f>+IF(ISNA(VLOOKUP(AB$4&amp;"  "&amp;$M33,$A$4:$I$111,2,0)),"",VLOOKUP(AB$4&amp;"  "&amp;$M33,$A$4:$I$111,2,0))</f>
        <v/>
      </c>
      <c r="AC33" s="28" t="str">
        <f>+IF(ISNA(VLOOKUP(AC$4&amp;"  "&amp;$M33,$A$4:$I$111,2,0)),"",VLOOKUP(AC$4&amp;"  "&amp;$M33,$A$4:$I$111,2,0))</f>
        <v/>
      </c>
      <c r="AD33" s="28" t="str">
        <f>+IF(ISNA(VLOOKUP(AD$4&amp;"  "&amp;$M33,$A$4:$I$111,2,0)),"",VLOOKUP(AD$4&amp;"  "&amp;$M33,$A$4:$I$111,2,0))</f>
        <v/>
      </c>
      <c r="AE33" s="28" t="str">
        <f>+IF(ISNA(VLOOKUP(AE$4&amp;"  "&amp;$M33,$A$4:$I$111,2,0)),"",VLOOKUP(AE$4&amp;"  "&amp;$M33,$A$4:$I$111,2,0))</f>
        <v/>
      </c>
      <c r="AF33" s="28" t="str">
        <f>+IF(ISNA(VLOOKUP(AF$4&amp;"  "&amp;$M33,$A$4:$I$111,2,0)),"",VLOOKUP(AF$4&amp;"  "&amp;$M33,$A$4:$I$111,2,0))</f>
        <v/>
      </c>
      <c r="AG33" s="28" t="str">
        <f>+IF(ISNA(VLOOKUP(AG$4&amp;"  "&amp;$M33,$A$4:$I$111,2,0)),"",VLOOKUP(AG$4&amp;"  "&amp;$M33,$A$4:$I$111,2,0))</f>
        <v/>
      </c>
      <c r="AH33" s="28" t="str">
        <f>+IF(ISNA(VLOOKUP(AH$4&amp;"  "&amp;$M33,$A$4:$I$111,2,0)),"",VLOOKUP(AH$4&amp;"  "&amp;$M33,$A$4:$I$111,2,0))</f>
        <v/>
      </c>
      <c r="AI33" s="28" t="str">
        <f>+IF(ISNA(VLOOKUP(AI$4&amp;"  "&amp;$M33,$A$4:$I$111,2,0)),"",VLOOKUP(AI$4&amp;"  "&amp;$M33,$A$4:$I$111,2,0))</f>
        <v/>
      </c>
      <c r="AJ33" s="28" t="str">
        <f>+IF(ISNA(VLOOKUP(AJ$4&amp;"  "&amp;$M33,$A$4:$I$111,2,0)),"",VLOOKUP(AJ$4&amp;"  "&amp;$M33,$A$4:$I$111,2,0))</f>
        <v/>
      </c>
      <c r="AK33" s="28" t="str">
        <f>+IF(ISNA(VLOOKUP(AK$4&amp;"  "&amp;$M33,$A$4:$I$111,2,0)),"",VLOOKUP(AK$4&amp;"  "&amp;$M33,$A$4:$I$111,2,0))</f>
        <v/>
      </c>
      <c r="AL33" s="28" t="str">
        <f>+IF(ISNA(VLOOKUP(AL$4&amp;"  "&amp;$M33,$A$4:$I$111,2,0)),"",VLOOKUP(AL$4&amp;"  "&amp;$M33,$A$4:$I$111,2,0))</f>
        <v/>
      </c>
      <c r="AM33" s="28" t="str">
        <f>+IF(ISNA(VLOOKUP(AM$4&amp;"  "&amp;$M33,$A$4:$I$111,2,0)),"",VLOOKUP(AM$4&amp;"  "&amp;$M33,$A$4:$I$111,2,0))</f>
        <v/>
      </c>
    </row>
    <row r="34" spans="2:39" x14ac:dyDescent="0.3">
      <c r="B34" s="3"/>
      <c r="D34" s="21"/>
      <c r="E34" s="1"/>
      <c r="F34" s="1"/>
      <c r="G34" s="1"/>
      <c r="H34" s="1"/>
      <c r="I34" s="3"/>
      <c r="J34" s="24"/>
      <c r="K34" s="1"/>
      <c r="M34">
        <v>12</v>
      </c>
      <c r="N34" s="28" t="str">
        <f>+IF(ISNA(VLOOKUP(N$4&amp;"  "&amp;$M34,$A$4:$I$111,2,0)),"",VLOOKUP(N$4&amp;"  "&amp;$M34,$A$4:$I$111,2,0))</f>
        <v/>
      </c>
      <c r="O34" s="28" t="str">
        <f>+IF(ISNA(VLOOKUP(O$4&amp;"  "&amp;$M34,$A$4:$I$111,2,0)),"",VLOOKUP(O$4&amp;"  "&amp;$M34,$A$4:$I$111,2,0))</f>
        <v/>
      </c>
      <c r="P34" s="28" t="str">
        <f>+IF(ISNA(VLOOKUP(P$4&amp;"  "&amp;$M34,$A$4:$I$111,2,0)),"",VLOOKUP(P$4&amp;"  "&amp;$M34,$A$4:$I$111,2,0))</f>
        <v/>
      </c>
      <c r="Q34" s="28" t="str">
        <f>+IF(ISNA(VLOOKUP(Q$4&amp;"  "&amp;$M34,$A$4:$I$111,2,0)),"",VLOOKUP(Q$4&amp;"  "&amp;$M34,$A$4:$I$111,2,0))</f>
        <v/>
      </c>
      <c r="R34" s="28" t="str">
        <f>+IF(ISNA(VLOOKUP(R$4&amp;"  "&amp;$M34,$A$4:$I$111,2,0)),"",VLOOKUP(R$4&amp;"  "&amp;$M34,$A$4:$I$111,2,0))</f>
        <v/>
      </c>
      <c r="S34" s="28" t="str">
        <f>+IF(ISNA(VLOOKUP(S$4&amp;"  "&amp;$M34,$A$4:$I$111,2,0)),"",VLOOKUP(S$4&amp;"  "&amp;$M34,$A$4:$I$111,2,0))</f>
        <v/>
      </c>
      <c r="T34" s="28" t="str">
        <f>+IF(ISNA(VLOOKUP(T$4&amp;"  "&amp;$M34,$A$4:$I$111,2,0)),"",VLOOKUP(T$4&amp;"  "&amp;$M34,$A$4:$I$111,2,0))</f>
        <v/>
      </c>
      <c r="U34" s="28" t="str">
        <f>+IF(ISNA(VLOOKUP(U$4&amp;"  "&amp;$M34,$A$4:$I$111,2,0)),"",VLOOKUP(U$4&amp;"  "&amp;$M34,$A$4:$I$111,2,0))</f>
        <v/>
      </c>
      <c r="V34" s="28" t="str">
        <f>+IF(ISNA(VLOOKUP(V$4&amp;"  "&amp;$M34,$A$4:$I$111,2,0)),"",VLOOKUP(V$4&amp;"  "&amp;$M34,$A$4:$I$111,2,0))</f>
        <v/>
      </c>
      <c r="W34" s="28" t="str">
        <f>+IF(ISNA(VLOOKUP(W$4&amp;"  "&amp;$M34,$A$4:$I$111,2,0)),"",VLOOKUP(W$4&amp;"  "&amp;$M34,$A$4:$I$111,2,0))</f>
        <v/>
      </c>
      <c r="X34" s="28" t="str">
        <f>+IF(ISNA(VLOOKUP(X$4&amp;"  "&amp;$M34,$A$4:$I$111,2,0)),"",VLOOKUP(X$4&amp;"  "&amp;$M34,$A$4:$I$111,2,0))</f>
        <v/>
      </c>
      <c r="Y34" s="28" t="str">
        <f>+IF(ISNA(VLOOKUP(Y$4&amp;"  "&amp;$M34,$A$4:$I$111,2,0)),"",VLOOKUP(Y$4&amp;"  "&amp;$M34,$A$4:$I$111,2,0))</f>
        <v/>
      </c>
      <c r="Z34" s="28" t="str">
        <f>+IF(ISNA(VLOOKUP(Z$4&amp;"  "&amp;$M34,$A$4:$I$111,2,0)),"",VLOOKUP(Z$4&amp;"  "&amp;$M34,$A$4:$I$111,2,0))</f>
        <v/>
      </c>
      <c r="AA34" s="28" t="str">
        <f>+IF(ISNA(VLOOKUP(AA$4&amp;"  "&amp;$M34,$A$4:$I$111,2,0)),"",VLOOKUP(AA$4&amp;"  "&amp;$M34,$A$4:$I$111,2,0))</f>
        <v/>
      </c>
      <c r="AB34" s="28" t="str">
        <f>+IF(ISNA(VLOOKUP(AB$4&amp;"  "&amp;$M34,$A$4:$I$111,2,0)),"",VLOOKUP(AB$4&amp;"  "&amp;$M34,$A$4:$I$111,2,0))</f>
        <v/>
      </c>
      <c r="AC34" s="28" t="str">
        <f>+IF(ISNA(VLOOKUP(AC$4&amp;"  "&amp;$M34,$A$4:$I$111,2,0)),"",VLOOKUP(AC$4&amp;"  "&amp;$M34,$A$4:$I$111,2,0))</f>
        <v/>
      </c>
      <c r="AD34" s="28" t="str">
        <f>+IF(ISNA(VLOOKUP(AD$4&amp;"  "&amp;$M34,$A$4:$I$111,2,0)),"",VLOOKUP(AD$4&amp;"  "&amp;$M34,$A$4:$I$111,2,0))</f>
        <v/>
      </c>
      <c r="AE34" s="28" t="str">
        <f>+IF(ISNA(VLOOKUP(AE$4&amp;"  "&amp;$M34,$A$4:$I$111,2,0)),"",VLOOKUP(AE$4&amp;"  "&amp;$M34,$A$4:$I$111,2,0))</f>
        <v/>
      </c>
      <c r="AF34" s="28" t="str">
        <f>+IF(ISNA(VLOOKUP(AF$4&amp;"  "&amp;$M34,$A$4:$I$111,2,0)),"",VLOOKUP(AF$4&amp;"  "&amp;$M34,$A$4:$I$111,2,0))</f>
        <v/>
      </c>
      <c r="AG34" s="28" t="str">
        <f>+IF(ISNA(VLOOKUP(AG$4&amp;"  "&amp;$M34,$A$4:$I$111,2,0)),"",VLOOKUP(AG$4&amp;"  "&amp;$M34,$A$4:$I$111,2,0))</f>
        <v/>
      </c>
      <c r="AH34" s="28" t="str">
        <f>+IF(ISNA(VLOOKUP(AH$4&amp;"  "&amp;$M34,$A$4:$I$111,2,0)),"",VLOOKUP(AH$4&amp;"  "&amp;$M34,$A$4:$I$111,2,0))</f>
        <v/>
      </c>
      <c r="AI34" s="28" t="str">
        <f>+IF(ISNA(VLOOKUP(AI$4&amp;"  "&amp;$M34,$A$4:$I$111,2,0)),"",VLOOKUP(AI$4&amp;"  "&amp;$M34,$A$4:$I$111,2,0))</f>
        <v/>
      </c>
      <c r="AJ34" s="28" t="str">
        <f>+IF(ISNA(VLOOKUP(AJ$4&amp;"  "&amp;$M34,$A$4:$I$111,2,0)),"",VLOOKUP(AJ$4&amp;"  "&amp;$M34,$A$4:$I$111,2,0))</f>
        <v/>
      </c>
      <c r="AK34" s="28" t="str">
        <f>+IF(ISNA(VLOOKUP(AK$4&amp;"  "&amp;$M34,$A$4:$I$111,2,0)),"",VLOOKUP(AK$4&amp;"  "&amp;$M34,$A$4:$I$111,2,0))</f>
        <v/>
      </c>
      <c r="AL34" s="28" t="str">
        <f>+IF(ISNA(VLOOKUP(AL$4&amp;"  "&amp;$M34,$A$4:$I$111,2,0)),"",VLOOKUP(AL$4&amp;"  "&amp;$M34,$A$4:$I$111,2,0))</f>
        <v/>
      </c>
      <c r="AM34" s="28" t="str">
        <f>+IF(ISNA(VLOOKUP(AM$4&amp;"  "&amp;$M34,$A$4:$I$111,2,0)),"",VLOOKUP(AM$4&amp;"  "&amp;$M34,$A$4:$I$111,2,0))</f>
        <v/>
      </c>
    </row>
    <row r="35" spans="2:39" x14ac:dyDescent="0.3">
      <c r="B35" s="3"/>
      <c r="D35" s="21"/>
      <c r="E35" s="1"/>
      <c r="F35" s="1"/>
      <c r="G35" s="1"/>
      <c r="H35" s="1"/>
      <c r="I35" s="3"/>
      <c r="J35" s="24"/>
      <c r="K35" s="1"/>
      <c r="N35" s="28" t="str">
        <f>+IF(ISNA(VLOOKUP(N$4&amp;"  "&amp;$M35,$A$4:$I$111,2,0)),"",VLOOKUP(N$4&amp;"  "&amp;$M35,$A$4:$I$111,2,0))</f>
        <v/>
      </c>
      <c r="O35" s="28" t="str">
        <f>+IF(ISNA(VLOOKUP(O$4&amp;"  "&amp;$M35,$A$4:$I$111,2,0)),"",VLOOKUP(O$4&amp;"  "&amp;$M35,$A$4:$I$111,2,0))</f>
        <v/>
      </c>
      <c r="P35" s="28" t="str">
        <f>+IF(ISNA(VLOOKUP(P$4&amp;"  "&amp;$M35,$A$4:$I$111,2,0)),"",VLOOKUP(P$4&amp;"  "&amp;$M35,$A$4:$I$111,2,0))</f>
        <v/>
      </c>
      <c r="Q35" s="28" t="str">
        <f>+IF(ISNA(VLOOKUP(Q$4&amp;"  "&amp;$M35,$A$4:$I$111,2,0)),"",VLOOKUP(Q$4&amp;"  "&amp;$M35,$A$4:$I$111,2,0))</f>
        <v/>
      </c>
      <c r="R35" s="28" t="str">
        <f>+IF(ISNA(VLOOKUP(R$4&amp;"  "&amp;$M35,$A$4:$I$111,2,0)),"",VLOOKUP(R$4&amp;"  "&amp;$M35,$A$4:$I$111,2,0))</f>
        <v/>
      </c>
      <c r="S35" s="28" t="str">
        <f>+IF(ISNA(VLOOKUP(S$4&amp;"  "&amp;$M35,$A$4:$I$111,2,0)),"",VLOOKUP(S$4&amp;"  "&amp;$M35,$A$4:$I$111,2,0))</f>
        <v/>
      </c>
      <c r="T35" s="28" t="str">
        <f>+IF(ISNA(VLOOKUP(T$4&amp;"  "&amp;$M35,$A$4:$I$111,2,0)),"",VLOOKUP(T$4&amp;"  "&amp;$M35,$A$4:$I$111,2,0))</f>
        <v/>
      </c>
      <c r="U35" s="28" t="str">
        <f>+IF(ISNA(VLOOKUP(U$4&amp;"  "&amp;$M35,$A$4:$I$111,2,0)),"",VLOOKUP(U$4&amp;"  "&amp;$M35,$A$4:$I$111,2,0))</f>
        <v/>
      </c>
      <c r="V35" s="28" t="str">
        <f>+IF(ISNA(VLOOKUP(V$4&amp;"  "&amp;$M35,$A$4:$I$111,2,0)),"",VLOOKUP(V$4&amp;"  "&amp;$M35,$A$4:$I$111,2,0))</f>
        <v/>
      </c>
      <c r="W35" s="28" t="str">
        <f>+IF(ISNA(VLOOKUP(W$4&amp;"  "&amp;$M35,$A$4:$I$111,2,0)),"",VLOOKUP(W$4&amp;"  "&amp;$M35,$A$4:$I$111,2,0))</f>
        <v/>
      </c>
      <c r="X35" s="28" t="str">
        <f>+IF(ISNA(VLOOKUP(X$4&amp;"  "&amp;$M35,$A$4:$I$111,2,0)),"",VLOOKUP(X$4&amp;"  "&amp;$M35,$A$4:$I$111,2,0))</f>
        <v/>
      </c>
      <c r="Y35" s="28" t="str">
        <f>+IF(ISNA(VLOOKUP(Y$4&amp;"  "&amp;$M35,$A$4:$I$111,2,0)),"",VLOOKUP(Y$4&amp;"  "&amp;$M35,$A$4:$I$111,2,0))</f>
        <v/>
      </c>
      <c r="Z35" s="28" t="str">
        <f>+IF(ISNA(VLOOKUP(Z$4&amp;"  "&amp;$M35,$A$4:$I$111,2,0)),"",VLOOKUP(Z$4&amp;"  "&amp;$M35,$A$4:$I$111,2,0))</f>
        <v/>
      </c>
      <c r="AA35" s="28" t="str">
        <f>+IF(ISNA(VLOOKUP(AA$4&amp;"  "&amp;$M35,$A$4:$I$111,2,0)),"",VLOOKUP(AA$4&amp;"  "&amp;$M35,$A$4:$I$111,2,0))</f>
        <v/>
      </c>
      <c r="AB35" s="28" t="str">
        <f>+IF(ISNA(VLOOKUP(AB$4&amp;"  "&amp;$M35,$A$4:$I$111,2,0)),"",VLOOKUP(AB$4&amp;"  "&amp;$M35,$A$4:$I$111,2,0))</f>
        <v/>
      </c>
      <c r="AC35" s="28" t="str">
        <f>+IF(ISNA(VLOOKUP(AC$4&amp;"  "&amp;$M35,$A$4:$I$111,2,0)),"",VLOOKUP(AC$4&amp;"  "&amp;$M35,$A$4:$I$111,2,0))</f>
        <v/>
      </c>
      <c r="AD35" s="28" t="str">
        <f>+IF(ISNA(VLOOKUP(AD$4&amp;"  "&amp;$M35,$A$4:$I$111,2,0)),"",VLOOKUP(AD$4&amp;"  "&amp;$M35,$A$4:$I$111,2,0))</f>
        <v/>
      </c>
      <c r="AE35" s="28" t="str">
        <f>+IF(ISNA(VLOOKUP(AE$4&amp;"  "&amp;$M35,$A$4:$I$111,2,0)),"",VLOOKUP(AE$4&amp;"  "&amp;$M35,$A$4:$I$111,2,0))</f>
        <v/>
      </c>
      <c r="AF35" s="28" t="str">
        <f>+IF(ISNA(VLOOKUP(AF$4&amp;"  "&amp;$M35,$A$4:$I$111,2,0)),"",VLOOKUP(AF$4&amp;"  "&amp;$M35,$A$4:$I$111,2,0))</f>
        <v/>
      </c>
      <c r="AG35" s="28" t="str">
        <f>+IF(ISNA(VLOOKUP(AG$4&amp;"  "&amp;$M35,$A$4:$I$111,2,0)),"",VLOOKUP(AG$4&amp;"  "&amp;$M35,$A$4:$I$111,2,0))</f>
        <v/>
      </c>
      <c r="AH35" s="28" t="str">
        <f>+IF(ISNA(VLOOKUP(AH$4&amp;"  "&amp;$M35,$A$4:$I$111,2,0)),"",VLOOKUP(AH$4&amp;"  "&amp;$M35,$A$4:$I$111,2,0))</f>
        <v/>
      </c>
      <c r="AI35" s="28" t="str">
        <f>+IF(ISNA(VLOOKUP(AI$4&amp;"  "&amp;$M35,$A$4:$I$111,2,0)),"",VLOOKUP(AI$4&amp;"  "&amp;$M35,$A$4:$I$111,2,0))</f>
        <v/>
      </c>
      <c r="AJ35" s="28" t="str">
        <f>+IF(ISNA(VLOOKUP(AJ$4&amp;"  "&amp;$M35,$A$4:$I$111,2,0)),"",VLOOKUP(AJ$4&amp;"  "&amp;$M35,$A$4:$I$111,2,0))</f>
        <v/>
      </c>
      <c r="AK35" s="28" t="str">
        <f>+IF(ISNA(VLOOKUP(AK$4&amp;"  "&amp;$M35,$A$4:$I$111,2,0)),"",VLOOKUP(AK$4&amp;"  "&amp;$M35,$A$4:$I$111,2,0))</f>
        <v/>
      </c>
      <c r="AL35" s="28" t="str">
        <f>+IF(ISNA(VLOOKUP(AL$4&amp;"  "&amp;$M35,$A$4:$I$111,2,0)),"",VLOOKUP(AL$4&amp;"  "&amp;$M35,$A$4:$I$111,2,0))</f>
        <v/>
      </c>
      <c r="AM35" s="28" t="str">
        <f>+IF(ISNA(VLOOKUP(AM$4&amp;"  "&amp;$M35,$A$4:$I$111,2,0)),"",VLOOKUP(AM$4&amp;"  "&amp;$M35,$A$4:$I$111,2,0))</f>
        <v/>
      </c>
    </row>
    <row r="36" spans="2:39" x14ac:dyDescent="0.3">
      <c r="B36" s="3"/>
      <c r="D36" s="21"/>
      <c r="E36" s="1"/>
      <c r="F36" s="1"/>
      <c r="G36" s="1"/>
      <c r="H36" s="1"/>
      <c r="I36" s="3"/>
      <c r="J36" s="24"/>
      <c r="K36" s="1"/>
      <c r="N36" s="28" t="str">
        <f>+IF(ISNA(VLOOKUP(N$4&amp;"  "&amp;$M36,$A$4:$I$111,2,0)),"",VLOOKUP(N$4&amp;"  "&amp;$M36,$A$4:$I$111,2,0))</f>
        <v/>
      </c>
      <c r="O36" s="28" t="str">
        <f>+IF(ISNA(VLOOKUP(O$4&amp;"  "&amp;$M36,$A$4:$I$111,2,0)),"",VLOOKUP(O$4&amp;"  "&amp;$M36,$A$4:$I$111,2,0))</f>
        <v/>
      </c>
      <c r="P36" s="28" t="str">
        <f>+IF(ISNA(VLOOKUP(P$4&amp;"  "&amp;$M36,$A$4:$I$111,2,0)),"",VLOOKUP(P$4&amp;"  "&amp;$M36,$A$4:$I$111,2,0))</f>
        <v/>
      </c>
      <c r="Q36" s="28" t="str">
        <f>+IF(ISNA(VLOOKUP(Q$4&amp;"  "&amp;$M36,$A$4:$I$111,2,0)),"",VLOOKUP(Q$4&amp;"  "&amp;$M36,$A$4:$I$111,2,0))</f>
        <v/>
      </c>
      <c r="R36" s="28" t="str">
        <f>+IF(ISNA(VLOOKUP(R$4&amp;"  "&amp;$M36,$A$4:$I$111,2,0)),"",VLOOKUP(R$4&amp;"  "&amp;$M36,$A$4:$I$111,2,0))</f>
        <v/>
      </c>
      <c r="S36" s="28" t="str">
        <f>+IF(ISNA(VLOOKUP(S$4&amp;"  "&amp;$M36,$A$4:$I$111,2,0)),"",VLOOKUP(S$4&amp;"  "&amp;$M36,$A$4:$I$111,2,0))</f>
        <v/>
      </c>
      <c r="T36" s="28" t="str">
        <f>+IF(ISNA(VLOOKUP(T$4&amp;"  "&amp;$M36,$A$4:$I$111,2,0)),"",VLOOKUP(T$4&amp;"  "&amp;$M36,$A$4:$I$111,2,0))</f>
        <v/>
      </c>
      <c r="U36" s="28" t="str">
        <f>+IF(ISNA(VLOOKUP(U$4&amp;"  "&amp;$M36,$A$4:$I$111,2,0)),"",VLOOKUP(U$4&amp;"  "&amp;$M36,$A$4:$I$111,2,0))</f>
        <v/>
      </c>
      <c r="V36" s="28" t="str">
        <f>+IF(ISNA(VLOOKUP(V$4&amp;"  "&amp;$M36,$A$4:$I$111,2,0)),"",VLOOKUP(V$4&amp;"  "&amp;$M36,$A$4:$I$111,2,0))</f>
        <v/>
      </c>
      <c r="W36" s="28" t="str">
        <f>+IF(ISNA(VLOOKUP(W$4&amp;"  "&amp;$M36,$A$4:$I$111,2,0)),"",VLOOKUP(W$4&amp;"  "&amp;$M36,$A$4:$I$111,2,0))</f>
        <v/>
      </c>
      <c r="X36" s="28" t="str">
        <f>+IF(ISNA(VLOOKUP(X$4&amp;"  "&amp;$M36,$A$4:$I$111,2,0)),"",VLOOKUP(X$4&amp;"  "&amp;$M36,$A$4:$I$111,2,0))</f>
        <v/>
      </c>
      <c r="Y36" s="28" t="str">
        <f>+IF(ISNA(VLOOKUP(Y$4&amp;"  "&amp;$M36,$A$4:$I$111,2,0)),"",VLOOKUP(Y$4&amp;"  "&amp;$M36,$A$4:$I$111,2,0))</f>
        <v/>
      </c>
      <c r="Z36" s="28" t="str">
        <f>+IF(ISNA(VLOOKUP(Z$4&amp;"  "&amp;$M36,$A$4:$I$111,2,0)),"",VLOOKUP(Z$4&amp;"  "&amp;$M36,$A$4:$I$111,2,0))</f>
        <v/>
      </c>
      <c r="AA36" s="28" t="str">
        <f>+IF(ISNA(VLOOKUP(AA$4&amp;"  "&amp;$M36,$A$4:$I$111,2,0)),"",VLOOKUP(AA$4&amp;"  "&amp;$M36,$A$4:$I$111,2,0))</f>
        <v/>
      </c>
      <c r="AB36" s="28" t="str">
        <f>+IF(ISNA(VLOOKUP(AB$4&amp;"  "&amp;$M36,$A$4:$I$111,2,0)),"",VLOOKUP(AB$4&amp;"  "&amp;$M36,$A$4:$I$111,2,0))</f>
        <v/>
      </c>
      <c r="AC36" s="28" t="str">
        <f>+IF(ISNA(VLOOKUP(AC$4&amp;"  "&amp;$M36,$A$4:$I$111,2,0)),"",VLOOKUP(AC$4&amp;"  "&amp;$M36,$A$4:$I$111,2,0))</f>
        <v/>
      </c>
      <c r="AD36" s="28" t="str">
        <f>+IF(ISNA(VLOOKUP(AD$4&amp;"  "&amp;$M36,$A$4:$I$111,2,0)),"",VLOOKUP(AD$4&amp;"  "&amp;$M36,$A$4:$I$111,2,0))</f>
        <v/>
      </c>
      <c r="AE36" s="28" t="str">
        <f>+IF(ISNA(VLOOKUP(AE$4&amp;"  "&amp;$M36,$A$4:$I$111,2,0)),"",VLOOKUP(AE$4&amp;"  "&amp;$M36,$A$4:$I$111,2,0))</f>
        <v/>
      </c>
      <c r="AF36" s="28" t="str">
        <f>+IF(ISNA(VLOOKUP(AF$4&amp;"  "&amp;$M36,$A$4:$I$111,2,0)),"",VLOOKUP(AF$4&amp;"  "&amp;$M36,$A$4:$I$111,2,0))</f>
        <v/>
      </c>
      <c r="AG36" s="28" t="str">
        <f>+IF(ISNA(VLOOKUP(AG$4&amp;"  "&amp;$M36,$A$4:$I$111,2,0)),"",VLOOKUP(AG$4&amp;"  "&amp;$M36,$A$4:$I$111,2,0))</f>
        <v/>
      </c>
      <c r="AH36" s="28" t="str">
        <f>+IF(ISNA(VLOOKUP(AH$4&amp;"  "&amp;$M36,$A$4:$I$111,2,0)),"",VLOOKUP(AH$4&amp;"  "&amp;$M36,$A$4:$I$111,2,0))</f>
        <v/>
      </c>
      <c r="AI36" s="28" t="str">
        <f>+IF(ISNA(VLOOKUP(AI$4&amp;"  "&amp;$M36,$A$4:$I$111,2,0)),"",VLOOKUP(AI$4&amp;"  "&amp;$M36,$A$4:$I$111,2,0))</f>
        <v/>
      </c>
      <c r="AJ36" s="28" t="str">
        <f>+IF(ISNA(VLOOKUP(AJ$4&amp;"  "&amp;$M36,$A$4:$I$111,2,0)),"",VLOOKUP(AJ$4&amp;"  "&amp;$M36,$A$4:$I$111,2,0))</f>
        <v/>
      </c>
      <c r="AK36" s="28" t="str">
        <f>+IF(ISNA(VLOOKUP(AK$4&amp;"  "&amp;$M36,$A$4:$I$111,2,0)),"",VLOOKUP(AK$4&amp;"  "&amp;$M36,$A$4:$I$111,2,0))</f>
        <v/>
      </c>
      <c r="AL36" s="28" t="str">
        <f>+IF(ISNA(VLOOKUP(AL$4&amp;"  "&amp;$M36,$A$4:$I$111,2,0)),"",VLOOKUP(AL$4&amp;"  "&amp;$M36,$A$4:$I$111,2,0))</f>
        <v/>
      </c>
      <c r="AM36" s="28" t="str">
        <f>+IF(ISNA(VLOOKUP(AM$4&amp;"  "&amp;$M36,$A$4:$I$111,2,0)),"",VLOOKUP(AM$4&amp;"  "&amp;$M36,$A$4:$I$111,2,0))</f>
        <v/>
      </c>
    </row>
    <row r="37" spans="2:39" x14ac:dyDescent="0.3">
      <c r="B37" s="3"/>
      <c r="D37" s="21"/>
      <c r="E37" s="1"/>
      <c r="F37" s="1"/>
      <c r="G37" s="1"/>
      <c r="H37" s="1"/>
      <c r="I37" s="3"/>
      <c r="J37" s="24"/>
      <c r="K37" s="1"/>
      <c r="N37" s="28" t="str">
        <f>+IF(ISNA(VLOOKUP(N$4&amp;"  "&amp;$M37,$A$4:$I$111,2,0)),"",VLOOKUP(N$4&amp;"  "&amp;$M37,$A$4:$I$111,2,0))</f>
        <v/>
      </c>
      <c r="O37" s="28" t="str">
        <f>+IF(ISNA(VLOOKUP(O$4&amp;"  "&amp;$M37,$A$4:$I$111,2,0)),"",VLOOKUP(O$4&amp;"  "&amp;$M37,$A$4:$I$111,2,0))</f>
        <v/>
      </c>
      <c r="P37" s="28" t="str">
        <f>+IF(ISNA(VLOOKUP(P$4&amp;"  "&amp;$M37,$A$4:$I$111,2,0)),"",VLOOKUP(P$4&amp;"  "&amp;$M37,$A$4:$I$111,2,0))</f>
        <v/>
      </c>
      <c r="Q37" s="28" t="str">
        <f>+IF(ISNA(VLOOKUP(Q$4&amp;"  "&amp;$M37,$A$4:$I$111,2,0)),"",VLOOKUP(Q$4&amp;"  "&amp;$M37,$A$4:$I$111,2,0))</f>
        <v/>
      </c>
      <c r="R37" s="28" t="str">
        <f>+IF(ISNA(VLOOKUP(R$4&amp;"  "&amp;$M37,$A$4:$I$111,2,0)),"",VLOOKUP(R$4&amp;"  "&amp;$M37,$A$4:$I$111,2,0))</f>
        <v/>
      </c>
      <c r="S37" s="28" t="str">
        <f>+IF(ISNA(VLOOKUP(S$4&amp;"  "&amp;$M37,$A$4:$I$111,2,0)),"",VLOOKUP(S$4&amp;"  "&amp;$M37,$A$4:$I$111,2,0))</f>
        <v/>
      </c>
      <c r="T37" s="28" t="str">
        <f>+IF(ISNA(VLOOKUP(T$4&amp;"  "&amp;$M37,$A$4:$I$111,2,0)),"",VLOOKUP(T$4&amp;"  "&amp;$M37,$A$4:$I$111,2,0))</f>
        <v/>
      </c>
      <c r="U37" s="28" t="str">
        <f>+IF(ISNA(VLOOKUP(U$4&amp;"  "&amp;$M37,$A$4:$I$111,2,0)),"",VLOOKUP(U$4&amp;"  "&amp;$M37,$A$4:$I$111,2,0))</f>
        <v/>
      </c>
      <c r="V37" s="28" t="str">
        <f>+IF(ISNA(VLOOKUP(V$4&amp;"  "&amp;$M37,$A$4:$I$111,2,0)),"",VLOOKUP(V$4&amp;"  "&amp;$M37,$A$4:$I$111,2,0))</f>
        <v/>
      </c>
      <c r="W37" s="28" t="str">
        <f>+IF(ISNA(VLOOKUP(W$4&amp;"  "&amp;$M37,$A$4:$I$111,2,0)),"",VLOOKUP(W$4&amp;"  "&amp;$M37,$A$4:$I$111,2,0))</f>
        <v/>
      </c>
      <c r="X37" s="28" t="str">
        <f>+IF(ISNA(VLOOKUP(X$4&amp;"  "&amp;$M37,$A$4:$I$111,2,0)),"",VLOOKUP(X$4&amp;"  "&amp;$M37,$A$4:$I$111,2,0))</f>
        <v/>
      </c>
      <c r="Y37" s="28" t="str">
        <f>+IF(ISNA(VLOOKUP(Y$4&amp;"  "&amp;$M37,$A$4:$I$111,2,0)),"",VLOOKUP(Y$4&amp;"  "&amp;$M37,$A$4:$I$111,2,0))</f>
        <v/>
      </c>
      <c r="Z37" s="28" t="str">
        <f>+IF(ISNA(VLOOKUP(Z$4&amp;"  "&amp;$M37,$A$4:$I$111,2,0)),"",VLOOKUP(Z$4&amp;"  "&amp;$M37,$A$4:$I$111,2,0))</f>
        <v/>
      </c>
      <c r="AA37" s="28" t="str">
        <f>+IF(ISNA(VLOOKUP(AA$4&amp;"  "&amp;$M37,$A$4:$I$111,2,0)),"",VLOOKUP(AA$4&amp;"  "&amp;$M37,$A$4:$I$111,2,0))</f>
        <v/>
      </c>
      <c r="AB37" s="28" t="str">
        <f>+IF(ISNA(VLOOKUP(AB$4&amp;"  "&amp;$M37,$A$4:$I$111,2,0)),"",VLOOKUP(AB$4&amp;"  "&amp;$M37,$A$4:$I$111,2,0))</f>
        <v/>
      </c>
      <c r="AC37" s="28" t="str">
        <f>+IF(ISNA(VLOOKUP(AC$4&amp;"  "&amp;$M37,$A$4:$I$111,2,0)),"",VLOOKUP(AC$4&amp;"  "&amp;$M37,$A$4:$I$111,2,0))</f>
        <v/>
      </c>
      <c r="AD37" s="28" t="str">
        <f>+IF(ISNA(VLOOKUP(AD$4&amp;"  "&amp;$M37,$A$4:$I$111,2,0)),"",VLOOKUP(AD$4&amp;"  "&amp;$M37,$A$4:$I$111,2,0))</f>
        <v/>
      </c>
      <c r="AE37" s="28" t="str">
        <f>+IF(ISNA(VLOOKUP(AE$4&amp;"  "&amp;$M37,$A$4:$I$111,2,0)),"",VLOOKUP(AE$4&amp;"  "&amp;$M37,$A$4:$I$111,2,0))</f>
        <v/>
      </c>
      <c r="AF37" s="28" t="str">
        <f>+IF(ISNA(VLOOKUP(AF$4&amp;"  "&amp;$M37,$A$4:$I$111,2,0)),"",VLOOKUP(AF$4&amp;"  "&amp;$M37,$A$4:$I$111,2,0))</f>
        <v/>
      </c>
      <c r="AG37" s="28" t="str">
        <f>+IF(ISNA(VLOOKUP(AG$4&amp;"  "&amp;$M37,$A$4:$I$111,2,0)),"",VLOOKUP(AG$4&amp;"  "&amp;$M37,$A$4:$I$111,2,0))</f>
        <v/>
      </c>
      <c r="AH37" s="28" t="str">
        <f>+IF(ISNA(VLOOKUP(AH$4&amp;"  "&amp;$M37,$A$4:$I$111,2,0)),"",VLOOKUP(AH$4&amp;"  "&amp;$M37,$A$4:$I$111,2,0))</f>
        <v/>
      </c>
      <c r="AI37" s="28" t="str">
        <f>+IF(ISNA(VLOOKUP(AI$4&amp;"  "&amp;$M37,$A$4:$I$111,2,0)),"",VLOOKUP(AI$4&amp;"  "&amp;$M37,$A$4:$I$111,2,0))</f>
        <v/>
      </c>
      <c r="AJ37" s="28" t="str">
        <f>+IF(ISNA(VLOOKUP(AJ$4&amp;"  "&amp;$M37,$A$4:$I$111,2,0)),"",VLOOKUP(AJ$4&amp;"  "&amp;$M37,$A$4:$I$111,2,0))</f>
        <v/>
      </c>
      <c r="AK37" s="28" t="str">
        <f>+IF(ISNA(VLOOKUP(AK$4&amp;"  "&amp;$M37,$A$4:$I$111,2,0)),"",VLOOKUP(AK$4&amp;"  "&amp;$M37,$A$4:$I$111,2,0))</f>
        <v/>
      </c>
      <c r="AL37" s="28" t="str">
        <f>+IF(ISNA(VLOOKUP(AL$4&amp;"  "&amp;$M37,$A$4:$I$111,2,0)),"",VLOOKUP(AL$4&amp;"  "&amp;$M37,$A$4:$I$111,2,0))</f>
        <v/>
      </c>
      <c r="AM37" s="28" t="str">
        <f>+IF(ISNA(VLOOKUP(AM$4&amp;"  "&amp;$M37,$A$4:$I$111,2,0)),"",VLOOKUP(AM$4&amp;"  "&amp;$M37,$A$4:$I$111,2,0))</f>
        <v/>
      </c>
    </row>
    <row r="38" spans="2:39" x14ac:dyDescent="0.3">
      <c r="B38" s="3"/>
      <c r="D38" s="21"/>
      <c r="E38" s="1"/>
      <c r="F38" s="1"/>
      <c r="G38" s="1"/>
      <c r="H38" s="1"/>
      <c r="I38" s="3"/>
      <c r="J38" s="24"/>
      <c r="K38" s="1"/>
      <c r="M38" s="11" t="s">
        <v>378</v>
      </c>
      <c r="N38" s="29">
        <f>IF(N34="",1000,SUM(N32:N34))</f>
        <v>1000</v>
      </c>
      <c r="O38" s="29">
        <f t="shared" ref="O38:AM38" si="4">IF(O34="",1000,SUM(O32:O34))</f>
        <v>1000</v>
      </c>
      <c r="P38" s="29">
        <f t="shared" si="4"/>
        <v>1000</v>
      </c>
      <c r="Q38" s="29">
        <f t="shared" si="4"/>
        <v>1000</v>
      </c>
      <c r="R38" s="29">
        <f t="shared" si="4"/>
        <v>1000</v>
      </c>
      <c r="S38" s="29">
        <f t="shared" si="4"/>
        <v>1000</v>
      </c>
      <c r="T38" s="29">
        <f t="shared" si="4"/>
        <v>1000</v>
      </c>
      <c r="U38" s="29">
        <f t="shared" si="4"/>
        <v>1000</v>
      </c>
      <c r="V38" s="29">
        <f t="shared" si="4"/>
        <v>1000</v>
      </c>
      <c r="W38" s="29">
        <f t="shared" si="4"/>
        <v>1000</v>
      </c>
      <c r="X38" s="29">
        <f t="shared" si="4"/>
        <v>1000</v>
      </c>
      <c r="Y38" s="29">
        <f t="shared" si="4"/>
        <v>1000</v>
      </c>
      <c r="Z38" s="29">
        <f t="shared" si="4"/>
        <v>1000</v>
      </c>
      <c r="AA38" s="29">
        <f t="shared" si="4"/>
        <v>1000</v>
      </c>
      <c r="AB38" s="29">
        <f t="shared" si="4"/>
        <v>1000</v>
      </c>
      <c r="AC38" s="29">
        <f t="shared" si="4"/>
        <v>1000</v>
      </c>
      <c r="AD38" s="29">
        <f t="shared" si="4"/>
        <v>1000</v>
      </c>
      <c r="AE38" s="29">
        <f t="shared" si="4"/>
        <v>1000</v>
      </c>
      <c r="AF38" s="29">
        <f t="shared" si="4"/>
        <v>1000</v>
      </c>
      <c r="AG38" s="29">
        <f t="shared" si="4"/>
        <v>1000</v>
      </c>
      <c r="AH38" s="29">
        <f t="shared" si="4"/>
        <v>1000</v>
      </c>
      <c r="AI38" s="29">
        <f t="shared" si="4"/>
        <v>1000</v>
      </c>
      <c r="AJ38" s="29">
        <f t="shared" si="4"/>
        <v>1000</v>
      </c>
      <c r="AK38" s="29">
        <f t="shared" si="4"/>
        <v>1000</v>
      </c>
      <c r="AL38" s="29">
        <f t="shared" si="4"/>
        <v>1000</v>
      </c>
      <c r="AM38" s="29">
        <f t="shared" si="4"/>
        <v>1000</v>
      </c>
    </row>
    <row r="39" spans="2:39" x14ac:dyDescent="0.3">
      <c r="B39" s="3"/>
      <c r="D39" s="21"/>
      <c r="E39" s="1"/>
      <c r="F39" s="1"/>
      <c r="G39" s="1"/>
      <c r="H39" s="1"/>
      <c r="I39" s="3"/>
      <c r="J39" s="24"/>
      <c r="K39" s="1"/>
      <c r="M39" s="11" t="s">
        <v>163</v>
      </c>
      <c r="N39" s="30">
        <f>RANK(N38,($N$11:$AM$11,$N$20:$AM$20,$N$29:$AM$29, $N$38:$AM$38),1)</f>
        <v>4</v>
      </c>
      <c r="O39" s="30">
        <f>RANK(O38,($N$11:$AM$11,$N$20:$AM$20,$N$29:$AM$29, $N$38:$AM$38),1)</f>
        <v>4</v>
      </c>
      <c r="P39" s="30">
        <f>RANK(P38,($N$11:$AM$11,$N$20:$AM$20,$N$29:$AM$29, $N$38:$AM$38),1)</f>
        <v>4</v>
      </c>
      <c r="Q39" s="30">
        <f>RANK(Q38,($N$11:$AM$11,$N$20:$AM$20,$N$29:$AM$29, $N$38:$AM$38),1)</f>
        <v>4</v>
      </c>
      <c r="R39" s="30">
        <f>RANK(R38,($N$11:$AM$11,$N$20:$AM$20,$N$29:$AM$29, $N$38:$AM$38),1)</f>
        <v>4</v>
      </c>
      <c r="S39" s="30">
        <f>RANK(S38,($N$11:$AM$11,$N$20:$AM$20,$N$29:$AM$29, $N$38:$AM$38),1)</f>
        <v>4</v>
      </c>
      <c r="T39" s="30">
        <f>RANK(T38,($N$11:$AM$11,$N$20:$AM$20,$N$29:$AM$29, $N$38:$AM$38),1)</f>
        <v>4</v>
      </c>
      <c r="U39" s="30">
        <f>RANK(U38,($N$11:$AM$11,$N$20:$AM$20,$N$29:$AM$29, $N$38:$AM$38),1)</f>
        <v>4</v>
      </c>
      <c r="V39" s="30">
        <f>RANK(V38,($N$11:$AM$11,$N$20:$AM$20,$N$29:$AM$29, $N$38:$AM$38),1)</f>
        <v>4</v>
      </c>
      <c r="W39" s="30">
        <f>RANK(W38,($N$11:$AM$11,$N$20:$AM$20,$N$29:$AM$29, $N$38:$AM$38),1)</f>
        <v>4</v>
      </c>
      <c r="X39" s="30">
        <f>RANK(X38,($N$11:$AM$11,$N$20:$AM$20,$N$29:$AM$29, $N$38:$AM$38),1)</f>
        <v>4</v>
      </c>
      <c r="Y39" s="30">
        <f>RANK(Y38,($N$11:$AM$11,$N$20:$AM$20,$N$29:$AM$29, $N$38:$AM$38),1)</f>
        <v>4</v>
      </c>
      <c r="Z39" s="30">
        <f>RANK(Z38,($N$11:$AM$11,$N$20:$AM$20,$N$29:$AM$29, $N$38:$AM$38),1)</f>
        <v>4</v>
      </c>
      <c r="AA39" s="30">
        <f>RANK(AA38,($N$11:$AM$11,$N$20:$AM$20,$N$29:$AM$29, $N$38:$AM$38),1)</f>
        <v>4</v>
      </c>
      <c r="AB39" s="30">
        <f>RANK(AB38,($N$11:$AM$11,$N$20:$AM$20,$N$29:$AM$29, $N$38:$AM$38),1)</f>
        <v>4</v>
      </c>
      <c r="AC39" s="30">
        <f>RANK(AC38,($N$11:$AM$11,$N$20:$AM$20,$N$29:$AM$29, $N$38:$AM$38),1)</f>
        <v>4</v>
      </c>
      <c r="AD39" s="30">
        <f>RANK(AD38,($N$11:$AM$11,$N$20:$AM$20,$N$29:$AM$29, $N$38:$AM$38),1)</f>
        <v>4</v>
      </c>
      <c r="AE39" s="30">
        <f>RANK(AE38,($N$11:$AM$11,$N$20:$AM$20,$N$29:$AM$29, $N$38:$AM$38),1)</f>
        <v>4</v>
      </c>
      <c r="AF39" s="30">
        <f>RANK(AF38,($N$11:$AM$11,$N$20:$AM$20,$N$29:$AM$29, $N$38:$AM$38),1)</f>
        <v>4</v>
      </c>
      <c r="AG39" s="30">
        <f>RANK(AG38,($N$11:$AM$11,$N$20:$AM$20,$N$29:$AM$29, $N$38:$AM$38),1)</f>
        <v>4</v>
      </c>
      <c r="AH39" s="30">
        <f>RANK(AH38,($N$11:$AM$11,$N$20:$AM$20,$N$29:$AM$29, $N$38:$AM$38),1)</f>
        <v>4</v>
      </c>
      <c r="AI39" s="30">
        <f>RANK(AI38,($N$11:$AM$11,$N$20:$AM$20,$N$29:$AM$29, $N$38:$AM$38),1)</f>
        <v>4</v>
      </c>
      <c r="AJ39" s="30">
        <f>RANK(AJ38,($N$11:$AM$11,$N$20:$AM$20,$N$29:$AM$29, $N$38:$AM$38),1)</f>
        <v>4</v>
      </c>
      <c r="AK39" s="30">
        <f>RANK(AK38,($N$11:$AM$11,$N$20:$AM$20,$N$29:$AM$29, $N$38:$AM$38),1)</f>
        <v>4</v>
      </c>
      <c r="AL39" s="30">
        <f>RANK(AL38,($N$11:$AM$11,$N$20:$AM$20,$N$29:$AM$29, $N$38:$AM$38),1)</f>
        <v>4</v>
      </c>
      <c r="AM39" s="30">
        <f>RANK(AM38,($N$11:$AM$11,$N$20:$AM$20,$N$29:$AM$29, $N$38:$AM$38),1)</f>
        <v>4</v>
      </c>
    </row>
    <row r="40" spans="2:39" x14ac:dyDescent="0.3">
      <c r="B40" s="3"/>
      <c r="D40" s="21"/>
      <c r="E40" s="1"/>
      <c r="F40" s="1"/>
      <c r="G40" s="1"/>
      <c r="H40" s="1"/>
      <c r="I40" s="3"/>
      <c r="J40" s="24"/>
      <c r="K40" s="1"/>
    </row>
    <row r="41" spans="2:39" x14ac:dyDescent="0.3">
      <c r="B41" s="3"/>
      <c r="D41" s="21"/>
      <c r="E41" s="1"/>
      <c r="F41" s="1"/>
      <c r="G41" s="1"/>
      <c r="H41" s="1"/>
      <c r="I41" s="3"/>
      <c r="J41" s="24"/>
      <c r="K41" s="1"/>
    </row>
    <row r="42" spans="2:39" x14ac:dyDescent="0.3">
      <c r="B42" s="3"/>
      <c r="D42" s="21"/>
      <c r="E42" s="1"/>
      <c r="F42" s="1"/>
      <c r="G42" s="1"/>
      <c r="H42" s="1"/>
      <c r="I42" s="3"/>
      <c r="J42" s="24"/>
      <c r="K42" s="1"/>
    </row>
    <row r="43" spans="2:39" x14ac:dyDescent="0.3">
      <c r="B43" s="3"/>
      <c r="D43" s="21"/>
      <c r="E43" s="1"/>
      <c r="F43" s="1"/>
      <c r="G43" s="1"/>
      <c r="H43" s="1"/>
      <c r="I43" s="3"/>
      <c r="J43" s="24"/>
      <c r="K43" s="1"/>
    </row>
    <row r="44" spans="2:39" x14ac:dyDescent="0.3">
      <c r="B44" s="3"/>
      <c r="D44" s="21"/>
      <c r="E44" s="1"/>
      <c r="F44" s="1"/>
      <c r="G44" s="1"/>
      <c r="H44" s="1"/>
      <c r="I44" s="3"/>
      <c r="J44" s="24"/>
      <c r="K44" s="1"/>
    </row>
    <row r="45" spans="2:39" x14ac:dyDescent="0.3">
      <c r="B45" s="3"/>
      <c r="D45" s="21"/>
      <c r="E45" s="1"/>
      <c r="F45" s="1"/>
      <c r="G45" s="1"/>
      <c r="H45" s="1"/>
      <c r="I45" s="3"/>
      <c r="J45" s="24"/>
      <c r="K45" s="1"/>
    </row>
    <row r="46" spans="2:39" x14ac:dyDescent="0.3">
      <c r="B46" s="3"/>
      <c r="D46" s="21"/>
      <c r="E46" s="1"/>
      <c r="F46" s="1"/>
      <c r="G46" s="1"/>
      <c r="H46" s="1"/>
      <c r="I46" s="3"/>
      <c r="J46" s="24"/>
      <c r="K46" s="1"/>
    </row>
    <row r="47" spans="2:39" x14ac:dyDescent="0.3">
      <c r="B47" s="3"/>
      <c r="D47" s="21"/>
      <c r="E47" s="1"/>
      <c r="F47" s="1"/>
      <c r="G47" s="1"/>
      <c r="H47" s="1"/>
      <c r="I47" s="3"/>
      <c r="J47" s="24"/>
      <c r="K47" s="1"/>
    </row>
    <row r="48" spans="2:39" x14ac:dyDescent="0.3">
      <c r="B48" s="3"/>
      <c r="D48" s="21"/>
      <c r="E48" s="1"/>
      <c r="F48" s="1"/>
      <c r="G48" s="1"/>
      <c r="H48" s="1"/>
      <c r="I48" s="3"/>
      <c r="J48" s="24"/>
      <c r="K48" s="1"/>
    </row>
    <row r="49" spans="2:11" x14ac:dyDescent="0.3">
      <c r="B49" s="3"/>
      <c r="D49" s="21"/>
      <c r="E49" s="1"/>
      <c r="F49" s="1"/>
      <c r="G49" s="1"/>
      <c r="H49" s="1"/>
      <c r="I49" s="3"/>
      <c r="J49" s="24"/>
      <c r="K49" s="1"/>
    </row>
    <row r="50" spans="2:11" x14ac:dyDescent="0.3">
      <c r="B50" s="3"/>
      <c r="D50" s="21"/>
      <c r="E50" s="1"/>
      <c r="F50" s="1"/>
      <c r="G50" s="1"/>
      <c r="H50" s="1"/>
      <c r="I50" s="3"/>
      <c r="J50" s="24"/>
      <c r="K50" s="1"/>
    </row>
    <row r="51" spans="2:11" x14ac:dyDescent="0.3">
      <c r="B51" s="3"/>
      <c r="D51" s="21"/>
      <c r="E51" s="1"/>
      <c r="F51" s="1"/>
      <c r="G51" s="1"/>
      <c r="H51" s="1"/>
      <c r="I51" s="3"/>
      <c r="J51" s="24"/>
      <c r="K51" s="1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</row>
    <row r="101" spans="2:14" x14ac:dyDescent="0.3">
      <c r="B101" s="3"/>
      <c r="N101" t="s">
        <v>153</v>
      </c>
    </row>
    <row r="102" spans="2:14" x14ac:dyDescent="0.3">
      <c r="B102" s="3"/>
      <c r="N102" t="s">
        <v>152</v>
      </c>
    </row>
    <row r="103" spans="2:14" x14ac:dyDescent="0.3">
      <c r="B103" s="3"/>
      <c r="N103" t="s">
        <v>348</v>
      </c>
    </row>
    <row r="104" spans="2:14" x14ac:dyDescent="0.3">
      <c r="B104" s="3"/>
      <c r="N104" t="s">
        <v>158</v>
      </c>
    </row>
    <row r="105" spans="2:14" x14ac:dyDescent="0.3">
      <c r="B105" s="3"/>
      <c r="N105" t="s">
        <v>156</v>
      </c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/>
    </row>
    <row r="111" spans="2:14" x14ac:dyDescent="0.3">
      <c r="B111" s="3" t="s">
        <v>163</v>
      </c>
      <c r="C111" s="3" t="s">
        <v>165</v>
      </c>
      <c r="D111" t="s">
        <v>151</v>
      </c>
    </row>
    <row r="112" spans="2:14" x14ac:dyDescent="0.3">
      <c r="B112" s="3">
        <v>1</v>
      </c>
    </row>
    <row r="113" spans="2:2" x14ac:dyDescent="0.3">
      <c r="B113" s="3">
        <v>2</v>
      </c>
    </row>
    <row r="114" spans="2:2" x14ac:dyDescent="0.3">
      <c r="B114" s="3">
        <v>3</v>
      </c>
    </row>
    <row r="115" spans="2:2" x14ac:dyDescent="0.3">
      <c r="B115" s="3">
        <v>4</v>
      </c>
    </row>
    <row r="116" spans="2:2" x14ac:dyDescent="0.3">
      <c r="B116" s="3">
        <v>5</v>
      </c>
    </row>
    <row r="117" spans="2:2" x14ac:dyDescent="0.3">
      <c r="B117" s="3">
        <v>6</v>
      </c>
    </row>
    <row r="118" spans="2:2" x14ac:dyDescent="0.3">
      <c r="B118" s="3">
        <v>7</v>
      </c>
    </row>
    <row r="119" spans="2:2" x14ac:dyDescent="0.3">
      <c r="B119" s="3">
        <v>8</v>
      </c>
    </row>
    <row r="120" spans="2:2" x14ac:dyDescent="0.3">
      <c r="B120" s="3">
        <v>9</v>
      </c>
    </row>
    <row r="121" spans="2:2" x14ac:dyDescent="0.3">
      <c r="B121" s="3">
        <v>10</v>
      </c>
    </row>
    <row r="122" spans="2:2" x14ac:dyDescent="0.3">
      <c r="B122" s="3">
        <v>11</v>
      </c>
    </row>
    <row r="123" spans="2:2" x14ac:dyDescent="0.3">
      <c r="B123" s="3">
        <v>12</v>
      </c>
    </row>
    <row r="124" spans="2:2" x14ac:dyDescent="0.3">
      <c r="B124" s="3">
        <v>13</v>
      </c>
    </row>
    <row r="125" spans="2:2" x14ac:dyDescent="0.3">
      <c r="B125" s="3">
        <v>14</v>
      </c>
    </row>
    <row r="126" spans="2:2" x14ac:dyDescent="0.3">
      <c r="B126" s="3">
        <v>15</v>
      </c>
    </row>
    <row r="127" spans="2:2" x14ac:dyDescent="0.3">
      <c r="B127" s="3">
        <v>16</v>
      </c>
    </row>
    <row r="128" spans="2:2" x14ac:dyDescent="0.3">
      <c r="B128" s="3">
        <v>17</v>
      </c>
    </row>
    <row r="129" spans="2:2" x14ac:dyDescent="0.3">
      <c r="B129" s="3">
        <v>18</v>
      </c>
    </row>
    <row r="130" spans="2:2" x14ac:dyDescent="0.3">
      <c r="B130" s="3">
        <v>19</v>
      </c>
    </row>
    <row r="131" spans="2:2" x14ac:dyDescent="0.3">
      <c r="B131" s="3">
        <v>20</v>
      </c>
    </row>
    <row r="132" spans="2:2" x14ac:dyDescent="0.3">
      <c r="B132" s="3">
        <v>21</v>
      </c>
    </row>
    <row r="133" spans="2:2" x14ac:dyDescent="0.3">
      <c r="B133">
        <v>22</v>
      </c>
    </row>
    <row r="134" spans="2:2" x14ac:dyDescent="0.3">
      <c r="B134">
        <v>23</v>
      </c>
    </row>
    <row r="135" spans="2:2" x14ac:dyDescent="0.3">
      <c r="B135">
        <v>24</v>
      </c>
    </row>
    <row r="136" spans="2:2" x14ac:dyDescent="0.3">
      <c r="B136">
        <v>25</v>
      </c>
    </row>
    <row r="137" spans="2:2" x14ac:dyDescent="0.3">
      <c r="B137">
        <v>26</v>
      </c>
    </row>
    <row r="138" spans="2:2" x14ac:dyDescent="0.3">
      <c r="B138">
        <v>27</v>
      </c>
    </row>
    <row r="139" spans="2:2" x14ac:dyDescent="0.3">
      <c r="B139">
        <v>28</v>
      </c>
    </row>
    <row r="140" spans="2:2" x14ac:dyDescent="0.3">
      <c r="B140">
        <v>29</v>
      </c>
    </row>
    <row r="141" spans="2:2" x14ac:dyDescent="0.3">
      <c r="B141">
        <v>30</v>
      </c>
    </row>
    <row r="142" spans="2:2" x14ac:dyDescent="0.3">
      <c r="B142">
        <v>31</v>
      </c>
    </row>
    <row r="143" spans="2:2" x14ac:dyDescent="0.3">
      <c r="B143">
        <v>32</v>
      </c>
    </row>
    <row r="144" spans="2:2" x14ac:dyDescent="0.3">
      <c r="B144">
        <v>33</v>
      </c>
    </row>
    <row r="145" spans="2:2" x14ac:dyDescent="0.3">
      <c r="B145">
        <v>34</v>
      </c>
    </row>
    <row r="146" spans="2:2" x14ac:dyDescent="0.3">
      <c r="B146">
        <v>35</v>
      </c>
    </row>
    <row r="147" spans="2:2" x14ac:dyDescent="0.3">
      <c r="B147">
        <v>36</v>
      </c>
    </row>
    <row r="148" spans="2:2" x14ac:dyDescent="0.3">
      <c r="B148">
        <v>37</v>
      </c>
    </row>
    <row r="149" spans="2:2" x14ac:dyDescent="0.3">
      <c r="B149">
        <v>38</v>
      </c>
    </row>
    <row r="150" spans="2:2" x14ac:dyDescent="0.3">
      <c r="B150">
        <v>39</v>
      </c>
    </row>
    <row r="151" spans="2:2" x14ac:dyDescent="0.3">
      <c r="B151">
        <v>40</v>
      </c>
    </row>
    <row r="152" spans="2:2" x14ac:dyDescent="0.3">
      <c r="B152">
        <v>41</v>
      </c>
    </row>
    <row r="153" spans="2:2" x14ac:dyDescent="0.3">
      <c r="B153">
        <v>42</v>
      </c>
    </row>
    <row r="154" spans="2:2" x14ac:dyDescent="0.3">
      <c r="B154">
        <v>43</v>
      </c>
    </row>
    <row r="155" spans="2:2" x14ac:dyDescent="0.3">
      <c r="B155">
        <v>44</v>
      </c>
    </row>
    <row r="156" spans="2:2" x14ac:dyDescent="0.3">
      <c r="B156">
        <v>45</v>
      </c>
    </row>
    <row r="157" spans="2:2" x14ac:dyDescent="0.3">
      <c r="B157">
        <v>46</v>
      </c>
    </row>
    <row r="158" spans="2:2" x14ac:dyDescent="0.3">
      <c r="B158">
        <v>47</v>
      </c>
    </row>
    <row r="159" spans="2:2" x14ac:dyDescent="0.3">
      <c r="B159">
        <v>48</v>
      </c>
    </row>
    <row r="160" spans="2:2" x14ac:dyDescent="0.3">
      <c r="B160">
        <v>49</v>
      </c>
    </row>
    <row r="161" spans="2:2" x14ac:dyDescent="0.3">
      <c r="B161">
        <v>50</v>
      </c>
    </row>
    <row r="162" spans="2:2" x14ac:dyDescent="0.3">
      <c r="B162">
        <v>51</v>
      </c>
    </row>
    <row r="163" spans="2:2" x14ac:dyDescent="0.3">
      <c r="B163">
        <v>52</v>
      </c>
    </row>
    <row r="164" spans="2:2" x14ac:dyDescent="0.3">
      <c r="B164">
        <v>53</v>
      </c>
    </row>
    <row r="165" spans="2:2" x14ac:dyDescent="0.3">
      <c r="B165">
        <v>54</v>
      </c>
    </row>
    <row r="166" spans="2:2" x14ac:dyDescent="0.3">
      <c r="B166">
        <v>55</v>
      </c>
    </row>
    <row r="167" spans="2:2" x14ac:dyDescent="0.3">
      <c r="B167">
        <v>56</v>
      </c>
    </row>
    <row r="168" spans="2:2" x14ac:dyDescent="0.3">
      <c r="B168">
        <v>57</v>
      </c>
    </row>
    <row r="169" spans="2:2" x14ac:dyDescent="0.3">
      <c r="B169">
        <v>58</v>
      </c>
    </row>
    <row r="170" spans="2:2" x14ac:dyDescent="0.3">
      <c r="B170">
        <v>59</v>
      </c>
    </row>
    <row r="171" spans="2:2" x14ac:dyDescent="0.3">
      <c r="B171">
        <v>60</v>
      </c>
    </row>
    <row r="172" spans="2:2" x14ac:dyDescent="0.3">
      <c r="B172">
        <v>61</v>
      </c>
    </row>
    <row r="173" spans="2:2" x14ac:dyDescent="0.3">
      <c r="B173">
        <v>62</v>
      </c>
    </row>
    <row r="174" spans="2:2" x14ac:dyDescent="0.3">
      <c r="B174">
        <v>63</v>
      </c>
    </row>
    <row r="175" spans="2:2" x14ac:dyDescent="0.3">
      <c r="B175">
        <v>64</v>
      </c>
    </row>
    <row r="176" spans="2:2" x14ac:dyDescent="0.3">
      <c r="B176">
        <v>65</v>
      </c>
    </row>
    <row r="177" spans="2:2" x14ac:dyDescent="0.3">
      <c r="B177">
        <v>66</v>
      </c>
    </row>
    <row r="178" spans="2:2" x14ac:dyDescent="0.3">
      <c r="B178">
        <v>67</v>
      </c>
    </row>
    <row r="179" spans="2:2" x14ac:dyDescent="0.3">
      <c r="B179">
        <v>68</v>
      </c>
    </row>
    <row r="180" spans="2:2" x14ac:dyDescent="0.3">
      <c r="B180">
        <v>69</v>
      </c>
    </row>
    <row r="181" spans="2:2" x14ac:dyDescent="0.3">
      <c r="B181">
        <v>70</v>
      </c>
    </row>
    <row r="182" spans="2:2" x14ac:dyDescent="0.3">
      <c r="B182">
        <v>71</v>
      </c>
    </row>
    <row r="183" spans="2:2" x14ac:dyDescent="0.3">
      <c r="B183">
        <v>72</v>
      </c>
    </row>
    <row r="184" spans="2:2" x14ac:dyDescent="0.3">
      <c r="B184">
        <v>73</v>
      </c>
    </row>
    <row r="185" spans="2:2" x14ac:dyDescent="0.3">
      <c r="B185">
        <v>74</v>
      </c>
    </row>
    <row r="186" spans="2:2" x14ac:dyDescent="0.3">
      <c r="B186">
        <v>75</v>
      </c>
    </row>
    <row r="187" spans="2:2" x14ac:dyDescent="0.3">
      <c r="B187">
        <v>76</v>
      </c>
    </row>
    <row r="188" spans="2:2" x14ac:dyDescent="0.3">
      <c r="B188">
        <v>77</v>
      </c>
    </row>
    <row r="189" spans="2:2" x14ac:dyDescent="0.3">
      <c r="B189">
        <v>78</v>
      </c>
    </row>
    <row r="190" spans="2:2" x14ac:dyDescent="0.3">
      <c r="B190">
        <v>79</v>
      </c>
    </row>
    <row r="191" spans="2:2" x14ac:dyDescent="0.3">
      <c r="B191">
        <v>80</v>
      </c>
    </row>
    <row r="192" spans="2:2" x14ac:dyDescent="0.3">
      <c r="B192">
        <v>81</v>
      </c>
    </row>
    <row r="193" spans="2:2" x14ac:dyDescent="0.3">
      <c r="B193">
        <v>82</v>
      </c>
    </row>
    <row r="194" spans="2:2" x14ac:dyDescent="0.3">
      <c r="B194">
        <v>83</v>
      </c>
    </row>
    <row r="195" spans="2:2" x14ac:dyDescent="0.3">
      <c r="B195">
        <v>84</v>
      </c>
    </row>
    <row r="196" spans="2:2" x14ac:dyDescent="0.3">
      <c r="B196">
        <v>85</v>
      </c>
    </row>
    <row r="197" spans="2:2" x14ac:dyDescent="0.3">
      <c r="B197">
        <v>86</v>
      </c>
    </row>
    <row r="198" spans="2:2" x14ac:dyDescent="0.3">
      <c r="B198">
        <v>87</v>
      </c>
    </row>
    <row r="199" spans="2:2" x14ac:dyDescent="0.3">
      <c r="B199">
        <v>88</v>
      </c>
    </row>
    <row r="200" spans="2:2" x14ac:dyDescent="0.3">
      <c r="B200">
        <v>89</v>
      </c>
    </row>
    <row r="201" spans="2:2" x14ac:dyDescent="0.3">
      <c r="B201">
        <v>90</v>
      </c>
    </row>
    <row r="202" spans="2:2" x14ac:dyDescent="0.3">
      <c r="B202">
        <v>91</v>
      </c>
    </row>
    <row r="203" spans="2:2" x14ac:dyDescent="0.3">
      <c r="B203">
        <v>92</v>
      </c>
    </row>
    <row r="204" spans="2:2" x14ac:dyDescent="0.3">
      <c r="B204">
        <v>93</v>
      </c>
    </row>
    <row r="205" spans="2:2" x14ac:dyDescent="0.3">
      <c r="B205">
        <v>94</v>
      </c>
    </row>
    <row r="206" spans="2:2" x14ac:dyDescent="0.3">
      <c r="B206">
        <v>95</v>
      </c>
    </row>
    <row r="207" spans="2:2" x14ac:dyDescent="0.3">
      <c r="B207">
        <v>96</v>
      </c>
    </row>
    <row r="208" spans="2:2" x14ac:dyDescent="0.3">
      <c r="B208">
        <v>97</v>
      </c>
    </row>
    <row r="209" spans="2:2" x14ac:dyDescent="0.3">
      <c r="B209">
        <v>98</v>
      </c>
    </row>
    <row r="210" spans="2:2" x14ac:dyDescent="0.3">
      <c r="B210">
        <v>99</v>
      </c>
    </row>
    <row r="211" spans="2:2" x14ac:dyDescent="0.3">
      <c r="B211">
        <v>100</v>
      </c>
    </row>
    <row r="212" spans="2:2" x14ac:dyDescent="0.3">
      <c r="B212">
        <v>101</v>
      </c>
    </row>
    <row r="213" spans="2:2" x14ac:dyDescent="0.3">
      <c r="B213">
        <v>102</v>
      </c>
    </row>
    <row r="214" spans="2:2" x14ac:dyDescent="0.3">
      <c r="B214">
        <v>103</v>
      </c>
    </row>
    <row r="215" spans="2:2" x14ac:dyDescent="0.3">
      <c r="B215">
        <v>104</v>
      </c>
    </row>
    <row r="216" spans="2:2" x14ac:dyDescent="0.3">
      <c r="B216">
        <v>105</v>
      </c>
    </row>
    <row r="217" spans="2:2" x14ac:dyDescent="0.3">
      <c r="B217">
        <v>106</v>
      </c>
    </row>
    <row r="218" spans="2:2" x14ac:dyDescent="0.3">
      <c r="B218">
        <v>107</v>
      </c>
    </row>
    <row r="219" spans="2:2" x14ac:dyDescent="0.3">
      <c r="B219">
        <v>108</v>
      </c>
    </row>
    <row r="220" spans="2:2" x14ac:dyDescent="0.3">
      <c r="B220">
        <v>109</v>
      </c>
    </row>
    <row r="221" spans="2:2" x14ac:dyDescent="0.3">
      <c r="B221">
        <v>110</v>
      </c>
    </row>
    <row r="222" spans="2:2" x14ac:dyDescent="0.3">
      <c r="B222">
        <v>111</v>
      </c>
    </row>
    <row r="223" spans="2:2" x14ac:dyDescent="0.3">
      <c r="B223">
        <v>112</v>
      </c>
    </row>
    <row r="224" spans="2:2" x14ac:dyDescent="0.3">
      <c r="B224">
        <v>113</v>
      </c>
    </row>
    <row r="225" spans="2:2" x14ac:dyDescent="0.3">
      <c r="B225">
        <v>114</v>
      </c>
    </row>
    <row r="226" spans="2:2" x14ac:dyDescent="0.3">
      <c r="B226">
        <v>115</v>
      </c>
    </row>
    <row r="227" spans="2:2" x14ac:dyDescent="0.3">
      <c r="B227">
        <v>116</v>
      </c>
    </row>
    <row r="228" spans="2:2" x14ac:dyDescent="0.3">
      <c r="B228">
        <v>117</v>
      </c>
    </row>
    <row r="229" spans="2:2" x14ac:dyDescent="0.3">
      <c r="B229">
        <v>118</v>
      </c>
    </row>
    <row r="230" spans="2:2" x14ac:dyDescent="0.3">
      <c r="B230">
        <v>119</v>
      </c>
    </row>
    <row r="231" spans="2:2" x14ac:dyDescent="0.3">
      <c r="B231">
        <v>120</v>
      </c>
    </row>
    <row r="232" spans="2:2" x14ac:dyDescent="0.3">
      <c r="B232">
        <v>121</v>
      </c>
    </row>
    <row r="233" spans="2:2" x14ac:dyDescent="0.3">
      <c r="B233">
        <v>122</v>
      </c>
    </row>
    <row r="234" spans="2:2" x14ac:dyDescent="0.3">
      <c r="B234">
        <v>123</v>
      </c>
    </row>
    <row r="235" spans="2:2" x14ac:dyDescent="0.3">
      <c r="B235">
        <v>124</v>
      </c>
    </row>
    <row r="236" spans="2:2" x14ac:dyDescent="0.3">
      <c r="B236">
        <v>125</v>
      </c>
    </row>
    <row r="237" spans="2:2" x14ac:dyDescent="0.3">
      <c r="B237">
        <v>126</v>
      </c>
    </row>
    <row r="238" spans="2:2" x14ac:dyDescent="0.3">
      <c r="B238">
        <v>127</v>
      </c>
    </row>
    <row r="239" spans="2:2" x14ac:dyDescent="0.3">
      <c r="B239">
        <v>128</v>
      </c>
    </row>
    <row r="240" spans="2:2" x14ac:dyDescent="0.3">
      <c r="B240">
        <v>129</v>
      </c>
    </row>
    <row r="241" spans="2:2" x14ac:dyDescent="0.3">
      <c r="B241">
        <v>130</v>
      </c>
    </row>
    <row r="242" spans="2:2" x14ac:dyDescent="0.3">
      <c r="B242">
        <v>131</v>
      </c>
    </row>
    <row r="243" spans="2:2" x14ac:dyDescent="0.3">
      <c r="B243">
        <v>132</v>
      </c>
    </row>
    <row r="244" spans="2:2" x14ac:dyDescent="0.3">
      <c r="B244">
        <v>133</v>
      </c>
    </row>
    <row r="245" spans="2:2" x14ac:dyDescent="0.3">
      <c r="B245">
        <v>134</v>
      </c>
    </row>
    <row r="246" spans="2:2" x14ac:dyDescent="0.3">
      <c r="B246">
        <v>135</v>
      </c>
    </row>
    <row r="247" spans="2:2" x14ac:dyDescent="0.3">
      <c r="B247">
        <v>136</v>
      </c>
    </row>
    <row r="248" spans="2:2" x14ac:dyDescent="0.3">
      <c r="B248">
        <v>137</v>
      </c>
    </row>
    <row r="249" spans="2:2" x14ac:dyDescent="0.3">
      <c r="B249">
        <v>138</v>
      </c>
    </row>
    <row r="250" spans="2:2" x14ac:dyDescent="0.3">
      <c r="B250">
        <v>139</v>
      </c>
    </row>
    <row r="251" spans="2:2" x14ac:dyDescent="0.3">
      <c r="B251">
        <v>140</v>
      </c>
    </row>
    <row r="252" spans="2:2" x14ac:dyDescent="0.3">
      <c r="B252">
        <v>141</v>
      </c>
    </row>
    <row r="253" spans="2:2" x14ac:dyDescent="0.3">
      <c r="B253">
        <v>142</v>
      </c>
    </row>
    <row r="254" spans="2:2" x14ac:dyDescent="0.3">
      <c r="B254">
        <v>143</v>
      </c>
    </row>
    <row r="255" spans="2:2" x14ac:dyDescent="0.3">
      <c r="B255">
        <v>144</v>
      </c>
    </row>
    <row r="256" spans="2:2" x14ac:dyDescent="0.3">
      <c r="B256">
        <v>145</v>
      </c>
    </row>
    <row r="257" spans="2:2" x14ac:dyDescent="0.3">
      <c r="B257">
        <v>146</v>
      </c>
    </row>
    <row r="258" spans="2:2" x14ac:dyDescent="0.3">
      <c r="B258">
        <v>147</v>
      </c>
    </row>
    <row r="259" spans="2:2" x14ac:dyDescent="0.3">
      <c r="B259">
        <v>148</v>
      </c>
    </row>
    <row r="260" spans="2:2" x14ac:dyDescent="0.3">
      <c r="B260">
        <v>149</v>
      </c>
    </row>
    <row r="261" spans="2:2" x14ac:dyDescent="0.3">
      <c r="B261">
        <v>150</v>
      </c>
    </row>
    <row r="262" spans="2:2" x14ac:dyDescent="0.3">
      <c r="B262">
        <v>151</v>
      </c>
    </row>
    <row r="263" spans="2:2" x14ac:dyDescent="0.3">
      <c r="B263">
        <v>152</v>
      </c>
    </row>
    <row r="264" spans="2:2" x14ac:dyDescent="0.3">
      <c r="B264">
        <v>153</v>
      </c>
    </row>
    <row r="265" spans="2:2" x14ac:dyDescent="0.3">
      <c r="B265">
        <v>154</v>
      </c>
    </row>
    <row r="266" spans="2:2" x14ac:dyDescent="0.3">
      <c r="B266">
        <v>155</v>
      </c>
    </row>
    <row r="267" spans="2:2" x14ac:dyDescent="0.3">
      <c r="B267">
        <v>156</v>
      </c>
    </row>
    <row r="268" spans="2:2" x14ac:dyDescent="0.3">
      <c r="B268">
        <v>157</v>
      </c>
    </row>
    <row r="269" spans="2:2" x14ac:dyDescent="0.3">
      <c r="B269">
        <v>158</v>
      </c>
    </row>
    <row r="270" spans="2:2" x14ac:dyDescent="0.3">
      <c r="B270">
        <v>159</v>
      </c>
    </row>
    <row r="271" spans="2:2" x14ac:dyDescent="0.3">
      <c r="B271">
        <v>160</v>
      </c>
    </row>
    <row r="272" spans="2:2" x14ac:dyDescent="0.3">
      <c r="B272">
        <v>161</v>
      </c>
    </row>
    <row r="273" spans="2:2" x14ac:dyDescent="0.3">
      <c r="B273">
        <v>162</v>
      </c>
    </row>
    <row r="274" spans="2:2" x14ac:dyDescent="0.3">
      <c r="B274">
        <v>163</v>
      </c>
    </row>
    <row r="275" spans="2:2" x14ac:dyDescent="0.3">
      <c r="B275">
        <v>164</v>
      </c>
    </row>
    <row r="276" spans="2:2" x14ac:dyDescent="0.3">
      <c r="B276">
        <v>165</v>
      </c>
    </row>
    <row r="277" spans="2:2" x14ac:dyDescent="0.3">
      <c r="B277">
        <v>166</v>
      </c>
    </row>
    <row r="278" spans="2:2" x14ac:dyDescent="0.3">
      <c r="B278">
        <v>167</v>
      </c>
    </row>
    <row r="279" spans="2:2" x14ac:dyDescent="0.3">
      <c r="B279">
        <v>168</v>
      </c>
    </row>
    <row r="280" spans="2:2" x14ac:dyDescent="0.3">
      <c r="B280">
        <v>169</v>
      </c>
    </row>
    <row r="281" spans="2:2" x14ac:dyDescent="0.3">
      <c r="B281">
        <v>170</v>
      </c>
    </row>
    <row r="282" spans="2:2" x14ac:dyDescent="0.3">
      <c r="B282">
        <v>171</v>
      </c>
    </row>
    <row r="283" spans="2:2" x14ac:dyDescent="0.3">
      <c r="B283">
        <v>172</v>
      </c>
    </row>
    <row r="284" spans="2:2" x14ac:dyDescent="0.3">
      <c r="B284">
        <v>173</v>
      </c>
    </row>
    <row r="285" spans="2:2" x14ac:dyDescent="0.3">
      <c r="B285">
        <v>174</v>
      </c>
    </row>
  </sheetData>
  <sortState xmlns:xlrd2="http://schemas.microsoft.com/office/spreadsheetml/2017/richdata2" ref="A4:G26">
    <sortCondition ref="A4:A26"/>
  </sortState>
  <mergeCells count="2">
    <mergeCell ref="B2:I2"/>
    <mergeCell ref="B1:G1"/>
  </mergeCells>
  <conditionalFormatting sqref="N12:AM12 N21:AM21 N30:AM30 N39:AM39">
    <cfRule type="cellIs" dxfId="12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4"/>
  <sheetViews>
    <sheetView tabSelected="1" workbookViewId="0">
      <pane ySplit="3" topLeftCell="A4" activePane="bottomLeft" state="frozen"/>
      <selection activeCell="P14" sqref="P14"/>
      <selection pane="bottomLeft" activeCell="B3" sqref="B1:B1048576"/>
    </sheetView>
  </sheetViews>
  <sheetFormatPr defaultRowHeight="14.25" customHeight="1" x14ac:dyDescent="0.3"/>
  <cols>
    <col min="1" max="1" width="8.109375" customWidth="1"/>
    <col min="2" max="2" width="15.33203125" customWidth="1"/>
    <col min="3" max="3" width="4.88671875" style="3" customWidth="1"/>
    <col min="4" max="4" width="7" style="2" customWidth="1"/>
    <col min="5" max="5" width="15.6640625" customWidth="1"/>
    <col min="6" max="6" width="23.33203125" customWidth="1"/>
    <col min="7" max="7" width="6.6640625" customWidth="1"/>
    <col min="8" max="8" width="3.88671875" hidden="1" customWidth="1"/>
    <col min="9" max="9" width="4.109375" hidden="1" customWidth="1"/>
    <col min="10" max="10" width="3.109375" hidden="1" customWidth="1"/>
    <col min="11" max="11" width="9.1093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38"/>
      <c r="K1" s="38"/>
      <c r="N1" s="36" t="s">
        <v>570</v>
      </c>
    </row>
    <row r="2" spans="1:39" ht="18.75" customHeight="1" x14ac:dyDescent="0.3">
      <c r="B2" s="68" t="s">
        <v>582</v>
      </c>
      <c r="C2" s="68"/>
      <c r="D2" s="68"/>
      <c r="E2" s="68"/>
      <c r="F2" s="68"/>
      <c r="G2" s="68"/>
      <c r="H2" s="68"/>
      <c r="I2" s="68"/>
      <c r="J2" s="68"/>
      <c r="K2" s="68"/>
      <c r="N2" s="36"/>
      <c r="O2" s="36"/>
      <c r="P2" s="36"/>
      <c r="Q2" s="36"/>
      <c r="R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5" t="s">
        <v>164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1721</v>
      </c>
      <c r="Q3" s="11" t="s">
        <v>624</v>
      </c>
      <c r="R3" s="11" t="s">
        <v>156</v>
      </c>
      <c r="S3" s="11" t="s">
        <v>568</v>
      </c>
      <c r="T3" s="11" t="s">
        <v>157</v>
      </c>
      <c r="U3" s="11" t="s">
        <v>1720</v>
      </c>
      <c r="V3" s="11"/>
      <c r="W3" s="11"/>
      <c r="X3" s="11"/>
      <c r="Y3" s="11"/>
      <c r="Z3" s="11"/>
      <c r="AA3" s="11"/>
      <c r="AB3" s="11"/>
      <c r="AC3" s="11"/>
      <c r="AD3" s="11"/>
      <c r="AE3" s="11"/>
      <c r="AF3" s="11"/>
      <c r="AG3" s="11"/>
      <c r="AH3" s="11"/>
      <c r="AI3" s="11"/>
      <c r="AJ3" s="11"/>
      <c r="AK3" s="11"/>
      <c r="AL3" s="27"/>
      <c r="AM3" s="27"/>
    </row>
    <row r="4" spans="1:39" ht="14.25" customHeight="1" x14ac:dyDescent="0.3">
      <c r="A4" s="1">
        <v>1</v>
      </c>
      <c r="B4" s="73" t="s">
        <v>1741</v>
      </c>
      <c r="C4" s="51">
        <v>21</v>
      </c>
      <c r="D4" s="1" t="s">
        <v>4</v>
      </c>
      <c r="E4" s="1" t="s">
        <v>353</v>
      </c>
      <c r="F4" s="1" t="s">
        <v>638</v>
      </c>
      <c r="G4" s="1"/>
      <c r="H4" s="15" t="str">
        <f>+IF(ISNA(VLOOKUP($C4,MasterData!$B$4:$I$1003,5,"False")),"",VLOOKUP($C4,MasterData!$B$4:$I$1003,5,"False"))</f>
        <v>U11</v>
      </c>
      <c r="I4" s="3" t="str">
        <f>+VLOOKUP($C4,MasterData!$B$4:$I$1003,6,"false")</f>
        <v>B</v>
      </c>
      <c r="J4" s="24" t="e">
        <f>TEXT(SUMPRODUCT(--(G4=$G$4:$G$598),--(#REF!&gt;$B$4:$B$598))+1,0)</f>
        <v>#REF!</v>
      </c>
      <c r="K4" s="1" t="e">
        <f>+G4&amp;"  "&amp;J4</f>
        <v>#REF!</v>
      </c>
      <c r="M4">
        <v>1</v>
      </c>
      <c r="N4" s="28">
        <v>4</v>
      </c>
      <c r="O4" s="28">
        <v>2</v>
      </c>
      <c r="P4" s="28">
        <v>63</v>
      </c>
      <c r="Q4" s="28">
        <v>27</v>
      </c>
      <c r="R4" s="28">
        <v>1</v>
      </c>
      <c r="S4" s="28">
        <v>29</v>
      </c>
      <c r="T4" s="28">
        <v>20</v>
      </c>
      <c r="U4" s="28">
        <v>31</v>
      </c>
      <c r="V4" s="28"/>
      <c r="W4" s="28" t="str">
        <f>+IF(ISNA(VLOOKUP(W$3&amp;"  "&amp;$M4,$A$3:$I$354,2,0)),"",VLOOKUP(W$3&amp;"  "&amp;$M4,$A$3:$I$354,2,0))</f>
        <v/>
      </c>
      <c r="X4" s="28" t="str">
        <f>+IF(ISNA(VLOOKUP(X$3&amp;"  "&amp;$M4,$A$3:$I$354,2,0)),"",VLOOKUP(X$3&amp;"  "&amp;$M4,$A$3:$I$354,2,0))</f>
        <v/>
      </c>
      <c r="Y4" s="28" t="str">
        <f>+IF(ISNA(VLOOKUP(Y$3&amp;"  "&amp;$M4,$A$3:$I$354,2,0)),"",VLOOKUP(Y$3&amp;"  "&amp;$M4,$A$3:$I$354,2,0))</f>
        <v/>
      </c>
      <c r="Z4" s="28" t="str">
        <f>+IF(ISNA(VLOOKUP(Z$3&amp;"  "&amp;$M4,$A$3:$I$354,2,0)),"",VLOOKUP(Z$3&amp;"  "&amp;$M4,$A$3:$I$354,2,0))</f>
        <v/>
      </c>
      <c r="AA4" s="28" t="str">
        <f>+IF(ISNA(VLOOKUP(AA$3&amp;"  "&amp;$M4,$A$3:$I$354,2,0)),"",VLOOKUP(AA$3&amp;"  "&amp;$M4,$A$3:$I$354,2,0))</f>
        <v/>
      </c>
      <c r="AB4" s="28" t="str">
        <f>+IF(ISNA(VLOOKUP(AB$3&amp;"  "&amp;$M4,$A$3:$I$354,2,0)),"",VLOOKUP(AB$3&amp;"  "&amp;$M4,$A$3:$I$354,2,0))</f>
        <v/>
      </c>
      <c r="AC4" s="28" t="str">
        <f>+IF(ISNA(VLOOKUP(AC$3&amp;"  "&amp;$M4,$A$3:$I$354,2,0)),"",VLOOKUP(AC$3&amp;"  "&amp;$M4,$A$3:$I$354,2,0))</f>
        <v/>
      </c>
      <c r="AD4" s="28" t="str">
        <f>+IF(ISNA(VLOOKUP(AD$3&amp;"  "&amp;$M4,$A$3:$I$354,2,0)),"",VLOOKUP(AD$3&amp;"  "&amp;$M4,$A$3:$I$354,2,0))</f>
        <v/>
      </c>
      <c r="AE4" s="28" t="str">
        <f>+IF(ISNA(VLOOKUP(AE$3&amp;"  "&amp;$M4,$A$3:$I$354,2,0)),"",VLOOKUP(AE$3&amp;"  "&amp;$M4,$A$3:$I$354,2,0))</f>
        <v/>
      </c>
      <c r="AF4" s="28" t="str">
        <f>+IF(ISNA(VLOOKUP(AF$3&amp;"  "&amp;$M4,$A$3:$I$354,2,0)),"",VLOOKUP(AF$3&amp;"  "&amp;$M4,$A$3:$I$354,2,0))</f>
        <v/>
      </c>
      <c r="AG4" s="28" t="str">
        <f>+IF(ISNA(VLOOKUP(AG$3&amp;"  "&amp;$M4,$A$3:$I$354,2,0)),"",VLOOKUP(AG$3&amp;"  "&amp;$M4,$A$3:$I$354,2,0))</f>
        <v/>
      </c>
      <c r="AH4" s="28" t="str">
        <f>+IF(ISNA(VLOOKUP(AH$3&amp;"  "&amp;$M4,$A$3:$I$354,2,0)),"",VLOOKUP(AH$3&amp;"  "&amp;$M4,$A$3:$I$354,2,0))</f>
        <v/>
      </c>
      <c r="AI4" s="28" t="str">
        <f>+IF(ISNA(VLOOKUP(AI$3&amp;"  "&amp;$M4,$A$3:$I$354,2,0)),"",VLOOKUP(AI$3&amp;"  "&amp;$M4,$A$3:$I$354,2,0))</f>
        <v/>
      </c>
      <c r="AJ4" s="28" t="str">
        <f>+IF(ISNA(VLOOKUP(AJ$3&amp;"  "&amp;$M4,$A$3:$I$354,2,0)),"",VLOOKUP(AJ$3&amp;"  "&amp;$M4,$A$3:$I$354,2,0))</f>
        <v/>
      </c>
      <c r="AK4" s="28" t="str">
        <f>+IF(ISNA(VLOOKUP(AK$3&amp;"  "&amp;$M4,$A$3:$I$354,2,0)),"",VLOOKUP(AK$3&amp;"  "&amp;$M4,$A$3:$I$354,2,0))</f>
        <v/>
      </c>
      <c r="AL4" s="28" t="str">
        <f>+IF(ISNA(VLOOKUP(AL$3&amp;"  "&amp;$M4,$A$3:$I$354,2,0)),"",VLOOKUP(AL$3&amp;"  "&amp;$M4,$A$3:$I$354,2,0))</f>
        <v/>
      </c>
      <c r="AM4" s="28" t="str">
        <f>+IF(ISNA(VLOOKUP(AM$3&amp;"  "&amp;$M4,$A$3:$I$354,2,0)),"",VLOOKUP(AM$3&amp;"  "&amp;$M4,$A$3:$I$354,2,0))</f>
        <v/>
      </c>
    </row>
    <row r="5" spans="1:39" ht="14.25" customHeight="1" x14ac:dyDescent="0.3">
      <c r="A5" s="1">
        <v>2</v>
      </c>
      <c r="B5" s="73" t="s">
        <v>1784</v>
      </c>
      <c r="C5" s="51">
        <v>37</v>
      </c>
      <c r="D5" s="1" t="s">
        <v>1523</v>
      </c>
      <c r="E5" s="1" t="s">
        <v>1524</v>
      </c>
      <c r="F5" s="1" t="s">
        <v>599</v>
      </c>
      <c r="G5" s="1"/>
      <c r="H5" s="15" t="str">
        <f>+IF(ISNA(VLOOKUP($C5,MasterData!$B$4:$I$1003,5,"False")),"",VLOOKUP($C5,MasterData!$B$4:$I$1003,5,"False"))</f>
        <v>U11</v>
      </c>
      <c r="I5" s="3" t="str">
        <f>+VLOOKUP($C5,MasterData!$B$4:$I$1003,6,"false")</f>
        <v>B</v>
      </c>
      <c r="J5" s="24" t="e">
        <f>TEXT(SUMPRODUCT(--(G5=$G$4:$G$598),--(#REF!&gt;$B$4:$B$598))+1,0)</f>
        <v>#REF!</v>
      </c>
      <c r="K5" s="1" t="e">
        <f t="shared" ref="K5:K69" si="0">+G5&amp;"  "&amp;J5</f>
        <v>#REF!</v>
      </c>
      <c r="M5">
        <f>+M4+1</f>
        <v>2</v>
      </c>
      <c r="N5" s="28">
        <v>6</v>
      </c>
      <c r="O5" s="28">
        <v>5</v>
      </c>
      <c r="P5" s="28">
        <v>73</v>
      </c>
      <c r="Q5" s="28">
        <v>39</v>
      </c>
      <c r="R5" s="28">
        <v>9</v>
      </c>
      <c r="S5" s="28">
        <v>46</v>
      </c>
      <c r="T5" s="28">
        <v>21</v>
      </c>
      <c r="U5" s="28">
        <v>36</v>
      </c>
      <c r="V5" s="28"/>
      <c r="W5" s="28" t="str">
        <f>+IF(ISNA(VLOOKUP(W$3&amp;"  "&amp;$M5,$A$3:$I$354,2,0)),"",VLOOKUP(W$3&amp;"  "&amp;$M5,$A$3:$I$354,2,0))</f>
        <v/>
      </c>
      <c r="X5" s="28" t="str">
        <f>+IF(ISNA(VLOOKUP(X$3&amp;"  "&amp;$M5,$A$3:$I$354,2,0)),"",VLOOKUP(X$3&amp;"  "&amp;$M5,$A$3:$I$354,2,0))</f>
        <v/>
      </c>
      <c r="Y5" s="28" t="str">
        <f>+IF(ISNA(VLOOKUP(Y$3&amp;"  "&amp;$M5,$A$3:$I$354,2,0)),"",VLOOKUP(Y$3&amp;"  "&amp;$M5,$A$3:$I$354,2,0))</f>
        <v/>
      </c>
      <c r="Z5" s="28" t="str">
        <f>+IF(ISNA(VLOOKUP(Z$3&amp;"  "&amp;$M5,$A$3:$I$354,2,0)),"",VLOOKUP(Z$3&amp;"  "&amp;$M5,$A$3:$I$354,2,0))</f>
        <v/>
      </c>
      <c r="AA5" s="28" t="str">
        <f>+IF(ISNA(VLOOKUP(AA$3&amp;"  "&amp;$M5,$A$3:$I$354,2,0)),"",VLOOKUP(AA$3&amp;"  "&amp;$M5,$A$3:$I$354,2,0))</f>
        <v/>
      </c>
      <c r="AB5" s="28" t="str">
        <f>+IF(ISNA(VLOOKUP(AB$3&amp;"  "&amp;$M5,$A$3:$I$354,2,0)),"",VLOOKUP(AB$3&amp;"  "&amp;$M5,$A$3:$I$354,2,0))</f>
        <v/>
      </c>
      <c r="AC5" s="28" t="str">
        <f>+IF(ISNA(VLOOKUP(AC$3&amp;"  "&amp;$M5,$A$3:$I$354,2,0)),"",VLOOKUP(AC$3&amp;"  "&amp;$M5,$A$3:$I$354,2,0))</f>
        <v/>
      </c>
      <c r="AD5" s="28" t="str">
        <f>+IF(ISNA(VLOOKUP(AD$3&amp;"  "&amp;$M5,$A$3:$I$354,2,0)),"",VLOOKUP(AD$3&amp;"  "&amp;$M5,$A$3:$I$354,2,0))</f>
        <v/>
      </c>
      <c r="AE5" s="28" t="str">
        <f>+IF(ISNA(VLOOKUP(AE$3&amp;"  "&amp;$M5,$A$3:$I$354,2,0)),"",VLOOKUP(AE$3&amp;"  "&amp;$M5,$A$3:$I$354,2,0))</f>
        <v/>
      </c>
      <c r="AF5" s="28" t="str">
        <f>+IF(ISNA(VLOOKUP(AF$3&amp;"  "&amp;$M5,$A$3:$I$354,2,0)),"",VLOOKUP(AF$3&amp;"  "&amp;$M5,$A$3:$I$354,2,0))</f>
        <v/>
      </c>
      <c r="AG5" s="28" t="str">
        <f>+IF(ISNA(VLOOKUP(AG$3&amp;"  "&amp;$M5,$A$3:$I$354,2,0)),"",VLOOKUP(AG$3&amp;"  "&amp;$M5,$A$3:$I$354,2,0))</f>
        <v/>
      </c>
      <c r="AH5" s="28" t="str">
        <f>+IF(ISNA(VLOOKUP(AH$3&amp;"  "&amp;$M5,$A$3:$I$354,2,0)),"",VLOOKUP(AH$3&amp;"  "&amp;$M5,$A$3:$I$354,2,0))</f>
        <v/>
      </c>
      <c r="AI5" s="28" t="str">
        <f>+IF(ISNA(VLOOKUP(AI$3&amp;"  "&amp;$M5,$A$3:$I$354,2,0)),"",VLOOKUP(AI$3&amp;"  "&amp;$M5,$A$3:$I$354,2,0))</f>
        <v/>
      </c>
      <c r="AJ5" s="28" t="str">
        <f>+IF(ISNA(VLOOKUP(AJ$3&amp;"  "&amp;$M5,$A$3:$I$354,2,0)),"",VLOOKUP(AJ$3&amp;"  "&amp;$M5,$A$3:$I$354,2,0))</f>
        <v/>
      </c>
      <c r="AK5" s="28" t="str">
        <f>+IF(ISNA(VLOOKUP(AK$3&amp;"  "&amp;$M5,$A$3:$I$354,2,0)),"",VLOOKUP(AK$3&amp;"  "&amp;$M5,$A$3:$I$354,2,0))</f>
        <v/>
      </c>
      <c r="AL5" s="28" t="str">
        <f>+IF(ISNA(VLOOKUP(AL$3&amp;"  "&amp;$M5,$A$3:$I$354,2,0)),"",VLOOKUP(AL$3&amp;"  "&amp;$M5,$A$3:$I$354,2,0))</f>
        <v/>
      </c>
      <c r="AM5" s="28" t="str">
        <f>+IF(ISNA(VLOOKUP(AM$3&amp;"  "&amp;$M5,$A$3:$I$354,2,0)),"",VLOOKUP(AM$3&amp;"  "&amp;$M5,$A$3:$I$354,2,0))</f>
        <v/>
      </c>
    </row>
    <row r="6" spans="1:39" ht="14.25" customHeight="1" x14ac:dyDescent="0.3">
      <c r="A6" s="1">
        <v>3</v>
      </c>
      <c r="B6" s="73" t="s">
        <v>1442</v>
      </c>
      <c r="C6" s="51">
        <v>82</v>
      </c>
      <c r="D6" s="1" t="s">
        <v>2</v>
      </c>
      <c r="E6" s="1" t="s">
        <v>680</v>
      </c>
      <c r="F6" s="1" t="s">
        <v>595</v>
      </c>
      <c r="G6" s="1"/>
      <c r="H6" s="15" t="str">
        <f>+IF(ISNA(VLOOKUP($C6,MasterData!$B$4:$I$1003,5,"False")),"",VLOOKUP($C6,MasterData!$B$4:$I$1003,5,"False"))</f>
        <v>U13</v>
      </c>
      <c r="I6" s="3" t="str">
        <f>+VLOOKUP($C6,MasterData!$B$4:$I$1003,6,"false")</f>
        <v>B</v>
      </c>
      <c r="J6" s="24" t="e">
        <f>TEXT(SUMPRODUCT(--(G6=$G$4:$G$598),--(#REF!&gt;$B$4:$B$598))+1,0)</f>
        <v>#REF!</v>
      </c>
      <c r="K6" s="1" t="e">
        <f t="shared" si="0"/>
        <v>#REF!</v>
      </c>
      <c r="M6">
        <f t="shared" ref="M6:M9" si="1">+M5+1</f>
        <v>3</v>
      </c>
      <c r="N6" s="28">
        <v>10</v>
      </c>
      <c r="O6" s="28">
        <v>17</v>
      </c>
      <c r="P6" s="28">
        <v>74</v>
      </c>
      <c r="Q6" s="28">
        <v>42</v>
      </c>
      <c r="R6" s="28">
        <v>13</v>
      </c>
      <c r="S6" s="28">
        <v>48</v>
      </c>
      <c r="T6" s="28">
        <v>28</v>
      </c>
      <c r="U6" s="28">
        <v>38</v>
      </c>
      <c r="V6" s="28"/>
      <c r="W6" s="28" t="str">
        <f>+IF(ISNA(VLOOKUP(W$3&amp;"  "&amp;$M6,$A$3:$I$354,2,0)),"",VLOOKUP(W$3&amp;"  "&amp;$M6,$A$3:$I$354,2,0))</f>
        <v/>
      </c>
      <c r="X6" s="28" t="str">
        <f>+IF(ISNA(VLOOKUP(X$3&amp;"  "&amp;$M6,$A$3:$I$354,2,0)),"",VLOOKUP(X$3&amp;"  "&amp;$M6,$A$3:$I$354,2,0))</f>
        <v/>
      </c>
      <c r="Y6" s="28" t="str">
        <f>+IF(ISNA(VLOOKUP(Y$3&amp;"  "&amp;$M6,$A$3:$I$354,2,0)),"",VLOOKUP(Y$3&amp;"  "&amp;$M6,$A$3:$I$354,2,0))</f>
        <v/>
      </c>
      <c r="Z6" s="28" t="str">
        <f>+IF(ISNA(VLOOKUP(Z$3&amp;"  "&amp;$M6,$A$3:$I$354,2,0)),"",VLOOKUP(Z$3&amp;"  "&amp;$M6,$A$3:$I$354,2,0))</f>
        <v/>
      </c>
      <c r="AA6" s="28" t="str">
        <f>+IF(ISNA(VLOOKUP(AA$3&amp;"  "&amp;$M6,$A$3:$I$354,2,0)),"",VLOOKUP(AA$3&amp;"  "&amp;$M6,$A$3:$I$354,2,0))</f>
        <v/>
      </c>
      <c r="AB6" s="28" t="str">
        <f>+IF(ISNA(VLOOKUP(AB$3&amp;"  "&amp;$M6,$A$3:$I$354,2,0)),"",VLOOKUP(AB$3&amp;"  "&amp;$M6,$A$3:$I$354,2,0))</f>
        <v/>
      </c>
      <c r="AC6" s="28" t="str">
        <f>+IF(ISNA(VLOOKUP(AC$3&amp;"  "&amp;$M6,$A$3:$I$354,2,0)),"",VLOOKUP(AC$3&amp;"  "&amp;$M6,$A$3:$I$354,2,0))</f>
        <v/>
      </c>
      <c r="AD6" s="28" t="str">
        <f>+IF(ISNA(VLOOKUP(AD$3&amp;"  "&amp;$M6,$A$3:$I$354,2,0)),"",VLOOKUP(AD$3&amp;"  "&amp;$M6,$A$3:$I$354,2,0))</f>
        <v/>
      </c>
      <c r="AE6" s="28" t="str">
        <f>+IF(ISNA(VLOOKUP(AE$3&amp;"  "&amp;$M6,$A$3:$I$354,2,0)),"",VLOOKUP(AE$3&amp;"  "&amp;$M6,$A$3:$I$354,2,0))</f>
        <v/>
      </c>
      <c r="AF6" s="28" t="str">
        <f>+IF(ISNA(VLOOKUP(AF$3&amp;"  "&amp;$M6,$A$3:$I$354,2,0)),"",VLOOKUP(AF$3&amp;"  "&amp;$M6,$A$3:$I$354,2,0))</f>
        <v/>
      </c>
      <c r="AG6" s="28" t="str">
        <f>+IF(ISNA(VLOOKUP(AG$3&amp;"  "&amp;$M6,$A$3:$I$354,2,0)),"",VLOOKUP(AG$3&amp;"  "&amp;$M6,$A$3:$I$354,2,0))</f>
        <v/>
      </c>
      <c r="AH6" s="28" t="str">
        <f>+IF(ISNA(VLOOKUP(AH$3&amp;"  "&amp;$M6,$A$3:$I$354,2,0)),"",VLOOKUP(AH$3&amp;"  "&amp;$M6,$A$3:$I$354,2,0))</f>
        <v/>
      </c>
      <c r="AI6" s="28" t="str">
        <f>+IF(ISNA(VLOOKUP(AI$3&amp;"  "&amp;$M6,$A$3:$I$354,2,0)),"",VLOOKUP(AI$3&amp;"  "&amp;$M6,$A$3:$I$354,2,0))</f>
        <v/>
      </c>
      <c r="AJ6" s="28" t="str">
        <f>+IF(ISNA(VLOOKUP(AJ$3&amp;"  "&amp;$M6,$A$3:$I$354,2,0)),"",VLOOKUP(AJ$3&amp;"  "&amp;$M6,$A$3:$I$354,2,0))</f>
        <v/>
      </c>
      <c r="AK6" s="28" t="str">
        <f>+IF(ISNA(VLOOKUP(AK$3&amp;"  "&amp;$M6,$A$3:$I$354,2,0)),"",VLOOKUP(AK$3&amp;"  "&amp;$M6,$A$3:$I$354,2,0))</f>
        <v/>
      </c>
      <c r="AL6" s="28" t="str">
        <f>+IF(ISNA(VLOOKUP(AL$3&amp;"  "&amp;$M6,$A$3:$I$354,2,0)),"",VLOOKUP(AL$3&amp;"  "&amp;$M6,$A$3:$I$354,2,0))</f>
        <v/>
      </c>
      <c r="AM6" s="28" t="str">
        <f>+IF(ISNA(VLOOKUP(AM$3&amp;"  "&amp;$M6,$A$3:$I$354,2,0)),"",VLOOKUP(AM$3&amp;"  "&amp;$M6,$A$3:$I$354,2,0))</f>
        <v/>
      </c>
    </row>
    <row r="7" spans="1:39" ht="14.25" customHeight="1" x14ac:dyDescent="0.3">
      <c r="A7" s="1">
        <v>4</v>
      </c>
      <c r="B7" s="73" t="s">
        <v>1745</v>
      </c>
      <c r="C7" s="51">
        <v>101</v>
      </c>
      <c r="D7" s="1" t="s">
        <v>16</v>
      </c>
      <c r="E7" s="1" t="s">
        <v>104</v>
      </c>
      <c r="F7" s="1" t="s">
        <v>598</v>
      </c>
      <c r="G7" s="1"/>
      <c r="H7" s="15" t="str">
        <f>+IF(ISNA(VLOOKUP($C7,MasterData!$B$4:$I$1003,5,"False")),"",VLOOKUP($C7,MasterData!$B$4:$I$1003,5,"False"))</f>
        <v>U13</v>
      </c>
      <c r="I7" s="3" t="str">
        <f>+VLOOKUP($C7,MasterData!$B$4:$I$1003,6,"false")</f>
        <v>B</v>
      </c>
      <c r="J7" s="24" t="e">
        <f>TEXT(SUMPRODUCT(--(G7=$G$4:$G$598),--(#REF!&gt;$B$4:$B$598))+1,0)</f>
        <v>#REF!</v>
      </c>
      <c r="K7" s="1" t="e">
        <f t="shared" si="0"/>
        <v>#REF!</v>
      </c>
      <c r="M7">
        <f t="shared" si="1"/>
        <v>4</v>
      </c>
      <c r="N7" s="28">
        <v>12</v>
      </c>
      <c r="O7" s="28">
        <v>22</v>
      </c>
      <c r="P7" s="28">
        <v>76</v>
      </c>
      <c r="Q7" s="28">
        <v>47</v>
      </c>
      <c r="R7" s="28">
        <v>19</v>
      </c>
      <c r="S7" s="28">
        <v>55</v>
      </c>
      <c r="T7" s="28">
        <v>32</v>
      </c>
      <c r="U7" s="28">
        <v>41</v>
      </c>
      <c r="V7" s="28"/>
      <c r="W7" s="28" t="str">
        <f>+IF(ISNA(VLOOKUP(W$3&amp;"  "&amp;$M7,$A$3:$I$354,2,0)),"",VLOOKUP(W$3&amp;"  "&amp;$M7,$A$3:$I$354,2,0))</f>
        <v/>
      </c>
      <c r="X7" s="28" t="str">
        <f>+IF(ISNA(VLOOKUP(X$3&amp;"  "&amp;$M7,$A$3:$I$354,2,0)),"",VLOOKUP(X$3&amp;"  "&amp;$M7,$A$3:$I$354,2,0))</f>
        <v/>
      </c>
      <c r="Y7" s="28" t="str">
        <f>+IF(ISNA(VLOOKUP(Y$3&amp;"  "&amp;$M7,$A$3:$I$354,2,0)),"",VLOOKUP(Y$3&amp;"  "&amp;$M7,$A$3:$I$354,2,0))</f>
        <v/>
      </c>
      <c r="Z7" s="28" t="str">
        <f>+IF(ISNA(VLOOKUP(Z$3&amp;"  "&amp;$M7,$A$3:$I$354,2,0)),"",VLOOKUP(Z$3&amp;"  "&amp;$M7,$A$3:$I$354,2,0))</f>
        <v/>
      </c>
      <c r="AA7" s="28" t="str">
        <f>+IF(ISNA(VLOOKUP(AA$3&amp;"  "&amp;$M7,$A$3:$I$354,2,0)),"",VLOOKUP(AA$3&amp;"  "&amp;$M7,$A$3:$I$354,2,0))</f>
        <v/>
      </c>
      <c r="AB7" s="28" t="str">
        <f>+IF(ISNA(VLOOKUP(AB$3&amp;"  "&amp;$M7,$A$3:$I$354,2,0)),"",VLOOKUP(AB$3&amp;"  "&amp;$M7,$A$3:$I$354,2,0))</f>
        <v/>
      </c>
      <c r="AC7" s="28" t="str">
        <f>+IF(ISNA(VLOOKUP(AC$3&amp;"  "&amp;$M7,$A$3:$I$354,2,0)),"",VLOOKUP(AC$3&amp;"  "&amp;$M7,$A$3:$I$354,2,0))</f>
        <v/>
      </c>
      <c r="AD7" s="28" t="str">
        <f>+IF(ISNA(VLOOKUP(AD$3&amp;"  "&amp;$M7,$A$3:$I$354,2,0)),"",VLOOKUP(AD$3&amp;"  "&amp;$M7,$A$3:$I$354,2,0))</f>
        <v/>
      </c>
      <c r="AE7" s="28" t="str">
        <f>+IF(ISNA(VLOOKUP(AE$3&amp;"  "&amp;$M7,$A$3:$I$354,2,0)),"",VLOOKUP(AE$3&amp;"  "&amp;$M7,$A$3:$I$354,2,0))</f>
        <v/>
      </c>
      <c r="AF7" s="28" t="str">
        <f>+IF(ISNA(VLOOKUP(AF$3&amp;"  "&amp;$M7,$A$3:$I$354,2,0)),"",VLOOKUP(AF$3&amp;"  "&amp;$M7,$A$3:$I$354,2,0))</f>
        <v/>
      </c>
      <c r="AG7" s="28" t="str">
        <f>+IF(ISNA(VLOOKUP(AG$3&amp;"  "&amp;$M7,$A$3:$I$354,2,0)),"",VLOOKUP(AG$3&amp;"  "&amp;$M7,$A$3:$I$354,2,0))</f>
        <v/>
      </c>
      <c r="AH7" s="28" t="str">
        <f>+IF(ISNA(VLOOKUP(AH$3&amp;"  "&amp;$M7,$A$3:$I$354,2,0)),"",VLOOKUP(AH$3&amp;"  "&amp;$M7,$A$3:$I$354,2,0))</f>
        <v/>
      </c>
      <c r="AI7" s="28" t="str">
        <f>+IF(ISNA(VLOOKUP(AI$3&amp;"  "&amp;$M7,$A$3:$I$354,2,0)),"",VLOOKUP(AI$3&amp;"  "&amp;$M7,$A$3:$I$354,2,0))</f>
        <v/>
      </c>
      <c r="AJ7" s="28" t="str">
        <f>+IF(ISNA(VLOOKUP(AJ$3&amp;"  "&amp;$M7,$A$3:$I$354,2,0)),"",VLOOKUP(AJ$3&amp;"  "&amp;$M7,$A$3:$I$354,2,0))</f>
        <v/>
      </c>
      <c r="AK7" s="28" t="str">
        <f>+IF(ISNA(VLOOKUP(AK$3&amp;"  "&amp;$M7,$A$3:$I$354,2,0)),"",VLOOKUP(AK$3&amp;"  "&amp;$M7,$A$3:$I$354,2,0))</f>
        <v/>
      </c>
      <c r="AL7" s="28" t="str">
        <f>+IF(ISNA(VLOOKUP(AL$3&amp;"  "&amp;$M7,$A$3:$I$354,2,0)),"",VLOOKUP(AL$3&amp;"  "&amp;$M7,$A$3:$I$354,2,0))</f>
        <v/>
      </c>
      <c r="AM7" s="28" t="str">
        <f>+IF(ISNA(VLOOKUP(AM$3&amp;"  "&amp;$M7,$A$3:$I$354,2,0)),"",VLOOKUP(AM$3&amp;"  "&amp;$M7,$A$3:$I$354,2,0))</f>
        <v/>
      </c>
    </row>
    <row r="8" spans="1:39" ht="14.25" customHeight="1" x14ac:dyDescent="0.3">
      <c r="A8" s="1">
        <v>5</v>
      </c>
      <c r="B8" s="73" t="s">
        <v>1785</v>
      </c>
      <c r="C8" s="1">
        <v>460</v>
      </c>
      <c r="D8" s="21" t="s">
        <v>1717</v>
      </c>
      <c r="E8" s="1" t="s">
        <v>1718</v>
      </c>
      <c r="F8" s="1" t="s">
        <v>599</v>
      </c>
      <c r="G8" s="1"/>
      <c r="H8" s="15" t="str">
        <f>+IF(ISNA(VLOOKUP($C8,MasterData!$B$4:$I$1003,5,"False")),"",VLOOKUP($C8,MasterData!$B$4:$I$1003,5,"False"))</f>
        <v>Sen</v>
      </c>
      <c r="I8" s="3" t="str">
        <f>+VLOOKUP($C8,MasterData!$B$4:$I$1003,6,"false")</f>
        <v>W</v>
      </c>
      <c r="J8" s="24" t="e">
        <f>TEXT(SUMPRODUCT(--(G8=$G$4:$G$598),--(#REF!&gt;$B$4:$B$598))+1,0)</f>
        <v>#REF!</v>
      </c>
      <c r="K8" s="1" t="e">
        <f t="shared" si="0"/>
        <v>#REF!</v>
      </c>
      <c r="M8">
        <f t="shared" si="1"/>
        <v>5</v>
      </c>
      <c r="N8" s="28">
        <v>14</v>
      </c>
      <c r="O8" s="28">
        <v>23</v>
      </c>
      <c r="P8" s="28">
        <v>82</v>
      </c>
      <c r="Q8" s="28">
        <v>49</v>
      </c>
      <c r="R8" s="28">
        <v>24</v>
      </c>
      <c r="S8" s="28">
        <v>56</v>
      </c>
      <c r="T8" s="28">
        <v>35</v>
      </c>
      <c r="U8" s="28">
        <v>44</v>
      </c>
      <c r="V8" s="28"/>
      <c r="W8" s="28" t="str">
        <f>+IF(ISNA(VLOOKUP(W$3&amp;"  "&amp;$M8,$A$3:$I$354,2,0)),"",VLOOKUP(W$3&amp;"  "&amp;$M8,$A$3:$I$354,2,0))</f>
        <v/>
      </c>
      <c r="X8" s="28" t="str">
        <f>+IF(ISNA(VLOOKUP(X$3&amp;"  "&amp;$M8,$A$3:$I$354,2,0)),"",VLOOKUP(X$3&amp;"  "&amp;$M8,$A$3:$I$354,2,0))</f>
        <v/>
      </c>
      <c r="Y8" s="28" t="str">
        <f>+IF(ISNA(VLOOKUP(Y$3&amp;"  "&amp;$M8,$A$3:$I$354,2,0)),"",VLOOKUP(Y$3&amp;"  "&amp;$M8,$A$3:$I$354,2,0))</f>
        <v/>
      </c>
      <c r="Z8" s="28" t="str">
        <f>+IF(ISNA(VLOOKUP(Z$3&amp;"  "&amp;$M8,$A$3:$I$354,2,0)),"",VLOOKUP(Z$3&amp;"  "&amp;$M8,$A$3:$I$354,2,0))</f>
        <v/>
      </c>
      <c r="AA8" s="28" t="str">
        <f>+IF(ISNA(VLOOKUP(AA$3&amp;"  "&amp;$M8,$A$3:$I$354,2,0)),"",VLOOKUP(AA$3&amp;"  "&amp;$M8,$A$3:$I$354,2,0))</f>
        <v/>
      </c>
      <c r="AB8" s="28" t="str">
        <f>+IF(ISNA(VLOOKUP(AB$3&amp;"  "&amp;$M8,$A$3:$I$354,2,0)),"",VLOOKUP(AB$3&amp;"  "&amp;$M8,$A$3:$I$354,2,0))</f>
        <v/>
      </c>
      <c r="AC8" s="28" t="str">
        <f>+IF(ISNA(VLOOKUP(AC$3&amp;"  "&amp;$M8,$A$3:$I$354,2,0)),"",VLOOKUP(AC$3&amp;"  "&amp;$M8,$A$3:$I$354,2,0))</f>
        <v/>
      </c>
      <c r="AD8" s="28" t="str">
        <f>+IF(ISNA(VLOOKUP(AD$3&amp;"  "&amp;$M8,$A$3:$I$354,2,0)),"",VLOOKUP(AD$3&amp;"  "&amp;$M8,$A$3:$I$354,2,0))</f>
        <v/>
      </c>
      <c r="AE8" s="28" t="str">
        <f>+IF(ISNA(VLOOKUP(AE$3&amp;"  "&amp;$M8,$A$3:$I$354,2,0)),"",VLOOKUP(AE$3&amp;"  "&amp;$M8,$A$3:$I$354,2,0))</f>
        <v/>
      </c>
      <c r="AF8" s="28" t="str">
        <f>+IF(ISNA(VLOOKUP(AF$3&amp;"  "&amp;$M8,$A$3:$I$354,2,0)),"",VLOOKUP(AF$3&amp;"  "&amp;$M8,$A$3:$I$354,2,0))</f>
        <v/>
      </c>
      <c r="AG8" s="28" t="str">
        <f>+IF(ISNA(VLOOKUP(AG$3&amp;"  "&amp;$M8,$A$3:$I$354,2,0)),"",VLOOKUP(AG$3&amp;"  "&amp;$M8,$A$3:$I$354,2,0))</f>
        <v/>
      </c>
      <c r="AH8" s="28" t="str">
        <f>+IF(ISNA(VLOOKUP(AH$3&amp;"  "&amp;$M8,$A$3:$I$354,2,0)),"",VLOOKUP(AH$3&amp;"  "&amp;$M8,$A$3:$I$354,2,0))</f>
        <v/>
      </c>
      <c r="AI8" s="28" t="str">
        <f>+IF(ISNA(VLOOKUP(AI$3&amp;"  "&amp;$M8,$A$3:$I$354,2,0)),"",VLOOKUP(AI$3&amp;"  "&amp;$M8,$A$3:$I$354,2,0))</f>
        <v/>
      </c>
      <c r="AJ8" s="28" t="str">
        <f>+IF(ISNA(VLOOKUP(AJ$3&amp;"  "&amp;$M8,$A$3:$I$354,2,0)),"",VLOOKUP(AJ$3&amp;"  "&amp;$M8,$A$3:$I$354,2,0))</f>
        <v/>
      </c>
      <c r="AK8" s="28" t="str">
        <f>+IF(ISNA(VLOOKUP(AK$3&amp;"  "&amp;$M8,$A$3:$I$354,2,0)),"",VLOOKUP(AK$3&amp;"  "&amp;$M8,$A$3:$I$354,2,0))</f>
        <v/>
      </c>
      <c r="AL8" s="28" t="str">
        <f>+IF(ISNA(VLOOKUP(AL$3&amp;"  "&amp;$M8,$A$3:$I$354,2,0)),"",VLOOKUP(AL$3&amp;"  "&amp;$M8,$A$3:$I$354,2,0))</f>
        <v/>
      </c>
      <c r="AM8" s="28" t="str">
        <f>+IF(ISNA(VLOOKUP(AM$3&amp;"  "&amp;$M8,$A$3:$I$354,2,0)),"",VLOOKUP(AM$3&amp;"  "&amp;$M8,$A$3:$I$354,2,0))</f>
        <v/>
      </c>
    </row>
    <row r="9" spans="1:39" ht="14.25" customHeight="1" x14ac:dyDescent="0.3">
      <c r="A9" s="1">
        <v>6</v>
      </c>
      <c r="B9" s="73" t="s">
        <v>1786</v>
      </c>
      <c r="C9" s="51">
        <v>42</v>
      </c>
      <c r="D9" s="1" t="s">
        <v>3</v>
      </c>
      <c r="E9" s="1" t="s">
        <v>845</v>
      </c>
      <c r="F9" s="1" t="s">
        <v>598</v>
      </c>
      <c r="G9" s="1"/>
      <c r="H9" s="15" t="str">
        <f>+IF(ISNA(VLOOKUP($C9,MasterData!$B$4:$I$1003,5,"False")),"",VLOOKUP($C9,MasterData!$B$4:$I$1003,5,"False"))</f>
        <v>U11</v>
      </c>
      <c r="I9" s="3" t="str">
        <f>+VLOOKUP($C9,MasterData!$B$4:$I$1003,6,"false")</f>
        <v>G</v>
      </c>
      <c r="J9" s="24" t="e">
        <f>TEXT(SUMPRODUCT(--(G9=$G$4:$G$598),--(#REF!&gt;$B$4:$B$598))+1,0)</f>
        <v>#REF!</v>
      </c>
      <c r="K9" s="1" t="e">
        <f t="shared" si="0"/>
        <v>#REF!</v>
      </c>
      <c r="M9">
        <f t="shared" si="1"/>
        <v>6</v>
      </c>
      <c r="N9" s="28">
        <v>15</v>
      </c>
      <c r="O9" s="28">
        <v>30</v>
      </c>
      <c r="P9" s="28">
        <v>84</v>
      </c>
      <c r="Q9" s="28">
        <v>51</v>
      </c>
      <c r="R9" s="28">
        <v>33</v>
      </c>
      <c r="S9" s="28">
        <v>62</v>
      </c>
      <c r="T9" s="28">
        <v>37</v>
      </c>
      <c r="U9" s="28">
        <v>45</v>
      </c>
      <c r="V9" s="28"/>
      <c r="W9" s="28" t="str">
        <f>+IF(ISNA(VLOOKUP(W$3&amp;"  "&amp;$M9,$A$3:$I$354,2,0)),"",VLOOKUP(W$3&amp;"  "&amp;$M9,$A$3:$I$354,2,0))</f>
        <v/>
      </c>
      <c r="X9" s="28" t="str">
        <f>+IF(ISNA(VLOOKUP(X$3&amp;"  "&amp;$M9,$A$3:$I$354,2,0)),"",VLOOKUP(X$3&amp;"  "&amp;$M9,$A$3:$I$354,2,0))</f>
        <v/>
      </c>
      <c r="Y9" s="28" t="str">
        <f>+IF(ISNA(VLOOKUP(Y$3&amp;"  "&amp;$M9,$A$3:$I$354,2,0)),"",VLOOKUP(Y$3&amp;"  "&amp;$M9,$A$3:$I$354,2,0))</f>
        <v/>
      </c>
      <c r="Z9" s="28" t="str">
        <f>+IF(ISNA(VLOOKUP(Z$3&amp;"  "&amp;$M9,$A$3:$I$354,2,0)),"",VLOOKUP(Z$3&amp;"  "&amp;$M9,$A$3:$I$354,2,0))</f>
        <v/>
      </c>
      <c r="AA9" s="28" t="str">
        <f>+IF(ISNA(VLOOKUP(AA$3&amp;"  "&amp;$M9,$A$3:$I$354,2,0)),"",VLOOKUP(AA$3&amp;"  "&amp;$M9,$A$3:$I$354,2,0))</f>
        <v/>
      </c>
      <c r="AB9" s="28" t="str">
        <f>+IF(ISNA(VLOOKUP(AB$3&amp;"  "&amp;$M9,$A$3:$I$354,2,0)),"",VLOOKUP(AB$3&amp;"  "&amp;$M9,$A$3:$I$354,2,0))</f>
        <v/>
      </c>
      <c r="AC9" s="28" t="str">
        <f>+IF(ISNA(VLOOKUP(AC$3&amp;"  "&amp;$M9,$A$3:$I$354,2,0)),"",VLOOKUP(AC$3&amp;"  "&amp;$M9,$A$3:$I$354,2,0))</f>
        <v/>
      </c>
      <c r="AD9" s="28" t="str">
        <f>+IF(ISNA(VLOOKUP(AD$3&amp;"  "&amp;$M9,$A$3:$I$354,2,0)),"",VLOOKUP(AD$3&amp;"  "&amp;$M9,$A$3:$I$354,2,0))</f>
        <v/>
      </c>
      <c r="AE9" s="28" t="str">
        <f>+IF(ISNA(VLOOKUP(AE$3&amp;"  "&amp;$M9,$A$3:$I$354,2,0)),"",VLOOKUP(AE$3&amp;"  "&amp;$M9,$A$3:$I$354,2,0))</f>
        <v/>
      </c>
      <c r="AF9" s="28" t="str">
        <f>+IF(ISNA(VLOOKUP(AF$3&amp;"  "&amp;$M9,$A$3:$I$354,2,0)),"",VLOOKUP(AF$3&amp;"  "&amp;$M9,$A$3:$I$354,2,0))</f>
        <v/>
      </c>
      <c r="AG9" s="28" t="str">
        <f>+IF(ISNA(VLOOKUP(AG$3&amp;"  "&amp;$M9,$A$3:$I$354,2,0)),"",VLOOKUP(AG$3&amp;"  "&amp;$M9,$A$3:$I$354,2,0))</f>
        <v/>
      </c>
      <c r="AH9" s="28" t="str">
        <f>+IF(ISNA(VLOOKUP(AH$3&amp;"  "&amp;$M9,$A$3:$I$354,2,0)),"",VLOOKUP(AH$3&amp;"  "&amp;$M9,$A$3:$I$354,2,0))</f>
        <v/>
      </c>
      <c r="AI9" s="28" t="str">
        <f>+IF(ISNA(VLOOKUP(AI$3&amp;"  "&amp;$M9,$A$3:$I$354,2,0)),"",VLOOKUP(AI$3&amp;"  "&amp;$M9,$A$3:$I$354,2,0))</f>
        <v/>
      </c>
      <c r="AJ9" s="28" t="str">
        <f>+IF(ISNA(VLOOKUP(AJ$3&amp;"  "&amp;$M9,$A$3:$I$354,2,0)),"",VLOOKUP(AJ$3&amp;"  "&amp;$M9,$A$3:$I$354,2,0))</f>
        <v/>
      </c>
      <c r="AK9" s="28" t="str">
        <f>+IF(ISNA(VLOOKUP(AK$3&amp;"  "&amp;$M9,$A$3:$I$354,2,0)),"",VLOOKUP(AK$3&amp;"  "&amp;$M9,$A$3:$I$354,2,0))</f>
        <v/>
      </c>
      <c r="AL9" s="28" t="str">
        <f>+IF(ISNA(VLOOKUP(AL$3&amp;"  "&amp;$M9,$A$3:$I$354,2,0)),"",VLOOKUP(AL$3&amp;"  "&amp;$M9,$A$3:$I$354,2,0))</f>
        <v/>
      </c>
      <c r="AM9" s="28" t="str">
        <f>+IF(ISNA(VLOOKUP(AM$3&amp;"  "&amp;$M9,$A$3:$I$354,2,0)),"",VLOOKUP(AM$3&amp;"  "&amp;$M9,$A$3:$I$354,2,0))</f>
        <v/>
      </c>
    </row>
    <row r="10" spans="1:39" ht="14.25" customHeight="1" x14ac:dyDescent="0.3">
      <c r="A10" s="1">
        <v>7</v>
      </c>
      <c r="B10" s="73" t="s">
        <v>1787</v>
      </c>
      <c r="C10" s="51">
        <v>9</v>
      </c>
      <c r="D10" s="1" t="s">
        <v>880</v>
      </c>
      <c r="E10" s="1" t="s">
        <v>881</v>
      </c>
      <c r="F10" s="1" t="s">
        <v>629</v>
      </c>
      <c r="G10" s="1"/>
      <c r="H10" s="15" t="str">
        <f>+IF(ISNA(VLOOKUP($C10,MasterData!$B$4:$I$1003,5,"False")),"",VLOOKUP($C10,MasterData!$B$4:$I$1003,5,"False"))</f>
        <v>U11</v>
      </c>
      <c r="I10" s="3" t="str">
        <f>+VLOOKUP($C10,MasterData!$B$4:$I$1003,6,"false")</f>
        <v>B</v>
      </c>
      <c r="J10" s="24" t="e">
        <f>TEXT(SUMPRODUCT(--(G10=$G$4:$G$598),--(#REF!&gt;$B$4:$B$598))+1,0)</f>
        <v>#REF!</v>
      </c>
      <c r="K10" s="1" t="e">
        <f t="shared" si="0"/>
        <v>#REF!</v>
      </c>
      <c r="M10" s="11" t="s">
        <v>378</v>
      </c>
      <c r="N10" s="29">
        <f>IF(N9="",1000,SUM(N4:N9))</f>
        <v>61</v>
      </c>
      <c r="O10" s="29">
        <f t="shared" ref="O10:AM10" si="2">IF(O9="",1000,SUM(O4:O9))</f>
        <v>99</v>
      </c>
      <c r="P10" s="29">
        <f t="shared" ref="P10:V10" si="3">IF(P9="",1000,SUM(P4:P9))</f>
        <v>452</v>
      </c>
      <c r="Q10" s="29">
        <f t="shared" si="3"/>
        <v>255</v>
      </c>
      <c r="R10" s="29">
        <f t="shared" si="3"/>
        <v>99</v>
      </c>
      <c r="S10" s="29">
        <f t="shared" si="3"/>
        <v>296</v>
      </c>
      <c r="T10" s="29">
        <f t="shared" si="3"/>
        <v>173</v>
      </c>
      <c r="U10" s="29">
        <f t="shared" si="3"/>
        <v>235</v>
      </c>
      <c r="V10" s="29">
        <f t="shared" si="3"/>
        <v>1000</v>
      </c>
      <c r="W10" s="29">
        <f t="shared" si="2"/>
        <v>1000</v>
      </c>
      <c r="X10" s="29">
        <f t="shared" si="2"/>
        <v>1000</v>
      </c>
      <c r="Y10" s="29">
        <f t="shared" si="2"/>
        <v>1000</v>
      </c>
      <c r="Z10" s="29">
        <f t="shared" si="2"/>
        <v>1000</v>
      </c>
      <c r="AA10" s="29">
        <f t="shared" si="2"/>
        <v>1000</v>
      </c>
      <c r="AB10" s="29">
        <f t="shared" si="2"/>
        <v>1000</v>
      </c>
      <c r="AC10" s="29">
        <f t="shared" si="2"/>
        <v>1000</v>
      </c>
      <c r="AD10" s="29">
        <f t="shared" si="2"/>
        <v>1000</v>
      </c>
      <c r="AE10" s="29">
        <f t="shared" si="2"/>
        <v>1000</v>
      </c>
      <c r="AF10" s="29">
        <f t="shared" si="2"/>
        <v>1000</v>
      </c>
      <c r="AG10" s="29">
        <f t="shared" si="2"/>
        <v>1000</v>
      </c>
      <c r="AH10" s="29">
        <f t="shared" si="2"/>
        <v>1000</v>
      </c>
      <c r="AI10" s="29">
        <f t="shared" si="2"/>
        <v>1000</v>
      </c>
      <c r="AJ10" s="29">
        <f t="shared" si="2"/>
        <v>1000</v>
      </c>
      <c r="AK10" s="29">
        <f t="shared" si="2"/>
        <v>1000</v>
      </c>
      <c r="AL10" s="29">
        <f t="shared" si="2"/>
        <v>1000</v>
      </c>
      <c r="AM10" s="29">
        <f t="shared" si="2"/>
        <v>1000</v>
      </c>
    </row>
    <row r="11" spans="1:39" ht="14.25" customHeight="1" x14ac:dyDescent="0.3">
      <c r="A11" s="1">
        <v>8</v>
      </c>
      <c r="B11" s="73" t="s">
        <v>1446</v>
      </c>
      <c r="C11" s="51">
        <v>49</v>
      </c>
      <c r="D11" s="1" t="s">
        <v>371</v>
      </c>
      <c r="E11" s="1" t="s">
        <v>372</v>
      </c>
      <c r="F11" s="1" t="s">
        <v>607</v>
      </c>
      <c r="G11" s="1"/>
      <c r="H11" s="15" t="str">
        <f>+IF(ISNA(VLOOKUP($C11,MasterData!$B$4:$I$1003,5,"False")),"",VLOOKUP($C11,MasterData!$B$4:$I$1003,5,"False"))</f>
        <v>U11</v>
      </c>
      <c r="I11" s="3" t="str">
        <f>+VLOOKUP($C11,MasterData!$B$4:$I$1003,6,"false")</f>
        <v>G</v>
      </c>
      <c r="J11" s="24" t="e">
        <f>TEXT(SUMPRODUCT(--(G11=$G$4:$G$598),--(#REF!&gt;$B$4:$B$598))+1,0)</f>
        <v>#REF!</v>
      </c>
      <c r="K11" s="1" t="e">
        <f t="shared" si="0"/>
        <v>#REF!</v>
      </c>
      <c r="M11" s="11" t="s">
        <v>163</v>
      </c>
      <c r="N11" s="30">
        <f>RANK(N10,($N$10:$AM$10,$N$19:$AM$19,$N$28:$AM$28,$N$37:$AM$37),1)</f>
        <v>1</v>
      </c>
      <c r="O11" s="30">
        <f>RANK(O10,($N$10:$AM$10,$N$19:$AM$19,$N$28:$AM$28,$N$37:$AM$37),1)</f>
        <v>2</v>
      </c>
      <c r="P11" s="30">
        <f>RANK(P10,($N$10:$AM$10,$N$19:$AM$19,$N$28:$AM$28,$N$37:$AM$37),1)</f>
        <v>8</v>
      </c>
      <c r="Q11" s="30">
        <f>RANK(Q10,($N$10:$AM$10,$N$19:$AM$19,$N$28:$AM$28,$N$37:$AM$37),1)</f>
        <v>6</v>
      </c>
      <c r="R11" s="30">
        <f>RANK(R10,($N$10:$AM$10,$N$19:$AM$19,$N$28:$AM$28,$N$37:$AM$37),1)</f>
        <v>2</v>
      </c>
      <c r="S11" s="30">
        <f>RANK(S10,($N$10:$AM$10,$N$19:$AM$19,$N$28:$AM$28,$N$37:$AM$37),1)</f>
        <v>7</v>
      </c>
      <c r="T11" s="30">
        <f>RANK(T10,($N$10:$AM$10,$N$19:$AM$19,$N$28:$AM$28,$N$37:$AM$37),1)</f>
        <v>4</v>
      </c>
      <c r="U11" s="30">
        <f>RANK(U10,($N$10:$AM$10,$N$19:$AM$19,$N$28:$AM$28,$N$37:$AM$37),1)</f>
        <v>5</v>
      </c>
      <c r="V11" s="30">
        <f>RANK(V10,($N$10:$AM$10,$N$19:$AM$19,$N$28:$AM$28,$N$37:$AM$37),1)</f>
        <v>9</v>
      </c>
      <c r="W11" s="30">
        <f>RANK(W10,($N$10:$AM$10,$N$19:$AM$19,$N$28:$AM$28,$N$37:$AM$37),1)</f>
        <v>9</v>
      </c>
      <c r="X11" s="30">
        <f>RANK(X10,($N$10:$AM$10,$N$19:$AM$19,$N$28:$AM$28,$N$37:$AM$37),1)</f>
        <v>9</v>
      </c>
      <c r="Y11" s="30">
        <f>RANK(Y10,($N$10:$AM$10,$N$19:$AM$19,$N$28:$AM$28,$N$37:$AM$37),1)</f>
        <v>9</v>
      </c>
      <c r="Z11" s="30">
        <f>RANK(Z10,($N$10:$AM$10,$N$19:$AM$19,$N$28:$AM$28,$N$37:$AM$37),1)</f>
        <v>9</v>
      </c>
      <c r="AA11" s="30">
        <f>RANK(AA10,($N$10:$AM$10,$N$19:$AM$19,$N$28:$AM$28,$N$37:$AM$37),1)</f>
        <v>9</v>
      </c>
      <c r="AB11" s="30">
        <f>RANK(AB10,($N$10:$AM$10,$N$19:$AM$19,$N$28:$AM$28,$N$37:$AM$37),1)</f>
        <v>9</v>
      </c>
      <c r="AC11" s="30">
        <f>RANK(AC10,($N$10:$AM$10,$N$19:$AM$19,$N$28:$AM$28,$N$37:$AM$37),1)</f>
        <v>9</v>
      </c>
      <c r="AD11" s="30">
        <f>RANK(AD10,($N$10:$AM$10,$N$19:$AM$19,$N$28:$AM$28,$N$37:$AM$37),1)</f>
        <v>9</v>
      </c>
      <c r="AE11" s="30">
        <f>RANK(AE10,($N$10:$AM$10,$N$19:$AM$19,$N$28:$AM$28,$N$37:$AM$37),1)</f>
        <v>9</v>
      </c>
      <c r="AF11" s="30">
        <f>RANK(AF10,($N$10:$AM$10,$N$19:$AM$19,$N$28:$AM$28,$N$37:$AM$37),1)</f>
        <v>9</v>
      </c>
      <c r="AG11" s="30">
        <f>RANK(AG10,($N$10:$AM$10,$N$19:$AM$19,$N$28:$AM$28,$N$37:$AM$37),1)</f>
        <v>9</v>
      </c>
      <c r="AH11" s="30">
        <f>RANK(AH10,($N$10:$AM$10,$N$19:$AM$19,$N$28:$AM$28,$N$37:$AM$37),1)</f>
        <v>9</v>
      </c>
      <c r="AI11" s="30">
        <f>RANK(AI10,($N$10:$AM$10,$N$19:$AM$19,$N$28:$AM$28,$N$37:$AM$37),1)</f>
        <v>9</v>
      </c>
      <c r="AJ11" s="30">
        <f>RANK(AJ10,($N$10:$AM$10,$N$19:$AM$19,$N$28:$AM$28,$N$37:$AM$37),1)</f>
        <v>9</v>
      </c>
      <c r="AK11" s="30">
        <f>RANK(AK10,($N$10:$AM$10,$N$19:$AM$19,$N$28:$AM$28,$N$37:$AM$37),1)</f>
        <v>9</v>
      </c>
      <c r="AL11" s="30">
        <f>RANK(AL10,($N$10:$AM$10,$N$19:$AM$19,$N$28:$AM$28,$N$37:$AM$37),1)</f>
        <v>9</v>
      </c>
      <c r="AM11" s="30">
        <f>RANK(AM10,($N$10:$AM$10,$N$19:$AM$19,$N$28:$AM$28,$N$37:$AM$37),1)</f>
        <v>9</v>
      </c>
    </row>
    <row r="12" spans="1:39" ht="14.25" customHeight="1" x14ac:dyDescent="0.3">
      <c r="A12" s="1">
        <v>9</v>
      </c>
      <c r="B12" s="73" t="s">
        <v>1788</v>
      </c>
      <c r="C12" s="51">
        <v>12</v>
      </c>
      <c r="D12" s="1" t="s">
        <v>667</v>
      </c>
      <c r="E12" s="1" t="s">
        <v>668</v>
      </c>
      <c r="F12" s="1" t="s">
        <v>638</v>
      </c>
      <c r="G12" s="1"/>
      <c r="H12" s="15" t="str">
        <f>+IF(ISNA(VLOOKUP($C12,MasterData!$B$4:$I$1003,5,"False")),"",VLOOKUP($C12,MasterData!$B$4:$I$1003,5,"False"))</f>
        <v>U11</v>
      </c>
      <c r="I12" s="3" t="str">
        <f>+VLOOKUP($C12,MasterData!$B$4:$I$1003,6,"false")</f>
        <v>B</v>
      </c>
      <c r="J12" s="24" t="e">
        <f>TEXT(SUMPRODUCT(--(G12=$G$4:$G$598),--(#REF!&gt;$B$4:$B$598))+1,0)</f>
        <v>#REF!</v>
      </c>
      <c r="K12" s="1" t="e">
        <f t="shared" si="0"/>
        <v>#REF!</v>
      </c>
      <c r="O12" s="61"/>
    </row>
    <row r="13" spans="1:39" ht="14.25" customHeight="1" x14ac:dyDescent="0.3">
      <c r="A13" s="1">
        <v>10</v>
      </c>
      <c r="B13" s="73" t="s">
        <v>1789</v>
      </c>
      <c r="C13" s="51">
        <v>51</v>
      </c>
      <c r="D13" s="1" t="s">
        <v>18</v>
      </c>
      <c r="E13" s="1" t="s">
        <v>72</v>
      </c>
      <c r="F13" s="1" t="s">
        <v>598</v>
      </c>
      <c r="G13" s="1"/>
      <c r="H13" s="15" t="str">
        <f>+IF(ISNA(VLOOKUP($C13,MasterData!$B$4:$I$1003,5,"False")),"",VLOOKUP($C13,MasterData!$B$4:$I$1003,5,"False"))</f>
        <v>U11</v>
      </c>
      <c r="I13" s="3" t="str">
        <f>+VLOOKUP($C13,MasterData!$B$4:$I$1003,6,"false")</f>
        <v>G</v>
      </c>
      <c r="J13" s="24" t="e">
        <f>TEXT(SUMPRODUCT(--(G13=$G$4:$G$598),--(#REF!&gt;$B$4:$B$598))+1,0)</f>
        <v>#REF!</v>
      </c>
      <c r="K13" s="1" t="e">
        <f t="shared" si="0"/>
        <v>#REF!</v>
      </c>
      <c r="M13">
        <v>7</v>
      </c>
      <c r="N13" s="28"/>
      <c r="O13" s="28"/>
      <c r="P13" s="28" t="str">
        <f>+IF(ISNA(VLOOKUP(P$3&amp;"  "&amp;$M13,$A$3:$I$354,2,0)),"",VLOOKUP(P$3&amp;"  "&amp;$M13,$A$3:$I$354,2,0))</f>
        <v/>
      </c>
      <c r="Q13" s="28" t="str">
        <f>+IF(ISNA(VLOOKUP(Q$3&amp;"  "&amp;$M13,$A$3:$I$354,2,0)),"",VLOOKUP(Q$3&amp;"  "&amp;$M13,$A$3:$I$354,2,0))</f>
        <v/>
      </c>
      <c r="R13" s="28" t="str">
        <f>+IF(ISNA(VLOOKUP(R$3&amp;"  "&amp;$M13,$A$3:$I$354,2,0)),"",VLOOKUP(R$3&amp;"  "&amp;$M13,$A$3:$I$354,2,0))</f>
        <v/>
      </c>
      <c r="S13" s="28"/>
      <c r="T13" s="28" t="str">
        <f>+IF(ISNA(VLOOKUP(T$3&amp;"  "&amp;$M13,$A$3:$I$354,2,0)),"",VLOOKUP(T$3&amp;"  "&amp;$M13,$A$3:$I$354,2,0))</f>
        <v/>
      </c>
      <c r="U13" s="28" t="str">
        <f>+IF(ISNA(VLOOKUP(U$3&amp;"  "&amp;$M13,$A$3:$I$354,2,0)),"",VLOOKUP(U$3&amp;"  "&amp;$M13,$A$3:$I$354,2,0))</f>
        <v/>
      </c>
      <c r="V13" s="28" t="str">
        <f>+IF(ISNA(VLOOKUP(V$3&amp;"  "&amp;$M13,$A$3:$I$354,2,0)),"",VLOOKUP(V$3&amp;"  "&amp;$M13,$A$3:$I$354,2,0))</f>
        <v/>
      </c>
      <c r="W13" s="28" t="str">
        <f>+IF(ISNA(VLOOKUP(W$3&amp;"  "&amp;$M13,$A$3:$I$354,2,0)),"",VLOOKUP(W$3&amp;"  "&amp;$M13,$A$3:$I$354,2,0))</f>
        <v/>
      </c>
      <c r="X13" s="28" t="str">
        <f>+IF(ISNA(VLOOKUP(X$3&amp;"  "&amp;$M13,$A$3:$I$354,2,0)),"",VLOOKUP(X$3&amp;"  "&amp;$M13,$A$3:$I$354,2,0))</f>
        <v/>
      </c>
      <c r="Y13" s="28" t="str">
        <f>+IF(ISNA(VLOOKUP(Y$3&amp;"  "&amp;$M13,$A$3:$I$354,2,0)),"",VLOOKUP(Y$3&amp;"  "&amp;$M13,$A$3:$I$354,2,0))</f>
        <v/>
      </c>
      <c r="Z13" s="28" t="str">
        <f>+IF(ISNA(VLOOKUP(Z$3&amp;"  "&amp;$M13,$A$3:$I$354,2,0)),"",VLOOKUP(Z$3&amp;"  "&amp;$M13,$A$3:$I$354,2,0))</f>
        <v/>
      </c>
      <c r="AA13" s="28" t="str">
        <f>+IF(ISNA(VLOOKUP(AA$3&amp;"  "&amp;$M13,$A$3:$I$354,2,0)),"",VLOOKUP(AA$3&amp;"  "&amp;$M13,$A$3:$I$354,2,0))</f>
        <v/>
      </c>
      <c r="AB13" s="28" t="str">
        <f>+IF(ISNA(VLOOKUP(AB$3&amp;"  "&amp;$M13,$A$3:$I$354,2,0)),"",VLOOKUP(AB$3&amp;"  "&amp;$M13,$A$3:$I$354,2,0))</f>
        <v/>
      </c>
      <c r="AC13" s="28" t="str">
        <f>+IF(ISNA(VLOOKUP(AC$3&amp;"  "&amp;$M13,$A$3:$I$354,2,0)),"",VLOOKUP(AC$3&amp;"  "&amp;$M13,$A$3:$I$354,2,0))</f>
        <v/>
      </c>
      <c r="AD13" s="28" t="str">
        <f>+IF(ISNA(VLOOKUP(AD$3&amp;"  "&amp;$M13,$A$3:$I$354,2,0)),"",VLOOKUP(AD$3&amp;"  "&amp;$M13,$A$3:$I$354,2,0))</f>
        <v/>
      </c>
      <c r="AE13" s="28" t="str">
        <f>+IF(ISNA(VLOOKUP(AE$3&amp;"  "&amp;$M13,$A$3:$I$354,2,0)),"",VLOOKUP(AE$3&amp;"  "&amp;$M13,$A$3:$I$354,2,0))</f>
        <v/>
      </c>
      <c r="AF13" s="28" t="str">
        <f>+IF(ISNA(VLOOKUP(AF$3&amp;"  "&amp;$M13,$A$3:$I$354,2,0)),"",VLOOKUP(AF$3&amp;"  "&amp;$M13,$A$3:$I$354,2,0))</f>
        <v/>
      </c>
      <c r="AG13" s="28" t="str">
        <f>+IF(ISNA(VLOOKUP(AG$3&amp;"  "&amp;$M13,$A$3:$I$354,2,0)),"",VLOOKUP(AG$3&amp;"  "&amp;$M13,$A$3:$I$354,2,0))</f>
        <v/>
      </c>
      <c r="AH13" s="28" t="str">
        <f>+IF(ISNA(VLOOKUP(AH$3&amp;"  "&amp;$M13,$A$3:$I$354,2,0)),"",VLOOKUP(AH$3&amp;"  "&amp;$M13,$A$3:$I$354,2,0))</f>
        <v/>
      </c>
      <c r="AI13" s="28" t="str">
        <f>+IF(ISNA(VLOOKUP(AI$3&amp;"  "&amp;$M13,$A$3:$I$354,2,0)),"",VLOOKUP(AI$3&amp;"  "&amp;$M13,$A$3:$I$354,2,0))</f>
        <v/>
      </c>
      <c r="AJ13" s="28" t="str">
        <f>+IF(ISNA(VLOOKUP(AJ$3&amp;"  "&amp;$M13,$A$3:$I$354,2,0)),"",VLOOKUP(AJ$3&amp;"  "&amp;$M13,$A$3:$I$354,2,0))</f>
        <v/>
      </c>
      <c r="AK13" s="28" t="str">
        <f>+IF(ISNA(VLOOKUP(AK$3&amp;"  "&amp;$M13,$A$3:$I$354,2,0)),"",VLOOKUP(AK$3&amp;"  "&amp;$M13,$A$3:$I$354,2,0))</f>
        <v/>
      </c>
      <c r="AL13" s="28" t="str">
        <f>+IF(ISNA(VLOOKUP(AL$3&amp;"  "&amp;$M13,$A$3:$I$354,2,0)),"",VLOOKUP(AL$3&amp;"  "&amp;$M13,$A$3:$I$354,2,0))</f>
        <v/>
      </c>
      <c r="AM13" s="28" t="str">
        <f>+IF(ISNA(VLOOKUP(AM$3&amp;"  "&amp;$M13,$A$3:$I$354,2,0)),"",VLOOKUP(AM$3&amp;"  "&amp;$M13,$A$3:$I$354,2,0))</f>
        <v/>
      </c>
    </row>
    <row r="14" spans="1:39" ht="14.25" customHeight="1" x14ac:dyDescent="0.3">
      <c r="A14" s="1">
        <v>11</v>
      </c>
      <c r="B14" s="73" t="s">
        <v>1790</v>
      </c>
      <c r="C14" s="51">
        <v>27</v>
      </c>
      <c r="D14" s="1" t="s">
        <v>16</v>
      </c>
      <c r="E14" s="1" t="s">
        <v>374</v>
      </c>
      <c r="F14" s="1" t="s">
        <v>629</v>
      </c>
      <c r="G14" s="1"/>
      <c r="H14" s="15" t="str">
        <f>+IF(ISNA(VLOOKUP($C14,MasterData!$B$4:$I$1003,5,"False")),"",VLOOKUP($C14,MasterData!$B$4:$I$1003,5,"False"))</f>
        <v>U11</v>
      </c>
      <c r="I14" s="3" t="str">
        <f>+VLOOKUP($C14,MasterData!$B$4:$I$1003,6,"false")</f>
        <v>B</v>
      </c>
      <c r="J14" s="24" t="e">
        <f>TEXT(SUMPRODUCT(--(G14=$G$4:$G$598),--(#REF!&gt;$B$4:$B$598))+1,0)</f>
        <v>#REF!</v>
      </c>
      <c r="K14" s="1" t="e">
        <f t="shared" si="0"/>
        <v>#REF!</v>
      </c>
      <c r="M14">
        <f>+M13+1</f>
        <v>8</v>
      </c>
      <c r="N14" s="28"/>
      <c r="O14" s="28"/>
      <c r="P14" s="28" t="str">
        <f>+IF(ISNA(VLOOKUP(P$3&amp;"  "&amp;$M14,$A$3:$I$354,2,0)),"",VLOOKUP(P$3&amp;"  "&amp;$M14,$A$3:$I$354,2,0))</f>
        <v/>
      </c>
      <c r="Q14" s="28" t="str">
        <f>+IF(ISNA(VLOOKUP(Q$3&amp;"  "&amp;$M14,$A$3:$I$354,2,0)),"",VLOOKUP(Q$3&amp;"  "&amp;$M14,$A$3:$I$354,2,0))</f>
        <v/>
      </c>
      <c r="R14" s="28" t="str">
        <f>+IF(ISNA(VLOOKUP(R$3&amp;"  "&amp;$M14,$A$3:$I$354,2,0)),"",VLOOKUP(R$3&amp;"  "&amp;$M14,$A$3:$I$354,2,0))</f>
        <v/>
      </c>
      <c r="S14" s="28"/>
      <c r="T14" s="28" t="str">
        <f>+IF(ISNA(VLOOKUP(T$3&amp;"  "&amp;$M14,$A$3:$I$354,2,0)),"",VLOOKUP(T$3&amp;"  "&amp;$M14,$A$3:$I$354,2,0))</f>
        <v/>
      </c>
      <c r="U14" s="28" t="str">
        <f>+IF(ISNA(VLOOKUP(U$3&amp;"  "&amp;$M14,$A$3:$I$354,2,0)),"",VLOOKUP(U$3&amp;"  "&amp;$M14,$A$3:$I$354,2,0))</f>
        <v/>
      </c>
      <c r="V14" s="28" t="str">
        <f>+IF(ISNA(VLOOKUP(V$3&amp;"  "&amp;$M14,$A$3:$I$354,2,0)),"",VLOOKUP(V$3&amp;"  "&amp;$M14,$A$3:$I$354,2,0))</f>
        <v/>
      </c>
      <c r="W14" s="28" t="str">
        <f>+IF(ISNA(VLOOKUP(W$3&amp;"  "&amp;$M14,$A$3:$I$354,2,0)),"",VLOOKUP(W$3&amp;"  "&amp;$M14,$A$3:$I$354,2,0))</f>
        <v/>
      </c>
      <c r="X14" s="28" t="str">
        <f>+IF(ISNA(VLOOKUP(X$3&amp;"  "&amp;$M14,$A$3:$I$354,2,0)),"",VLOOKUP(X$3&amp;"  "&amp;$M14,$A$3:$I$354,2,0))</f>
        <v/>
      </c>
      <c r="Y14" s="28" t="str">
        <f>+IF(ISNA(VLOOKUP(Y$3&amp;"  "&amp;$M14,$A$3:$I$354,2,0)),"",VLOOKUP(Y$3&amp;"  "&amp;$M14,$A$3:$I$354,2,0))</f>
        <v/>
      </c>
      <c r="Z14" s="28" t="str">
        <f>+IF(ISNA(VLOOKUP(Z$3&amp;"  "&amp;$M14,$A$3:$I$354,2,0)),"",VLOOKUP(Z$3&amp;"  "&amp;$M14,$A$3:$I$354,2,0))</f>
        <v/>
      </c>
      <c r="AA14" s="28" t="str">
        <f>+IF(ISNA(VLOOKUP(AA$3&amp;"  "&amp;$M14,$A$3:$I$354,2,0)),"",VLOOKUP(AA$3&amp;"  "&amp;$M14,$A$3:$I$354,2,0))</f>
        <v/>
      </c>
      <c r="AB14" s="28" t="str">
        <f>+IF(ISNA(VLOOKUP(AB$3&amp;"  "&amp;$M14,$A$3:$I$354,2,0)),"",VLOOKUP(AB$3&amp;"  "&amp;$M14,$A$3:$I$354,2,0))</f>
        <v/>
      </c>
      <c r="AC14" s="28" t="str">
        <f>+IF(ISNA(VLOOKUP(AC$3&amp;"  "&amp;$M14,$A$3:$I$354,2,0)),"",VLOOKUP(AC$3&amp;"  "&amp;$M14,$A$3:$I$354,2,0))</f>
        <v/>
      </c>
      <c r="AD14" s="28" t="str">
        <f>+IF(ISNA(VLOOKUP(AD$3&amp;"  "&amp;$M14,$A$3:$I$354,2,0)),"",VLOOKUP(AD$3&amp;"  "&amp;$M14,$A$3:$I$354,2,0))</f>
        <v/>
      </c>
      <c r="AE14" s="28" t="str">
        <f>+IF(ISNA(VLOOKUP(AE$3&amp;"  "&amp;$M14,$A$3:$I$354,2,0)),"",VLOOKUP(AE$3&amp;"  "&amp;$M14,$A$3:$I$354,2,0))</f>
        <v/>
      </c>
      <c r="AF14" s="28" t="str">
        <f>+IF(ISNA(VLOOKUP(AF$3&amp;"  "&amp;$M14,$A$3:$I$354,2,0)),"",VLOOKUP(AF$3&amp;"  "&amp;$M14,$A$3:$I$354,2,0))</f>
        <v/>
      </c>
      <c r="AG14" s="28" t="str">
        <f>+IF(ISNA(VLOOKUP(AG$3&amp;"  "&amp;$M14,$A$3:$I$354,2,0)),"",VLOOKUP(AG$3&amp;"  "&amp;$M14,$A$3:$I$354,2,0))</f>
        <v/>
      </c>
      <c r="AH14" s="28" t="str">
        <f>+IF(ISNA(VLOOKUP(AH$3&amp;"  "&amp;$M14,$A$3:$I$354,2,0)),"",VLOOKUP(AH$3&amp;"  "&amp;$M14,$A$3:$I$354,2,0))</f>
        <v/>
      </c>
      <c r="AI14" s="28" t="str">
        <f>+IF(ISNA(VLOOKUP(AI$3&amp;"  "&amp;$M14,$A$3:$I$354,2,0)),"",VLOOKUP(AI$3&amp;"  "&amp;$M14,$A$3:$I$354,2,0))</f>
        <v/>
      </c>
      <c r="AJ14" s="28" t="str">
        <f>+IF(ISNA(VLOOKUP(AJ$3&amp;"  "&amp;$M14,$A$3:$I$354,2,0)),"",VLOOKUP(AJ$3&amp;"  "&amp;$M14,$A$3:$I$354,2,0))</f>
        <v/>
      </c>
      <c r="AK14" s="28" t="str">
        <f>+IF(ISNA(VLOOKUP(AK$3&amp;"  "&amp;$M14,$A$3:$I$354,2,0)),"",VLOOKUP(AK$3&amp;"  "&amp;$M14,$A$3:$I$354,2,0))</f>
        <v/>
      </c>
      <c r="AL14" s="28" t="str">
        <f>+IF(ISNA(VLOOKUP(AL$3&amp;"  "&amp;$M14,$A$3:$I$354,2,0)),"",VLOOKUP(AL$3&amp;"  "&amp;$M14,$A$3:$I$354,2,0))</f>
        <v/>
      </c>
      <c r="AM14" s="28" t="str">
        <f>+IF(ISNA(VLOOKUP(AM$3&amp;"  "&amp;$M14,$A$3:$I$354,2,0)),"",VLOOKUP(AM$3&amp;"  "&amp;$M14,$A$3:$I$354,2,0))</f>
        <v/>
      </c>
    </row>
    <row r="15" spans="1:39" ht="14.25" customHeight="1" x14ac:dyDescent="0.3">
      <c r="A15" s="1">
        <v>12</v>
      </c>
      <c r="B15" s="73" t="s">
        <v>1791</v>
      </c>
      <c r="C15" s="51">
        <v>104</v>
      </c>
      <c r="D15" s="1" t="s">
        <v>87</v>
      </c>
      <c r="E15" s="1" t="s">
        <v>689</v>
      </c>
      <c r="F15" s="1" t="s">
        <v>598</v>
      </c>
      <c r="G15" s="1"/>
      <c r="H15" s="15" t="str">
        <f>+IF(ISNA(VLOOKUP($C15,MasterData!$B$4:$I$1003,5,"False")),"",VLOOKUP($C15,MasterData!$B$4:$I$1003,5,"False"))</f>
        <v>U13</v>
      </c>
      <c r="I15" s="3" t="str">
        <f>+VLOOKUP($C15,MasterData!$B$4:$I$1003,6,"false")</f>
        <v>B</v>
      </c>
      <c r="J15" s="24" t="e">
        <f>TEXT(SUMPRODUCT(--(G15=$G$4:$G$598),--(#REF!&gt;$B$4:$B$598))+1,0)</f>
        <v>#REF!</v>
      </c>
      <c r="K15" s="1" t="e">
        <f t="shared" si="0"/>
        <v>#REF!</v>
      </c>
      <c r="M15">
        <f t="shared" ref="M15:M18" si="4">+M14+1</f>
        <v>9</v>
      </c>
      <c r="N15" s="28"/>
      <c r="O15" s="28"/>
      <c r="P15" s="28" t="str">
        <f>+IF(ISNA(VLOOKUP(P$3&amp;"  "&amp;$M15,$A$3:$I$354,2,0)),"",VLOOKUP(P$3&amp;"  "&amp;$M15,$A$3:$I$354,2,0))</f>
        <v/>
      </c>
      <c r="Q15" s="28" t="str">
        <f>+IF(ISNA(VLOOKUP(Q$3&amp;"  "&amp;$M15,$A$3:$I$354,2,0)),"",VLOOKUP(Q$3&amp;"  "&amp;$M15,$A$3:$I$354,2,0))</f>
        <v/>
      </c>
      <c r="R15" s="28" t="str">
        <f>+IF(ISNA(VLOOKUP(R$3&amp;"  "&amp;$M15,$A$3:$I$354,2,0)),"",VLOOKUP(R$3&amp;"  "&amp;$M15,$A$3:$I$354,2,0))</f>
        <v/>
      </c>
      <c r="S15" s="28"/>
      <c r="T15" s="28" t="str">
        <f>+IF(ISNA(VLOOKUP(T$3&amp;"  "&amp;$M15,$A$3:$I$354,2,0)),"",VLOOKUP(T$3&amp;"  "&amp;$M15,$A$3:$I$354,2,0))</f>
        <v/>
      </c>
      <c r="U15" s="28" t="str">
        <f>+IF(ISNA(VLOOKUP(U$3&amp;"  "&amp;$M15,$A$3:$I$354,2,0)),"",VLOOKUP(U$3&amp;"  "&amp;$M15,$A$3:$I$354,2,0))</f>
        <v/>
      </c>
      <c r="V15" s="28" t="str">
        <f>+IF(ISNA(VLOOKUP(V$3&amp;"  "&amp;$M15,$A$3:$I$354,2,0)),"",VLOOKUP(V$3&amp;"  "&amp;$M15,$A$3:$I$354,2,0))</f>
        <v/>
      </c>
      <c r="W15" s="28" t="str">
        <f>+IF(ISNA(VLOOKUP(W$3&amp;"  "&amp;$M15,$A$3:$I$354,2,0)),"",VLOOKUP(W$3&amp;"  "&amp;$M15,$A$3:$I$354,2,0))</f>
        <v/>
      </c>
      <c r="X15" s="28" t="str">
        <f>+IF(ISNA(VLOOKUP(X$3&amp;"  "&amp;$M15,$A$3:$I$354,2,0)),"",VLOOKUP(X$3&amp;"  "&amp;$M15,$A$3:$I$354,2,0))</f>
        <v/>
      </c>
      <c r="Y15" s="28" t="str">
        <f>+IF(ISNA(VLOOKUP(Y$3&amp;"  "&amp;$M15,$A$3:$I$354,2,0)),"",VLOOKUP(Y$3&amp;"  "&amp;$M15,$A$3:$I$354,2,0))</f>
        <v/>
      </c>
      <c r="Z15" s="28" t="str">
        <f>+IF(ISNA(VLOOKUP(Z$3&amp;"  "&amp;$M15,$A$3:$I$354,2,0)),"",VLOOKUP(Z$3&amp;"  "&amp;$M15,$A$3:$I$354,2,0))</f>
        <v/>
      </c>
      <c r="AA15" s="28" t="str">
        <f>+IF(ISNA(VLOOKUP(AA$3&amp;"  "&amp;$M15,$A$3:$I$354,2,0)),"",VLOOKUP(AA$3&amp;"  "&amp;$M15,$A$3:$I$354,2,0))</f>
        <v/>
      </c>
      <c r="AB15" s="28" t="str">
        <f>+IF(ISNA(VLOOKUP(AB$3&amp;"  "&amp;$M15,$A$3:$I$354,2,0)),"",VLOOKUP(AB$3&amp;"  "&amp;$M15,$A$3:$I$354,2,0))</f>
        <v/>
      </c>
      <c r="AC15" s="28" t="str">
        <f>+IF(ISNA(VLOOKUP(AC$3&amp;"  "&amp;$M15,$A$3:$I$354,2,0)),"",VLOOKUP(AC$3&amp;"  "&amp;$M15,$A$3:$I$354,2,0))</f>
        <v/>
      </c>
      <c r="AD15" s="28" t="str">
        <f>+IF(ISNA(VLOOKUP(AD$3&amp;"  "&amp;$M15,$A$3:$I$354,2,0)),"",VLOOKUP(AD$3&amp;"  "&amp;$M15,$A$3:$I$354,2,0))</f>
        <v/>
      </c>
      <c r="AE15" s="28" t="str">
        <f>+IF(ISNA(VLOOKUP(AE$3&amp;"  "&amp;$M15,$A$3:$I$354,2,0)),"",VLOOKUP(AE$3&amp;"  "&amp;$M15,$A$3:$I$354,2,0))</f>
        <v/>
      </c>
      <c r="AF15" s="28" t="str">
        <f>+IF(ISNA(VLOOKUP(AF$3&amp;"  "&amp;$M15,$A$3:$I$354,2,0)),"",VLOOKUP(AF$3&amp;"  "&amp;$M15,$A$3:$I$354,2,0))</f>
        <v/>
      </c>
      <c r="AG15" s="28" t="str">
        <f>+IF(ISNA(VLOOKUP(AG$3&amp;"  "&amp;$M15,$A$3:$I$354,2,0)),"",VLOOKUP(AG$3&amp;"  "&amp;$M15,$A$3:$I$354,2,0))</f>
        <v/>
      </c>
      <c r="AH15" s="28" t="str">
        <f>+IF(ISNA(VLOOKUP(AH$3&amp;"  "&amp;$M15,$A$3:$I$354,2,0)),"",VLOOKUP(AH$3&amp;"  "&amp;$M15,$A$3:$I$354,2,0))</f>
        <v/>
      </c>
      <c r="AI15" s="28" t="str">
        <f>+IF(ISNA(VLOOKUP(AI$3&amp;"  "&amp;$M15,$A$3:$I$354,2,0)),"",VLOOKUP(AI$3&amp;"  "&amp;$M15,$A$3:$I$354,2,0))</f>
        <v/>
      </c>
      <c r="AJ15" s="28" t="str">
        <f>+IF(ISNA(VLOOKUP(AJ$3&amp;"  "&amp;$M15,$A$3:$I$354,2,0)),"",VLOOKUP(AJ$3&amp;"  "&amp;$M15,$A$3:$I$354,2,0))</f>
        <v/>
      </c>
      <c r="AK15" s="28" t="str">
        <f>+IF(ISNA(VLOOKUP(AK$3&amp;"  "&amp;$M15,$A$3:$I$354,2,0)),"",VLOOKUP(AK$3&amp;"  "&amp;$M15,$A$3:$I$354,2,0))</f>
        <v/>
      </c>
      <c r="AL15" s="28" t="str">
        <f>+IF(ISNA(VLOOKUP(AL$3&amp;"  "&amp;$M15,$A$3:$I$354,2,0)),"",VLOOKUP(AL$3&amp;"  "&amp;$M15,$A$3:$I$354,2,0))</f>
        <v/>
      </c>
      <c r="AM15" s="28" t="str">
        <f>+IF(ISNA(VLOOKUP(AM$3&amp;"  "&amp;$M15,$A$3:$I$354,2,0)),"",VLOOKUP(AM$3&amp;"  "&amp;$M15,$A$3:$I$354,2,0))</f>
        <v/>
      </c>
    </row>
    <row r="16" spans="1:39" ht="14.25" customHeight="1" x14ac:dyDescent="0.3">
      <c r="A16" s="1">
        <v>13</v>
      </c>
      <c r="B16" s="73" t="s">
        <v>1236</v>
      </c>
      <c r="C16" s="51">
        <v>17</v>
      </c>
      <c r="D16" s="1" t="s">
        <v>81</v>
      </c>
      <c r="E16" s="1" t="s">
        <v>683</v>
      </c>
      <c r="F16" s="1" t="s">
        <v>638</v>
      </c>
      <c r="G16" s="1"/>
      <c r="H16" s="15" t="str">
        <f>+IF(ISNA(VLOOKUP($C16,MasterData!$B$4:$I$1003,5,"False")),"",VLOOKUP($C16,MasterData!$B$4:$I$1003,5,"False"))</f>
        <v>U11</v>
      </c>
      <c r="I16" s="3" t="str">
        <f>+VLOOKUP($C16,MasterData!$B$4:$I$1003,6,"false")</f>
        <v>B</v>
      </c>
      <c r="J16" s="24" t="e">
        <f>TEXT(SUMPRODUCT(--(G16=$G$4:$G$598),--(#REF!&gt;$B$4:$B$598))+1,0)</f>
        <v>#REF!</v>
      </c>
      <c r="K16" s="1" t="e">
        <f t="shared" si="0"/>
        <v>#REF!</v>
      </c>
      <c r="M16">
        <f t="shared" si="4"/>
        <v>10</v>
      </c>
      <c r="N16" s="28"/>
      <c r="O16" s="28"/>
      <c r="P16" s="28" t="str">
        <f>+IF(ISNA(VLOOKUP(P$3&amp;"  "&amp;$M16,$A$3:$I$354,2,0)),"",VLOOKUP(P$3&amp;"  "&amp;$M16,$A$3:$I$354,2,0))</f>
        <v/>
      </c>
      <c r="Q16" s="28" t="str">
        <f>+IF(ISNA(VLOOKUP(Q$3&amp;"  "&amp;$M16,$A$3:$I$354,2,0)),"",VLOOKUP(Q$3&amp;"  "&amp;$M16,$A$3:$I$354,2,0))</f>
        <v/>
      </c>
      <c r="R16" s="28" t="str">
        <f>+IF(ISNA(VLOOKUP(R$3&amp;"  "&amp;$M16,$A$3:$I$354,2,0)),"",VLOOKUP(R$3&amp;"  "&amp;$M16,$A$3:$I$354,2,0))</f>
        <v/>
      </c>
      <c r="S16" s="28"/>
      <c r="T16" s="28" t="str">
        <f>+IF(ISNA(VLOOKUP(T$3&amp;"  "&amp;$M16,$A$3:$I$354,2,0)),"",VLOOKUP(T$3&amp;"  "&amp;$M16,$A$3:$I$354,2,0))</f>
        <v/>
      </c>
      <c r="U16" s="28" t="str">
        <f>+IF(ISNA(VLOOKUP(U$3&amp;"  "&amp;$M16,$A$3:$I$354,2,0)),"",VLOOKUP(U$3&amp;"  "&amp;$M16,$A$3:$I$354,2,0))</f>
        <v/>
      </c>
      <c r="V16" s="28" t="str">
        <f>+IF(ISNA(VLOOKUP(V$3&amp;"  "&amp;$M16,$A$3:$I$354,2,0)),"",VLOOKUP(V$3&amp;"  "&amp;$M16,$A$3:$I$354,2,0))</f>
        <v/>
      </c>
      <c r="W16" s="28" t="str">
        <f>+IF(ISNA(VLOOKUP(W$3&amp;"  "&amp;$M16,$A$3:$I$354,2,0)),"",VLOOKUP(W$3&amp;"  "&amp;$M16,$A$3:$I$354,2,0))</f>
        <v/>
      </c>
      <c r="X16" s="28" t="str">
        <f>+IF(ISNA(VLOOKUP(X$3&amp;"  "&amp;$M16,$A$3:$I$354,2,0)),"",VLOOKUP(X$3&amp;"  "&amp;$M16,$A$3:$I$354,2,0))</f>
        <v/>
      </c>
      <c r="Y16" s="28" t="str">
        <f>+IF(ISNA(VLOOKUP(Y$3&amp;"  "&amp;$M16,$A$3:$I$354,2,0)),"",VLOOKUP(Y$3&amp;"  "&amp;$M16,$A$3:$I$354,2,0))</f>
        <v/>
      </c>
      <c r="Z16" s="28" t="str">
        <f>+IF(ISNA(VLOOKUP(Z$3&amp;"  "&amp;$M16,$A$3:$I$354,2,0)),"",VLOOKUP(Z$3&amp;"  "&amp;$M16,$A$3:$I$354,2,0))</f>
        <v/>
      </c>
      <c r="AA16" s="28" t="str">
        <f>+IF(ISNA(VLOOKUP(AA$3&amp;"  "&amp;$M16,$A$3:$I$354,2,0)),"",VLOOKUP(AA$3&amp;"  "&amp;$M16,$A$3:$I$354,2,0))</f>
        <v/>
      </c>
      <c r="AB16" s="28" t="str">
        <f>+IF(ISNA(VLOOKUP(AB$3&amp;"  "&amp;$M16,$A$3:$I$354,2,0)),"",VLOOKUP(AB$3&amp;"  "&amp;$M16,$A$3:$I$354,2,0))</f>
        <v/>
      </c>
      <c r="AC16" s="28" t="str">
        <f>+IF(ISNA(VLOOKUP(AC$3&amp;"  "&amp;$M16,$A$3:$I$354,2,0)),"",VLOOKUP(AC$3&amp;"  "&amp;$M16,$A$3:$I$354,2,0))</f>
        <v/>
      </c>
      <c r="AD16" s="28" t="str">
        <f>+IF(ISNA(VLOOKUP(AD$3&amp;"  "&amp;$M16,$A$3:$I$354,2,0)),"",VLOOKUP(AD$3&amp;"  "&amp;$M16,$A$3:$I$354,2,0))</f>
        <v/>
      </c>
      <c r="AE16" s="28" t="str">
        <f>+IF(ISNA(VLOOKUP(AE$3&amp;"  "&amp;$M16,$A$3:$I$354,2,0)),"",VLOOKUP(AE$3&amp;"  "&amp;$M16,$A$3:$I$354,2,0))</f>
        <v/>
      </c>
      <c r="AF16" s="28" t="str">
        <f>+IF(ISNA(VLOOKUP(AF$3&amp;"  "&amp;$M16,$A$3:$I$354,2,0)),"",VLOOKUP(AF$3&amp;"  "&amp;$M16,$A$3:$I$354,2,0))</f>
        <v/>
      </c>
      <c r="AG16" s="28" t="str">
        <f>+IF(ISNA(VLOOKUP(AG$3&amp;"  "&amp;$M16,$A$3:$I$354,2,0)),"",VLOOKUP(AG$3&amp;"  "&amp;$M16,$A$3:$I$354,2,0))</f>
        <v/>
      </c>
      <c r="AH16" s="28" t="str">
        <f>+IF(ISNA(VLOOKUP(AH$3&amp;"  "&amp;$M16,$A$3:$I$354,2,0)),"",VLOOKUP(AH$3&amp;"  "&amp;$M16,$A$3:$I$354,2,0))</f>
        <v/>
      </c>
      <c r="AI16" s="28" t="str">
        <f>+IF(ISNA(VLOOKUP(AI$3&amp;"  "&amp;$M16,$A$3:$I$354,2,0)),"",VLOOKUP(AI$3&amp;"  "&amp;$M16,$A$3:$I$354,2,0))</f>
        <v/>
      </c>
      <c r="AJ16" s="28" t="str">
        <f>+IF(ISNA(VLOOKUP(AJ$3&amp;"  "&amp;$M16,$A$3:$I$354,2,0)),"",VLOOKUP(AJ$3&amp;"  "&amp;$M16,$A$3:$I$354,2,0))</f>
        <v/>
      </c>
      <c r="AK16" s="28" t="str">
        <f>+IF(ISNA(VLOOKUP(AK$3&amp;"  "&amp;$M16,$A$3:$I$354,2,0)),"",VLOOKUP(AK$3&amp;"  "&amp;$M16,$A$3:$I$354,2,0))</f>
        <v/>
      </c>
      <c r="AL16" s="28" t="str">
        <f>+IF(ISNA(VLOOKUP(AL$3&amp;"  "&amp;$M16,$A$3:$I$354,2,0)),"",VLOOKUP(AL$3&amp;"  "&amp;$M16,$A$3:$I$354,2,0))</f>
        <v/>
      </c>
      <c r="AM16" s="28" t="str">
        <f>+IF(ISNA(VLOOKUP(AM$3&amp;"  "&amp;$M16,$A$3:$I$354,2,0)),"",VLOOKUP(AM$3&amp;"  "&amp;$M16,$A$3:$I$354,2,0))</f>
        <v/>
      </c>
    </row>
    <row r="17" spans="1:39" ht="14.25" customHeight="1" x14ac:dyDescent="0.3">
      <c r="A17" s="1">
        <v>14</v>
      </c>
      <c r="B17" s="73" t="s">
        <v>1792</v>
      </c>
      <c r="C17" s="51">
        <v>4</v>
      </c>
      <c r="D17" s="1" t="s">
        <v>653</v>
      </c>
      <c r="E17" s="1" t="s">
        <v>654</v>
      </c>
      <c r="F17" s="1" t="s">
        <v>598</v>
      </c>
      <c r="G17" s="1"/>
      <c r="H17" s="15" t="str">
        <f>+IF(ISNA(VLOOKUP($C17,MasterData!$B$4:$I$1003,5,"False")),"",VLOOKUP($C17,MasterData!$B$4:$I$1003,5,"False"))</f>
        <v>U11</v>
      </c>
      <c r="I17" s="3" t="str">
        <f>+VLOOKUP($C17,MasterData!$B$4:$I$1003,6,"false")</f>
        <v>B</v>
      </c>
      <c r="J17" s="24" t="e">
        <f>TEXT(SUMPRODUCT(--(G17=$G$4:$G$598),--(#REF!&gt;$B$4:$B$598))+1,0)</f>
        <v>#REF!</v>
      </c>
      <c r="K17" s="1" t="e">
        <f t="shared" si="0"/>
        <v>#REF!</v>
      </c>
      <c r="M17">
        <f t="shared" si="4"/>
        <v>11</v>
      </c>
      <c r="N17" s="28"/>
      <c r="O17" s="28"/>
      <c r="P17" s="28" t="str">
        <f>+IF(ISNA(VLOOKUP(P$3&amp;"  "&amp;$M17,$A$3:$I$354,2,0)),"",VLOOKUP(P$3&amp;"  "&amp;$M17,$A$3:$I$354,2,0))</f>
        <v/>
      </c>
      <c r="Q17" s="28" t="str">
        <f>+IF(ISNA(VLOOKUP(Q$3&amp;"  "&amp;$M17,$A$3:$I$354,2,0)),"",VLOOKUP(Q$3&amp;"  "&amp;$M17,$A$3:$I$354,2,0))</f>
        <v/>
      </c>
      <c r="R17" s="28" t="str">
        <f>+IF(ISNA(VLOOKUP(R$3&amp;"  "&amp;$M17,$A$3:$I$354,2,0)),"",VLOOKUP(R$3&amp;"  "&amp;$M17,$A$3:$I$354,2,0))</f>
        <v/>
      </c>
      <c r="S17" s="28"/>
      <c r="T17" s="28" t="str">
        <f>+IF(ISNA(VLOOKUP(T$3&amp;"  "&amp;$M17,$A$3:$I$354,2,0)),"",VLOOKUP(T$3&amp;"  "&amp;$M17,$A$3:$I$354,2,0))</f>
        <v/>
      </c>
      <c r="U17" s="28" t="str">
        <f>+IF(ISNA(VLOOKUP(U$3&amp;"  "&amp;$M17,$A$3:$I$354,2,0)),"",VLOOKUP(U$3&amp;"  "&amp;$M17,$A$3:$I$354,2,0))</f>
        <v/>
      </c>
      <c r="V17" s="28" t="str">
        <f>+IF(ISNA(VLOOKUP(V$3&amp;"  "&amp;$M17,$A$3:$I$354,2,0)),"",VLOOKUP(V$3&amp;"  "&amp;$M17,$A$3:$I$354,2,0))</f>
        <v/>
      </c>
      <c r="W17" s="28" t="str">
        <f>+IF(ISNA(VLOOKUP(W$3&amp;"  "&amp;$M17,$A$3:$I$354,2,0)),"",VLOOKUP(W$3&amp;"  "&amp;$M17,$A$3:$I$354,2,0))</f>
        <v/>
      </c>
      <c r="X17" s="28" t="str">
        <f>+IF(ISNA(VLOOKUP(X$3&amp;"  "&amp;$M17,$A$3:$I$354,2,0)),"",VLOOKUP(X$3&amp;"  "&amp;$M17,$A$3:$I$354,2,0))</f>
        <v/>
      </c>
      <c r="Y17" s="28" t="str">
        <f>+IF(ISNA(VLOOKUP(Y$3&amp;"  "&amp;$M17,$A$3:$I$354,2,0)),"",VLOOKUP(Y$3&amp;"  "&amp;$M17,$A$3:$I$354,2,0))</f>
        <v/>
      </c>
      <c r="Z17" s="28" t="str">
        <f>+IF(ISNA(VLOOKUP(Z$3&amp;"  "&amp;$M17,$A$3:$I$354,2,0)),"",VLOOKUP(Z$3&amp;"  "&amp;$M17,$A$3:$I$354,2,0))</f>
        <v/>
      </c>
      <c r="AA17" s="28" t="str">
        <f>+IF(ISNA(VLOOKUP(AA$3&amp;"  "&amp;$M17,$A$3:$I$354,2,0)),"",VLOOKUP(AA$3&amp;"  "&amp;$M17,$A$3:$I$354,2,0))</f>
        <v/>
      </c>
      <c r="AB17" s="28" t="str">
        <f>+IF(ISNA(VLOOKUP(AB$3&amp;"  "&amp;$M17,$A$3:$I$354,2,0)),"",VLOOKUP(AB$3&amp;"  "&amp;$M17,$A$3:$I$354,2,0))</f>
        <v/>
      </c>
      <c r="AC17" s="28" t="str">
        <f>+IF(ISNA(VLOOKUP(AC$3&amp;"  "&amp;$M17,$A$3:$I$354,2,0)),"",VLOOKUP(AC$3&amp;"  "&amp;$M17,$A$3:$I$354,2,0))</f>
        <v/>
      </c>
      <c r="AD17" s="28" t="str">
        <f>+IF(ISNA(VLOOKUP(AD$3&amp;"  "&amp;$M17,$A$3:$I$354,2,0)),"",VLOOKUP(AD$3&amp;"  "&amp;$M17,$A$3:$I$354,2,0))</f>
        <v/>
      </c>
      <c r="AE17" s="28" t="str">
        <f>+IF(ISNA(VLOOKUP(AE$3&amp;"  "&amp;$M17,$A$3:$I$354,2,0)),"",VLOOKUP(AE$3&amp;"  "&amp;$M17,$A$3:$I$354,2,0))</f>
        <v/>
      </c>
      <c r="AF17" s="28" t="str">
        <f>+IF(ISNA(VLOOKUP(AF$3&amp;"  "&amp;$M17,$A$3:$I$354,2,0)),"",VLOOKUP(AF$3&amp;"  "&amp;$M17,$A$3:$I$354,2,0))</f>
        <v/>
      </c>
      <c r="AG17" s="28" t="str">
        <f>+IF(ISNA(VLOOKUP(AG$3&amp;"  "&amp;$M17,$A$3:$I$354,2,0)),"",VLOOKUP(AG$3&amp;"  "&amp;$M17,$A$3:$I$354,2,0))</f>
        <v/>
      </c>
      <c r="AH17" s="28" t="str">
        <f>+IF(ISNA(VLOOKUP(AH$3&amp;"  "&amp;$M17,$A$3:$I$354,2,0)),"",VLOOKUP(AH$3&amp;"  "&amp;$M17,$A$3:$I$354,2,0))</f>
        <v/>
      </c>
      <c r="AI17" s="28" t="str">
        <f>+IF(ISNA(VLOOKUP(AI$3&amp;"  "&amp;$M17,$A$3:$I$354,2,0)),"",VLOOKUP(AI$3&amp;"  "&amp;$M17,$A$3:$I$354,2,0))</f>
        <v/>
      </c>
      <c r="AJ17" s="28" t="str">
        <f>+IF(ISNA(VLOOKUP(AJ$3&amp;"  "&amp;$M17,$A$3:$I$354,2,0)),"",VLOOKUP(AJ$3&amp;"  "&amp;$M17,$A$3:$I$354,2,0))</f>
        <v/>
      </c>
      <c r="AK17" s="28" t="str">
        <f>+IF(ISNA(VLOOKUP(AK$3&amp;"  "&amp;$M17,$A$3:$I$354,2,0)),"",VLOOKUP(AK$3&amp;"  "&amp;$M17,$A$3:$I$354,2,0))</f>
        <v/>
      </c>
      <c r="AL17" s="28" t="str">
        <f>+IF(ISNA(VLOOKUP(AL$3&amp;"  "&amp;$M17,$A$3:$I$354,2,0)),"",VLOOKUP(AL$3&amp;"  "&amp;$M17,$A$3:$I$354,2,0))</f>
        <v/>
      </c>
      <c r="AM17" s="28" t="str">
        <f>+IF(ISNA(VLOOKUP(AM$3&amp;"  "&amp;$M17,$A$3:$I$354,2,0)),"",VLOOKUP(AM$3&amp;"  "&amp;$M17,$A$3:$I$354,2,0))</f>
        <v/>
      </c>
    </row>
    <row r="18" spans="1:39" ht="14.25" customHeight="1" x14ac:dyDescent="0.3">
      <c r="A18" s="1">
        <v>15</v>
      </c>
      <c r="B18" s="73" t="s">
        <v>1792</v>
      </c>
      <c r="C18" s="51">
        <v>41</v>
      </c>
      <c r="D18" s="1" t="s">
        <v>1520</v>
      </c>
      <c r="E18" s="1" t="s">
        <v>1528</v>
      </c>
      <c r="F18" s="1" t="s">
        <v>598</v>
      </c>
      <c r="G18" s="1"/>
      <c r="H18" s="15" t="str">
        <f>+IF(ISNA(VLOOKUP($C18,MasterData!$B$4:$I$1003,5,"False")),"",VLOOKUP($C18,MasterData!$B$4:$I$1003,5,"False"))</f>
        <v>U11</v>
      </c>
      <c r="I18" s="3" t="str">
        <f>+VLOOKUP($C18,MasterData!$B$4:$I$1003,6,"false")</f>
        <v>G</v>
      </c>
      <c r="J18" s="24" t="e">
        <f>TEXT(SUMPRODUCT(--(G18=$G$4:$G$598),--(#REF!&gt;$B$4:$B$598))+1,0)</f>
        <v>#REF!</v>
      </c>
      <c r="K18" s="1" t="e">
        <f t="shared" si="0"/>
        <v>#REF!</v>
      </c>
      <c r="M18">
        <f t="shared" si="4"/>
        <v>12</v>
      </c>
      <c r="N18" s="28"/>
      <c r="O18" s="28"/>
      <c r="P18" s="28" t="str">
        <f>+IF(ISNA(VLOOKUP(P$3&amp;"  "&amp;$M18,$A$3:$I$354,2,0)),"",VLOOKUP(P$3&amp;"  "&amp;$M18,$A$3:$I$354,2,0))</f>
        <v/>
      </c>
      <c r="Q18" s="28" t="str">
        <f>+IF(ISNA(VLOOKUP(Q$3&amp;"  "&amp;$M18,$A$3:$I$354,2,0)),"",VLOOKUP(Q$3&amp;"  "&amp;$M18,$A$3:$I$354,2,0))</f>
        <v/>
      </c>
      <c r="R18" s="28" t="str">
        <f>+IF(ISNA(VLOOKUP(R$3&amp;"  "&amp;$M18,$A$3:$I$354,2,0)),"",VLOOKUP(R$3&amp;"  "&amp;$M18,$A$3:$I$354,2,0))</f>
        <v/>
      </c>
      <c r="S18" s="28"/>
      <c r="T18" s="28" t="str">
        <f>+IF(ISNA(VLOOKUP(T$3&amp;"  "&amp;$M18,$A$3:$I$354,2,0)),"",VLOOKUP(T$3&amp;"  "&amp;$M18,$A$3:$I$354,2,0))</f>
        <v/>
      </c>
      <c r="U18" s="28" t="str">
        <f>+IF(ISNA(VLOOKUP(U$3&amp;"  "&amp;$M18,$A$3:$I$354,2,0)),"",VLOOKUP(U$3&amp;"  "&amp;$M18,$A$3:$I$354,2,0))</f>
        <v/>
      </c>
      <c r="V18" s="28" t="str">
        <f>+IF(ISNA(VLOOKUP(V$3&amp;"  "&amp;$M18,$A$3:$I$354,2,0)),"",VLOOKUP(V$3&amp;"  "&amp;$M18,$A$3:$I$354,2,0))</f>
        <v/>
      </c>
      <c r="W18" s="28" t="str">
        <f>+IF(ISNA(VLOOKUP(W$3&amp;"  "&amp;$M18,$A$3:$I$354,2,0)),"",VLOOKUP(W$3&amp;"  "&amp;$M18,$A$3:$I$354,2,0))</f>
        <v/>
      </c>
      <c r="X18" s="28" t="str">
        <f>+IF(ISNA(VLOOKUP(X$3&amp;"  "&amp;$M18,$A$3:$I$354,2,0)),"",VLOOKUP(X$3&amp;"  "&amp;$M18,$A$3:$I$354,2,0))</f>
        <v/>
      </c>
      <c r="Y18" s="28" t="str">
        <f>+IF(ISNA(VLOOKUP(Y$3&amp;"  "&amp;$M18,$A$3:$I$354,2,0)),"",VLOOKUP(Y$3&amp;"  "&amp;$M18,$A$3:$I$354,2,0))</f>
        <v/>
      </c>
      <c r="Z18" s="28" t="str">
        <f>+IF(ISNA(VLOOKUP(Z$3&amp;"  "&amp;$M18,$A$3:$I$354,2,0)),"",VLOOKUP(Z$3&amp;"  "&amp;$M18,$A$3:$I$354,2,0))</f>
        <v/>
      </c>
      <c r="AA18" s="28" t="str">
        <f>+IF(ISNA(VLOOKUP(AA$3&amp;"  "&amp;$M18,$A$3:$I$354,2,0)),"",VLOOKUP(AA$3&amp;"  "&amp;$M18,$A$3:$I$354,2,0))</f>
        <v/>
      </c>
      <c r="AB18" s="28" t="str">
        <f>+IF(ISNA(VLOOKUP(AB$3&amp;"  "&amp;$M18,$A$3:$I$354,2,0)),"",VLOOKUP(AB$3&amp;"  "&amp;$M18,$A$3:$I$354,2,0))</f>
        <v/>
      </c>
      <c r="AC18" s="28" t="str">
        <f>+IF(ISNA(VLOOKUP(AC$3&amp;"  "&amp;$M18,$A$3:$I$354,2,0)),"",VLOOKUP(AC$3&amp;"  "&amp;$M18,$A$3:$I$354,2,0))</f>
        <v/>
      </c>
      <c r="AD18" s="28" t="str">
        <f>+IF(ISNA(VLOOKUP(AD$3&amp;"  "&amp;$M18,$A$3:$I$354,2,0)),"",VLOOKUP(AD$3&amp;"  "&amp;$M18,$A$3:$I$354,2,0))</f>
        <v/>
      </c>
      <c r="AE18" s="28" t="str">
        <f>+IF(ISNA(VLOOKUP(AE$3&amp;"  "&amp;$M18,$A$3:$I$354,2,0)),"",VLOOKUP(AE$3&amp;"  "&amp;$M18,$A$3:$I$354,2,0))</f>
        <v/>
      </c>
      <c r="AF18" s="28" t="str">
        <f>+IF(ISNA(VLOOKUP(AF$3&amp;"  "&amp;$M18,$A$3:$I$354,2,0)),"",VLOOKUP(AF$3&amp;"  "&amp;$M18,$A$3:$I$354,2,0))</f>
        <v/>
      </c>
      <c r="AG18" s="28" t="str">
        <f>+IF(ISNA(VLOOKUP(AG$3&amp;"  "&amp;$M18,$A$3:$I$354,2,0)),"",VLOOKUP(AG$3&amp;"  "&amp;$M18,$A$3:$I$354,2,0))</f>
        <v/>
      </c>
      <c r="AH18" s="28" t="str">
        <f>+IF(ISNA(VLOOKUP(AH$3&amp;"  "&amp;$M18,$A$3:$I$354,2,0)),"",VLOOKUP(AH$3&amp;"  "&amp;$M18,$A$3:$I$354,2,0))</f>
        <v/>
      </c>
      <c r="AI18" s="28" t="str">
        <f>+IF(ISNA(VLOOKUP(AI$3&amp;"  "&amp;$M18,$A$3:$I$354,2,0)),"",VLOOKUP(AI$3&amp;"  "&amp;$M18,$A$3:$I$354,2,0))</f>
        <v/>
      </c>
      <c r="AJ18" s="28" t="str">
        <f>+IF(ISNA(VLOOKUP(AJ$3&amp;"  "&amp;$M18,$A$3:$I$354,2,0)),"",VLOOKUP(AJ$3&amp;"  "&amp;$M18,$A$3:$I$354,2,0))</f>
        <v/>
      </c>
      <c r="AK18" s="28" t="str">
        <f>+IF(ISNA(VLOOKUP(AK$3&amp;"  "&amp;$M18,$A$3:$I$354,2,0)),"",VLOOKUP(AK$3&amp;"  "&amp;$M18,$A$3:$I$354,2,0))</f>
        <v/>
      </c>
      <c r="AL18" s="28" t="str">
        <f>+IF(ISNA(VLOOKUP(AL$3&amp;"  "&amp;$M18,$A$3:$I$354,2,0)),"",VLOOKUP(AL$3&amp;"  "&amp;$M18,$A$3:$I$354,2,0))</f>
        <v/>
      </c>
      <c r="AM18" s="28" t="str">
        <f>+IF(ISNA(VLOOKUP(AM$3&amp;"  "&amp;$M18,$A$3:$I$354,2,0)),"",VLOOKUP(AM$3&amp;"  "&amp;$M18,$A$3:$I$354,2,0))</f>
        <v/>
      </c>
    </row>
    <row r="19" spans="1:39" ht="14.25" customHeight="1" x14ac:dyDescent="0.3">
      <c r="A19" s="1">
        <v>16</v>
      </c>
      <c r="B19" s="73" t="s">
        <v>1793</v>
      </c>
      <c r="C19" s="51">
        <v>45</v>
      </c>
      <c r="D19" s="1" t="s">
        <v>143</v>
      </c>
      <c r="E19" s="1" t="s">
        <v>144</v>
      </c>
      <c r="F19" s="1" t="s">
        <v>598</v>
      </c>
      <c r="G19" s="1"/>
      <c r="H19" s="15" t="str">
        <f>+IF(ISNA(VLOOKUP($C19,MasterData!$B$4:$I$1003,5,"False")),"",VLOOKUP($C19,MasterData!$B$4:$I$1003,5,"False"))</f>
        <v>U11</v>
      </c>
      <c r="I19" s="3" t="str">
        <f>+VLOOKUP($C19,MasterData!$B$4:$I$1003,6,"false")</f>
        <v>G</v>
      </c>
      <c r="J19" s="24" t="e">
        <f>TEXT(SUMPRODUCT(--(G19=$G$4:$G$598),--(#REF!&gt;$B$4:$B$598))+1,0)</f>
        <v>#REF!</v>
      </c>
      <c r="K19" s="1" t="e">
        <f t="shared" si="0"/>
        <v>#REF!</v>
      </c>
      <c r="M19" s="11" t="s">
        <v>378</v>
      </c>
      <c r="N19" s="29">
        <f>IF(N18="",1000,SUM(N13:N18))</f>
        <v>1000</v>
      </c>
      <c r="O19" s="29">
        <f t="shared" ref="O19:AM19" si="5">IF(O18="",1000,SUM(O13:O18))</f>
        <v>1000</v>
      </c>
      <c r="P19" s="29">
        <f t="shared" si="5"/>
        <v>1000</v>
      </c>
      <c r="Q19" s="29">
        <f t="shared" si="5"/>
        <v>1000</v>
      </c>
      <c r="R19" s="29">
        <f t="shared" si="5"/>
        <v>1000</v>
      </c>
      <c r="S19" s="29">
        <f t="shared" si="5"/>
        <v>1000</v>
      </c>
      <c r="T19" s="29">
        <f t="shared" si="5"/>
        <v>1000</v>
      </c>
      <c r="U19" s="29">
        <f t="shared" si="5"/>
        <v>1000</v>
      </c>
      <c r="V19" s="29">
        <f t="shared" si="5"/>
        <v>1000</v>
      </c>
      <c r="W19" s="29">
        <f t="shared" si="5"/>
        <v>1000</v>
      </c>
      <c r="X19" s="29">
        <f t="shared" si="5"/>
        <v>1000</v>
      </c>
      <c r="Y19" s="29">
        <f t="shared" si="5"/>
        <v>1000</v>
      </c>
      <c r="Z19" s="29">
        <f t="shared" si="5"/>
        <v>1000</v>
      </c>
      <c r="AA19" s="29">
        <f t="shared" si="5"/>
        <v>1000</v>
      </c>
      <c r="AB19" s="29">
        <f t="shared" si="5"/>
        <v>1000</v>
      </c>
      <c r="AC19" s="29">
        <f t="shared" si="5"/>
        <v>1000</v>
      </c>
      <c r="AD19" s="29">
        <f t="shared" si="5"/>
        <v>1000</v>
      </c>
      <c r="AE19" s="29">
        <f t="shared" si="5"/>
        <v>1000</v>
      </c>
      <c r="AF19" s="29">
        <f t="shared" si="5"/>
        <v>1000</v>
      </c>
      <c r="AG19" s="29">
        <f t="shared" si="5"/>
        <v>1000</v>
      </c>
      <c r="AH19" s="29">
        <f t="shared" si="5"/>
        <v>1000</v>
      </c>
      <c r="AI19" s="29">
        <f t="shared" si="5"/>
        <v>1000</v>
      </c>
      <c r="AJ19" s="29">
        <f t="shared" si="5"/>
        <v>1000</v>
      </c>
      <c r="AK19" s="29">
        <f t="shared" si="5"/>
        <v>1000</v>
      </c>
      <c r="AL19" s="29">
        <f t="shared" si="5"/>
        <v>1000</v>
      </c>
      <c r="AM19" s="29">
        <f t="shared" si="5"/>
        <v>1000</v>
      </c>
    </row>
    <row r="20" spans="1:39" ht="14.25" customHeight="1" x14ac:dyDescent="0.3">
      <c r="A20" s="1">
        <v>17</v>
      </c>
      <c r="B20" s="73" t="s">
        <v>1794</v>
      </c>
      <c r="C20" s="51">
        <v>20</v>
      </c>
      <c r="D20" s="1" t="s">
        <v>18</v>
      </c>
      <c r="E20" s="1" t="s">
        <v>359</v>
      </c>
      <c r="F20" s="1" t="s">
        <v>599</v>
      </c>
      <c r="G20" s="1"/>
      <c r="H20" s="15" t="str">
        <f>+IF(ISNA(VLOOKUP($C20,MasterData!$B$4:$I$1003,5,"False")),"",VLOOKUP($C20,MasterData!$B$4:$I$1003,5,"False"))</f>
        <v>U11</v>
      </c>
      <c r="I20" s="3" t="str">
        <f>+VLOOKUP($C20,MasterData!$B$4:$I$1003,6,"false")</f>
        <v>B</v>
      </c>
      <c r="J20" s="24" t="e">
        <f>TEXT(SUMPRODUCT(--(G20=$G$4:$G$598),--(#REF!&gt;$B$4:$B$598))+1,0)</f>
        <v>#REF!</v>
      </c>
      <c r="K20" s="1" t="e">
        <f t="shared" si="0"/>
        <v>#REF!</v>
      </c>
      <c r="M20" s="11" t="s">
        <v>163</v>
      </c>
      <c r="N20" s="30">
        <f>RANK(N19,($N$10:$AM$10,$N$19:$AM$19,$N$28:$AM$28,$N$37:$AM$37),1)</f>
        <v>9</v>
      </c>
      <c r="O20" s="30">
        <f>RANK(O19,($N$10:$AM$10,$N$19:$AM$19,$N$28:$AM$28,$N$37:$AM$37),1)</f>
        <v>9</v>
      </c>
      <c r="P20" s="30">
        <f>RANK(P19,($N$10:$AM$10,$N$19:$AM$19,$N$28:$AM$28,$N$37:$AM$37),1)</f>
        <v>9</v>
      </c>
      <c r="Q20" s="30">
        <f>RANK(Q19,($N$10:$AM$10,$N$19:$AM$19,$N$28:$AM$28,$N$37:$AM$37),1)</f>
        <v>9</v>
      </c>
      <c r="R20" s="30">
        <f>RANK(R19,($N$10:$AM$10,$N$19:$AM$19,$N$28:$AM$28,$N$37:$AM$37),1)</f>
        <v>9</v>
      </c>
      <c r="S20" s="30">
        <f>RANK(S19,($N$10:$AM$10,$N$19:$AM$19,$N$28:$AM$28,$N$37:$AM$37),1)</f>
        <v>9</v>
      </c>
      <c r="T20" s="30">
        <f>RANK(T19,($N$10:$AM$10,$N$19:$AM$19,$N$28:$AM$28,$N$37:$AM$37),1)</f>
        <v>9</v>
      </c>
      <c r="U20" s="30">
        <f>RANK(U19,($N$10:$AM$10,$N$19:$AM$19,$N$28:$AM$28,$N$37:$AM$37),1)</f>
        <v>9</v>
      </c>
      <c r="V20" s="30">
        <f>RANK(V19,($N$10:$AM$10,$N$19:$AM$19,$N$28:$AM$28,$N$37:$AM$37),1)</f>
        <v>9</v>
      </c>
      <c r="W20" s="30">
        <f>RANK(W19,($N$10:$AM$10,$N$19:$AM$19,$N$28:$AM$28,$N$37:$AM$37),1)</f>
        <v>9</v>
      </c>
      <c r="X20" s="30">
        <f>RANK(X19,($N$10:$AM$10,$N$19:$AM$19,$N$28:$AM$28,$N$37:$AM$37),1)</f>
        <v>9</v>
      </c>
      <c r="Y20" s="30">
        <f>RANK(Y19,($N$10:$AM$10,$N$19:$AM$19,$N$28:$AM$28,$N$37:$AM$37),1)</f>
        <v>9</v>
      </c>
      <c r="Z20" s="30">
        <f>RANK(Z19,($N$10:$AM$10,$N$19:$AM$19,$N$28:$AM$28,$N$37:$AM$37),1)</f>
        <v>9</v>
      </c>
      <c r="AA20" s="30">
        <f>RANK(AA19,($N$10:$AM$10,$N$19:$AM$19,$N$28:$AM$28,$N$37:$AM$37),1)</f>
        <v>9</v>
      </c>
      <c r="AB20" s="30">
        <f>RANK(AB19,($N$10:$AM$10,$N$19:$AM$19,$N$28:$AM$28,$N$37:$AM$37),1)</f>
        <v>9</v>
      </c>
      <c r="AC20" s="30">
        <f>RANK(AC19,($N$10:$AM$10,$N$19:$AM$19,$N$28:$AM$28,$N$37:$AM$37),1)</f>
        <v>9</v>
      </c>
      <c r="AD20" s="30">
        <f>RANK(AD19,($N$10:$AM$10,$N$19:$AM$19,$N$28:$AM$28,$N$37:$AM$37),1)</f>
        <v>9</v>
      </c>
      <c r="AE20" s="30">
        <f>RANK(AE19,($N$10:$AM$10,$N$19:$AM$19,$N$28:$AM$28,$N$37:$AM$37),1)</f>
        <v>9</v>
      </c>
      <c r="AF20" s="30">
        <f>RANK(AF19,($N$10:$AM$10,$N$19:$AM$19,$N$28:$AM$28,$N$37:$AM$37),1)</f>
        <v>9</v>
      </c>
      <c r="AG20" s="30">
        <f>RANK(AG19,($N$10:$AM$10,$N$19:$AM$19,$N$28:$AM$28,$N$37:$AM$37),1)</f>
        <v>9</v>
      </c>
      <c r="AH20" s="30">
        <f>RANK(AH19,($N$10:$AM$10,$N$19:$AM$19,$N$28:$AM$28,$N$37:$AM$37),1)</f>
        <v>9</v>
      </c>
      <c r="AI20" s="30">
        <f>RANK(AI19,($N$10:$AM$10,$N$19:$AM$19,$N$28:$AM$28,$N$37:$AM$37),1)</f>
        <v>9</v>
      </c>
      <c r="AJ20" s="30">
        <f>RANK(AJ19,($N$10:$AM$10,$N$19:$AM$19,$N$28:$AM$28,$N$37:$AM$37),1)</f>
        <v>9</v>
      </c>
      <c r="AK20" s="30">
        <f>RANK(AK19,($N$10:$AM$10,$N$19:$AM$19,$N$28:$AM$28,$N$37:$AM$37),1)</f>
        <v>9</v>
      </c>
      <c r="AL20" s="30">
        <f>RANK(AL19,($N$10:$AM$10,$N$19:$AM$19,$N$28:$AM$28,$N$37:$AM$37),1)</f>
        <v>9</v>
      </c>
      <c r="AM20" s="30">
        <f>RANK(AM19,($N$10:$AM$10,$N$19:$AM$19,$N$28:$AM$28,$N$37:$AM$37),1)</f>
        <v>9</v>
      </c>
    </row>
    <row r="21" spans="1:39" ht="14.25" customHeight="1" x14ac:dyDescent="0.3">
      <c r="A21" s="1">
        <v>18</v>
      </c>
      <c r="B21" s="73" t="s">
        <v>1795</v>
      </c>
      <c r="C21" s="51">
        <v>32</v>
      </c>
      <c r="D21" s="1" t="s">
        <v>1516</v>
      </c>
      <c r="E21" s="1" t="s">
        <v>1517</v>
      </c>
      <c r="F21" s="1" t="s">
        <v>598</v>
      </c>
      <c r="G21" s="1"/>
      <c r="H21" s="15" t="str">
        <f>+IF(ISNA(VLOOKUP($C21,MasterData!$B$4:$I$1003,5,"False")),"",VLOOKUP($C21,MasterData!$B$4:$I$1003,5,"False"))</f>
        <v>U11</v>
      </c>
      <c r="I21" s="3" t="str">
        <f>+VLOOKUP($C21,MasterData!$B$4:$I$1003,6,"false")</f>
        <v>B</v>
      </c>
      <c r="J21" s="24" t="e">
        <f>TEXT(SUMPRODUCT(--(G21=$G$4:$G$598),--(#REF!&gt;$B$4:$B$598))+1,0)</f>
        <v>#REF!</v>
      </c>
      <c r="K21" s="1" t="e">
        <f t="shared" si="0"/>
        <v>#REF!</v>
      </c>
    </row>
    <row r="22" spans="1:39" ht="14.25" customHeight="1" x14ac:dyDescent="0.3">
      <c r="A22" s="1">
        <v>19</v>
      </c>
      <c r="B22" s="73" t="s">
        <v>1796</v>
      </c>
      <c r="C22" s="51">
        <v>100</v>
      </c>
      <c r="D22" s="1" t="s">
        <v>81</v>
      </c>
      <c r="E22" s="1" t="s">
        <v>354</v>
      </c>
      <c r="F22" s="1" t="s">
        <v>638</v>
      </c>
      <c r="G22" s="1"/>
      <c r="H22" s="15" t="str">
        <f>+IF(ISNA(VLOOKUP($C22,MasterData!$B$4:$I$1003,5,"False")),"",VLOOKUP($C22,MasterData!$B$4:$I$1003,5,"False"))</f>
        <v>U13</v>
      </c>
      <c r="I22" s="3" t="str">
        <f>+VLOOKUP($C22,MasterData!$B$4:$I$1003,6,"false")</f>
        <v>B</v>
      </c>
      <c r="J22" s="24" t="e">
        <f>TEXT(SUMPRODUCT(--(G22=$G$4:$G$598),--(#REF!&gt;$B$4:$B$598))+1,0)</f>
        <v>#REF!</v>
      </c>
      <c r="K22" s="1" t="e">
        <f t="shared" si="0"/>
        <v>#REF!</v>
      </c>
      <c r="M22">
        <v>13</v>
      </c>
      <c r="N22" s="28" t="str">
        <f>+IF(ISNA(VLOOKUP(N$3&amp;"  "&amp;$M22,$A$3:$I$354,2,0)),"",VLOOKUP(N$3&amp;"  "&amp;$M22,$A$3:$I$354,2,0))</f>
        <v/>
      </c>
      <c r="O22" s="28" t="str">
        <f>+IF(ISNA(VLOOKUP(O$3&amp;"  "&amp;$M22,$A$3:$I$354,2,0)),"",VLOOKUP(O$3&amp;"  "&amp;$M22,$A$3:$I$354,2,0))</f>
        <v/>
      </c>
      <c r="P22" s="28" t="str">
        <f>+IF(ISNA(VLOOKUP(P$3&amp;"  "&amp;$M22,$A$3:$I$354,2,0)),"",VLOOKUP(P$3&amp;"  "&amp;$M22,$A$3:$I$354,2,0))</f>
        <v/>
      </c>
      <c r="Q22" s="28" t="str">
        <f>+IF(ISNA(VLOOKUP(Q$3&amp;"  "&amp;$M22,$A$3:$I$354,2,0)),"",VLOOKUP(Q$3&amp;"  "&amp;$M22,$A$3:$I$354,2,0))</f>
        <v/>
      </c>
      <c r="R22" s="28" t="str">
        <f>+IF(ISNA(VLOOKUP(R$3&amp;"  "&amp;$M22,$A$3:$I$354,2,0)),"",VLOOKUP(R$3&amp;"  "&amp;$M22,$A$3:$I$354,2,0))</f>
        <v/>
      </c>
      <c r="S22" s="28" t="str">
        <f>+IF(ISNA(VLOOKUP(S$3&amp;"  "&amp;$M22,$A$3:$I$354,2,0)),"",VLOOKUP(S$3&amp;"  "&amp;$M22,$A$3:$I$354,2,0))</f>
        <v/>
      </c>
      <c r="T22" s="28" t="str">
        <f>+IF(ISNA(VLOOKUP(T$3&amp;"  "&amp;$M22,$A$3:$I$354,2,0)),"",VLOOKUP(T$3&amp;"  "&amp;$M22,$A$3:$I$354,2,0))</f>
        <v/>
      </c>
      <c r="U22" s="28" t="str">
        <f>+IF(ISNA(VLOOKUP(U$3&amp;"  "&amp;$M22,$A$3:$I$354,2,0)),"",VLOOKUP(U$3&amp;"  "&amp;$M22,$A$3:$I$354,2,0))</f>
        <v/>
      </c>
      <c r="V22" s="28" t="str">
        <f>+IF(ISNA(VLOOKUP(V$3&amp;"  "&amp;$M22,$A$3:$I$354,2,0)),"",VLOOKUP(V$3&amp;"  "&amp;$M22,$A$3:$I$354,2,0))</f>
        <v/>
      </c>
      <c r="W22" s="28" t="str">
        <f>+IF(ISNA(VLOOKUP(W$3&amp;"  "&amp;$M22,$A$3:$I$354,2,0)),"",VLOOKUP(W$3&amp;"  "&amp;$M22,$A$3:$I$354,2,0))</f>
        <v/>
      </c>
      <c r="X22" s="28" t="str">
        <f>+IF(ISNA(VLOOKUP(X$3&amp;"  "&amp;$M22,$A$3:$I$354,2,0)),"",VLOOKUP(X$3&amp;"  "&amp;$M22,$A$3:$I$354,2,0))</f>
        <v/>
      </c>
      <c r="Y22" s="28" t="str">
        <f>+IF(ISNA(VLOOKUP(Y$3&amp;"  "&amp;$M22,$A$3:$I$354,2,0)),"",VLOOKUP(Y$3&amp;"  "&amp;$M22,$A$3:$I$354,2,0))</f>
        <v/>
      </c>
      <c r="Z22" s="28" t="str">
        <f>+IF(ISNA(VLOOKUP(Z$3&amp;"  "&amp;$M22,$A$3:$I$354,2,0)),"",VLOOKUP(Z$3&amp;"  "&amp;$M22,$A$3:$I$354,2,0))</f>
        <v/>
      </c>
      <c r="AA22" s="28" t="str">
        <f>+IF(ISNA(VLOOKUP(AA$3&amp;"  "&amp;$M22,$A$3:$I$354,2,0)),"",VLOOKUP(AA$3&amp;"  "&amp;$M22,$A$3:$I$354,2,0))</f>
        <v/>
      </c>
      <c r="AB22" s="28" t="str">
        <f>+IF(ISNA(VLOOKUP(AB$3&amp;"  "&amp;$M22,$A$3:$I$354,2,0)),"",VLOOKUP(AB$3&amp;"  "&amp;$M22,$A$3:$I$354,2,0))</f>
        <v/>
      </c>
      <c r="AC22" s="28" t="str">
        <f>+IF(ISNA(VLOOKUP(AC$3&amp;"  "&amp;$M22,$A$3:$I$354,2,0)),"",VLOOKUP(AC$3&amp;"  "&amp;$M22,$A$3:$I$354,2,0))</f>
        <v/>
      </c>
      <c r="AD22" s="28" t="str">
        <f>+IF(ISNA(VLOOKUP(AD$3&amp;"  "&amp;$M22,$A$3:$I$354,2,0)),"",VLOOKUP(AD$3&amp;"  "&amp;$M22,$A$3:$I$354,2,0))</f>
        <v/>
      </c>
      <c r="AE22" s="28" t="str">
        <f>+IF(ISNA(VLOOKUP(AE$3&amp;"  "&amp;$M22,$A$3:$I$354,2,0)),"",VLOOKUP(AE$3&amp;"  "&amp;$M22,$A$3:$I$354,2,0))</f>
        <v/>
      </c>
      <c r="AF22" s="28" t="str">
        <f>+IF(ISNA(VLOOKUP(AF$3&amp;"  "&amp;$M22,$A$3:$I$354,2,0)),"",VLOOKUP(AF$3&amp;"  "&amp;$M22,$A$3:$I$354,2,0))</f>
        <v/>
      </c>
      <c r="AG22" s="28" t="str">
        <f>+IF(ISNA(VLOOKUP(AG$3&amp;"  "&amp;$M22,$A$3:$I$354,2,0)),"",VLOOKUP(AG$3&amp;"  "&amp;$M22,$A$3:$I$354,2,0))</f>
        <v/>
      </c>
      <c r="AH22" s="28" t="str">
        <f>+IF(ISNA(VLOOKUP(AH$3&amp;"  "&amp;$M22,$A$3:$I$354,2,0)),"",VLOOKUP(AH$3&amp;"  "&amp;$M22,$A$3:$I$354,2,0))</f>
        <v/>
      </c>
      <c r="AI22" s="28" t="str">
        <f>+IF(ISNA(VLOOKUP(AI$3&amp;"  "&amp;$M22,$A$3:$I$354,2,0)),"",VLOOKUP(AI$3&amp;"  "&amp;$M22,$A$3:$I$354,2,0))</f>
        <v/>
      </c>
      <c r="AJ22" s="28" t="str">
        <f>+IF(ISNA(VLOOKUP(AJ$3&amp;"  "&amp;$M22,$A$3:$I$354,2,0)),"",VLOOKUP(AJ$3&amp;"  "&amp;$M22,$A$3:$I$354,2,0))</f>
        <v/>
      </c>
      <c r="AK22" s="28" t="str">
        <f>+IF(ISNA(VLOOKUP(AK$3&amp;"  "&amp;$M22,$A$3:$I$354,2,0)),"",VLOOKUP(AK$3&amp;"  "&amp;$M22,$A$3:$I$354,2,0))</f>
        <v/>
      </c>
      <c r="AL22" s="28" t="str">
        <f>+IF(ISNA(VLOOKUP(AL$3&amp;"  "&amp;$M22,$A$3:$I$354,2,0)),"",VLOOKUP(AL$3&amp;"  "&amp;$M22,$A$3:$I$354,2,0))</f>
        <v/>
      </c>
      <c r="AM22" s="28" t="str">
        <f>+IF(ISNA(VLOOKUP(AM$3&amp;"  "&amp;$M22,$A$3:$I$354,2,0)),"",VLOOKUP(AM$3&amp;"  "&amp;$M22,$A$3:$I$354,2,0))</f>
        <v/>
      </c>
    </row>
    <row r="23" spans="1:39" ht="14.25" customHeight="1" x14ac:dyDescent="0.3">
      <c r="A23" s="1">
        <v>20</v>
      </c>
      <c r="B23" s="73" t="s">
        <v>1797</v>
      </c>
      <c r="C23" s="51">
        <v>65</v>
      </c>
      <c r="D23" s="1" t="s">
        <v>59</v>
      </c>
      <c r="E23" s="1" t="s">
        <v>356</v>
      </c>
      <c r="F23" s="1" t="s">
        <v>597</v>
      </c>
      <c r="G23" s="1"/>
      <c r="H23" s="15" t="str">
        <f>+IF(ISNA(VLOOKUP($C23,MasterData!$B$4:$I$1003,5,"False")),"",VLOOKUP($C23,MasterData!$B$4:$I$1003,5,"False"))</f>
        <v>U13</v>
      </c>
      <c r="I23" s="3" t="str">
        <f>+VLOOKUP($C23,MasterData!$B$4:$I$1003,6,"false")</f>
        <v>B</v>
      </c>
      <c r="J23" s="24" t="e">
        <f>TEXT(SUMPRODUCT(--(G23=$G$4:$G$598),--(#REF!&gt;$B$4:$B$598))+1,0)</f>
        <v>#REF!</v>
      </c>
      <c r="K23" s="1" t="e">
        <f t="shared" si="0"/>
        <v>#REF!</v>
      </c>
      <c r="M23">
        <f>+M22+1</f>
        <v>14</v>
      </c>
      <c r="N23" s="28" t="str">
        <f>+IF(ISNA(VLOOKUP(N$3&amp;"  "&amp;$M23,$A$3:$I$354,2,0)),"",VLOOKUP(N$3&amp;"  "&amp;$M23,$A$3:$I$354,2,0))</f>
        <v/>
      </c>
      <c r="O23" s="28" t="str">
        <f>+IF(ISNA(VLOOKUP(O$3&amp;"  "&amp;$M23,$A$3:$I$354,2,0)),"",VLOOKUP(O$3&amp;"  "&amp;$M23,$A$3:$I$354,2,0))</f>
        <v/>
      </c>
      <c r="P23" s="28" t="str">
        <f>+IF(ISNA(VLOOKUP(P$3&amp;"  "&amp;$M23,$A$3:$I$354,2,0)),"",VLOOKUP(P$3&amp;"  "&amp;$M23,$A$3:$I$354,2,0))</f>
        <v/>
      </c>
      <c r="Q23" s="28" t="str">
        <f>+IF(ISNA(VLOOKUP(Q$3&amp;"  "&amp;$M23,$A$3:$I$354,2,0)),"",VLOOKUP(Q$3&amp;"  "&amp;$M23,$A$3:$I$354,2,0))</f>
        <v/>
      </c>
      <c r="R23" s="28" t="str">
        <f>+IF(ISNA(VLOOKUP(R$3&amp;"  "&amp;$M23,$A$3:$I$354,2,0)),"",VLOOKUP(R$3&amp;"  "&amp;$M23,$A$3:$I$354,2,0))</f>
        <v/>
      </c>
      <c r="S23" s="28" t="str">
        <f>+IF(ISNA(VLOOKUP(S$3&amp;"  "&amp;$M23,$A$3:$I$354,2,0)),"",VLOOKUP(S$3&amp;"  "&amp;$M23,$A$3:$I$354,2,0))</f>
        <v/>
      </c>
      <c r="T23" s="28" t="str">
        <f>+IF(ISNA(VLOOKUP(T$3&amp;"  "&amp;$M23,$A$3:$I$354,2,0)),"",VLOOKUP(T$3&amp;"  "&amp;$M23,$A$3:$I$354,2,0))</f>
        <v/>
      </c>
      <c r="U23" s="28" t="str">
        <f>+IF(ISNA(VLOOKUP(U$3&amp;"  "&amp;$M23,$A$3:$I$354,2,0)),"",VLOOKUP(U$3&amp;"  "&amp;$M23,$A$3:$I$354,2,0))</f>
        <v/>
      </c>
      <c r="V23" s="28" t="str">
        <f>+IF(ISNA(VLOOKUP(V$3&amp;"  "&amp;$M23,$A$3:$I$354,2,0)),"",VLOOKUP(V$3&amp;"  "&amp;$M23,$A$3:$I$354,2,0))</f>
        <v/>
      </c>
      <c r="W23" s="28" t="str">
        <f>+IF(ISNA(VLOOKUP(W$3&amp;"  "&amp;$M23,$A$3:$I$354,2,0)),"",VLOOKUP(W$3&amp;"  "&amp;$M23,$A$3:$I$354,2,0))</f>
        <v/>
      </c>
      <c r="X23" s="28" t="str">
        <f>+IF(ISNA(VLOOKUP(X$3&amp;"  "&amp;$M23,$A$3:$I$354,2,0)),"",VLOOKUP(X$3&amp;"  "&amp;$M23,$A$3:$I$354,2,0))</f>
        <v/>
      </c>
      <c r="Y23" s="28" t="str">
        <f>+IF(ISNA(VLOOKUP(Y$3&amp;"  "&amp;$M23,$A$3:$I$354,2,0)),"",VLOOKUP(Y$3&amp;"  "&amp;$M23,$A$3:$I$354,2,0))</f>
        <v/>
      </c>
      <c r="Z23" s="28" t="str">
        <f>+IF(ISNA(VLOOKUP(Z$3&amp;"  "&amp;$M23,$A$3:$I$354,2,0)),"",VLOOKUP(Z$3&amp;"  "&amp;$M23,$A$3:$I$354,2,0))</f>
        <v/>
      </c>
      <c r="AA23" s="28" t="str">
        <f>+IF(ISNA(VLOOKUP(AA$3&amp;"  "&amp;$M23,$A$3:$I$354,2,0)),"",VLOOKUP(AA$3&amp;"  "&amp;$M23,$A$3:$I$354,2,0))</f>
        <v/>
      </c>
      <c r="AB23" s="28" t="str">
        <f>+IF(ISNA(VLOOKUP(AB$3&amp;"  "&amp;$M23,$A$3:$I$354,2,0)),"",VLOOKUP(AB$3&amp;"  "&amp;$M23,$A$3:$I$354,2,0))</f>
        <v/>
      </c>
      <c r="AC23" s="28" t="str">
        <f>+IF(ISNA(VLOOKUP(AC$3&amp;"  "&amp;$M23,$A$3:$I$354,2,0)),"",VLOOKUP(AC$3&amp;"  "&amp;$M23,$A$3:$I$354,2,0))</f>
        <v/>
      </c>
      <c r="AD23" s="28" t="str">
        <f>+IF(ISNA(VLOOKUP(AD$3&amp;"  "&amp;$M23,$A$3:$I$354,2,0)),"",VLOOKUP(AD$3&amp;"  "&amp;$M23,$A$3:$I$354,2,0))</f>
        <v/>
      </c>
      <c r="AE23" s="28" t="str">
        <f>+IF(ISNA(VLOOKUP(AE$3&amp;"  "&amp;$M23,$A$3:$I$354,2,0)),"",VLOOKUP(AE$3&amp;"  "&amp;$M23,$A$3:$I$354,2,0))</f>
        <v/>
      </c>
      <c r="AF23" s="28" t="str">
        <f>+IF(ISNA(VLOOKUP(AF$3&amp;"  "&amp;$M23,$A$3:$I$354,2,0)),"",VLOOKUP(AF$3&amp;"  "&amp;$M23,$A$3:$I$354,2,0))</f>
        <v/>
      </c>
      <c r="AG23" s="28" t="str">
        <f>+IF(ISNA(VLOOKUP(AG$3&amp;"  "&amp;$M23,$A$3:$I$354,2,0)),"",VLOOKUP(AG$3&amp;"  "&amp;$M23,$A$3:$I$354,2,0))</f>
        <v/>
      </c>
      <c r="AH23" s="28" t="str">
        <f>+IF(ISNA(VLOOKUP(AH$3&amp;"  "&amp;$M23,$A$3:$I$354,2,0)),"",VLOOKUP(AH$3&amp;"  "&amp;$M23,$A$3:$I$354,2,0))</f>
        <v/>
      </c>
      <c r="AI23" s="28" t="str">
        <f>+IF(ISNA(VLOOKUP(AI$3&amp;"  "&amp;$M23,$A$3:$I$354,2,0)),"",VLOOKUP(AI$3&amp;"  "&amp;$M23,$A$3:$I$354,2,0))</f>
        <v/>
      </c>
      <c r="AJ23" s="28" t="str">
        <f>+IF(ISNA(VLOOKUP(AJ$3&amp;"  "&amp;$M23,$A$3:$I$354,2,0)),"",VLOOKUP(AJ$3&amp;"  "&amp;$M23,$A$3:$I$354,2,0))</f>
        <v/>
      </c>
      <c r="AK23" s="28" t="str">
        <f>+IF(ISNA(VLOOKUP(AK$3&amp;"  "&amp;$M23,$A$3:$I$354,2,0)),"",VLOOKUP(AK$3&amp;"  "&amp;$M23,$A$3:$I$354,2,0))</f>
        <v/>
      </c>
      <c r="AL23" s="28" t="str">
        <f>+IF(ISNA(VLOOKUP(AL$3&amp;"  "&amp;$M23,$A$3:$I$354,2,0)),"",VLOOKUP(AL$3&amp;"  "&amp;$M23,$A$3:$I$354,2,0))</f>
        <v/>
      </c>
      <c r="AM23" s="28" t="str">
        <f>+IF(ISNA(VLOOKUP(AM$3&amp;"  "&amp;$M23,$A$3:$I$354,2,0)),"",VLOOKUP(AM$3&amp;"  "&amp;$M23,$A$3:$I$354,2,0))</f>
        <v/>
      </c>
    </row>
    <row r="24" spans="1:39" ht="14.25" customHeight="1" x14ac:dyDescent="0.3">
      <c r="A24" s="1">
        <v>21</v>
      </c>
      <c r="B24" s="73" t="s">
        <v>1243</v>
      </c>
      <c r="C24" s="51">
        <v>77</v>
      </c>
      <c r="D24" s="1" t="s">
        <v>60</v>
      </c>
      <c r="E24" s="1" t="s">
        <v>148</v>
      </c>
      <c r="F24" s="1" t="s">
        <v>597</v>
      </c>
      <c r="G24" s="1"/>
      <c r="H24" s="15" t="str">
        <f>+IF(ISNA(VLOOKUP($C24,MasterData!$B$4:$I$1003,5,"False")),"",VLOOKUP($C24,MasterData!$B$4:$I$1003,5,"False"))</f>
        <v>U13</v>
      </c>
      <c r="I24" s="3" t="str">
        <f>+VLOOKUP($C24,MasterData!$B$4:$I$1003,6,"false")</f>
        <v>B</v>
      </c>
      <c r="J24" s="24" t="e">
        <f>TEXT(SUMPRODUCT(--(G24=$G$4:$G$598),--(#REF!&gt;$B$4:$B$598))+1,0)</f>
        <v>#REF!</v>
      </c>
      <c r="K24" s="1" t="e">
        <f t="shared" si="0"/>
        <v>#REF!</v>
      </c>
      <c r="M24">
        <f t="shared" ref="M24:M27" si="6">+M23+1</f>
        <v>15</v>
      </c>
      <c r="N24" s="28" t="str">
        <f>+IF(ISNA(VLOOKUP(N$3&amp;"  "&amp;$M24,$A$3:$I$354,2,0)),"",VLOOKUP(N$3&amp;"  "&amp;$M24,$A$3:$I$354,2,0))</f>
        <v/>
      </c>
      <c r="O24" s="28" t="str">
        <f>+IF(ISNA(VLOOKUP(O$3&amp;"  "&amp;$M24,$A$3:$I$354,2,0)),"",VLOOKUP(O$3&amp;"  "&amp;$M24,$A$3:$I$354,2,0))</f>
        <v/>
      </c>
      <c r="P24" s="28" t="str">
        <f>+IF(ISNA(VLOOKUP(P$3&amp;"  "&amp;$M24,$A$3:$I$354,2,0)),"",VLOOKUP(P$3&amp;"  "&amp;$M24,$A$3:$I$354,2,0))</f>
        <v/>
      </c>
      <c r="Q24" s="28" t="str">
        <f>+IF(ISNA(VLOOKUP(Q$3&amp;"  "&amp;$M24,$A$3:$I$354,2,0)),"",VLOOKUP(Q$3&amp;"  "&amp;$M24,$A$3:$I$354,2,0))</f>
        <v/>
      </c>
      <c r="R24" s="28" t="str">
        <f>+IF(ISNA(VLOOKUP(R$3&amp;"  "&amp;$M24,$A$3:$I$354,2,0)),"",VLOOKUP(R$3&amp;"  "&amp;$M24,$A$3:$I$354,2,0))</f>
        <v/>
      </c>
      <c r="S24" s="28" t="str">
        <f>+IF(ISNA(VLOOKUP(S$3&amp;"  "&amp;$M24,$A$3:$I$354,2,0)),"",VLOOKUP(S$3&amp;"  "&amp;$M24,$A$3:$I$354,2,0))</f>
        <v/>
      </c>
      <c r="T24" s="28" t="str">
        <f>+IF(ISNA(VLOOKUP(T$3&amp;"  "&amp;$M24,$A$3:$I$354,2,0)),"",VLOOKUP(T$3&amp;"  "&amp;$M24,$A$3:$I$354,2,0))</f>
        <v/>
      </c>
      <c r="U24" s="28" t="str">
        <f>+IF(ISNA(VLOOKUP(U$3&amp;"  "&amp;$M24,$A$3:$I$354,2,0)),"",VLOOKUP(U$3&amp;"  "&amp;$M24,$A$3:$I$354,2,0))</f>
        <v/>
      </c>
      <c r="V24" s="28" t="str">
        <f>+IF(ISNA(VLOOKUP(V$3&amp;"  "&amp;$M24,$A$3:$I$354,2,0)),"",VLOOKUP(V$3&amp;"  "&amp;$M24,$A$3:$I$354,2,0))</f>
        <v/>
      </c>
      <c r="W24" s="28" t="str">
        <f>+IF(ISNA(VLOOKUP(W$3&amp;"  "&amp;$M24,$A$3:$I$354,2,0)),"",VLOOKUP(W$3&amp;"  "&amp;$M24,$A$3:$I$354,2,0))</f>
        <v/>
      </c>
      <c r="X24" s="28" t="str">
        <f>+IF(ISNA(VLOOKUP(X$3&amp;"  "&amp;$M24,$A$3:$I$354,2,0)),"",VLOOKUP(X$3&amp;"  "&amp;$M24,$A$3:$I$354,2,0))</f>
        <v/>
      </c>
      <c r="Y24" s="28" t="str">
        <f>+IF(ISNA(VLOOKUP(Y$3&amp;"  "&amp;$M24,$A$3:$I$354,2,0)),"",VLOOKUP(Y$3&amp;"  "&amp;$M24,$A$3:$I$354,2,0))</f>
        <v/>
      </c>
      <c r="Z24" s="28" t="str">
        <f>+IF(ISNA(VLOOKUP(Z$3&amp;"  "&amp;$M24,$A$3:$I$354,2,0)),"",VLOOKUP(Z$3&amp;"  "&amp;$M24,$A$3:$I$354,2,0))</f>
        <v/>
      </c>
      <c r="AA24" s="28" t="str">
        <f>+IF(ISNA(VLOOKUP(AA$3&amp;"  "&amp;$M24,$A$3:$I$354,2,0)),"",VLOOKUP(AA$3&amp;"  "&amp;$M24,$A$3:$I$354,2,0))</f>
        <v/>
      </c>
      <c r="AB24" s="28" t="str">
        <f>+IF(ISNA(VLOOKUP(AB$3&amp;"  "&amp;$M24,$A$3:$I$354,2,0)),"",VLOOKUP(AB$3&amp;"  "&amp;$M24,$A$3:$I$354,2,0))</f>
        <v/>
      </c>
      <c r="AC24" s="28" t="str">
        <f>+IF(ISNA(VLOOKUP(AC$3&amp;"  "&amp;$M24,$A$3:$I$354,2,0)),"",VLOOKUP(AC$3&amp;"  "&amp;$M24,$A$3:$I$354,2,0))</f>
        <v/>
      </c>
      <c r="AD24" s="28" t="str">
        <f>+IF(ISNA(VLOOKUP(AD$3&amp;"  "&amp;$M24,$A$3:$I$354,2,0)),"",VLOOKUP(AD$3&amp;"  "&amp;$M24,$A$3:$I$354,2,0))</f>
        <v/>
      </c>
      <c r="AE24" s="28" t="str">
        <f>+IF(ISNA(VLOOKUP(AE$3&amp;"  "&amp;$M24,$A$3:$I$354,2,0)),"",VLOOKUP(AE$3&amp;"  "&amp;$M24,$A$3:$I$354,2,0))</f>
        <v/>
      </c>
      <c r="AF24" s="28" t="str">
        <f>+IF(ISNA(VLOOKUP(AF$3&amp;"  "&amp;$M24,$A$3:$I$354,2,0)),"",VLOOKUP(AF$3&amp;"  "&amp;$M24,$A$3:$I$354,2,0))</f>
        <v/>
      </c>
      <c r="AG24" s="28" t="str">
        <f>+IF(ISNA(VLOOKUP(AG$3&amp;"  "&amp;$M24,$A$3:$I$354,2,0)),"",VLOOKUP(AG$3&amp;"  "&amp;$M24,$A$3:$I$354,2,0))</f>
        <v/>
      </c>
      <c r="AH24" s="28" t="str">
        <f>+IF(ISNA(VLOOKUP(AH$3&amp;"  "&amp;$M24,$A$3:$I$354,2,0)),"",VLOOKUP(AH$3&amp;"  "&amp;$M24,$A$3:$I$354,2,0))</f>
        <v/>
      </c>
      <c r="AI24" s="28" t="str">
        <f>+IF(ISNA(VLOOKUP(AI$3&amp;"  "&amp;$M24,$A$3:$I$354,2,0)),"",VLOOKUP(AI$3&amp;"  "&amp;$M24,$A$3:$I$354,2,0))</f>
        <v/>
      </c>
      <c r="AJ24" s="28" t="str">
        <f>+IF(ISNA(VLOOKUP(AJ$3&amp;"  "&amp;$M24,$A$3:$I$354,2,0)),"",VLOOKUP(AJ$3&amp;"  "&amp;$M24,$A$3:$I$354,2,0))</f>
        <v/>
      </c>
      <c r="AK24" s="28" t="str">
        <f>+IF(ISNA(VLOOKUP(AK$3&amp;"  "&amp;$M24,$A$3:$I$354,2,0)),"",VLOOKUP(AK$3&amp;"  "&amp;$M24,$A$3:$I$354,2,0))</f>
        <v/>
      </c>
      <c r="AL24" s="28" t="str">
        <f>+IF(ISNA(VLOOKUP(AL$3&amp;"  "&amp;$M24,$A$3:$I$354,2,0)),"",VLOOKUP(AL$3&amp;"  "&amp;$M24,$A$3:$I$354,2,0))</f>
        <v/>
      </c>
      <c r="AM24" s="28" t="str">
        <f>+IF(ISNA(VLOOKUP(AM$3&amp;"  "&amp;$M24,$A$3:$I$354,2,0)),"",VLOOKUP(AM$3&amp;"  "&amp;$M24,$A$3:$I$354,2,0))</f>
        <v/>
      </c>
    </row>
    <row r="25" spans="1:39" ht="14.25" customHeight="1" x14ac:dyDescent="0.3">
      <c r="A25" s="1">
        <v>22</v>
      </c>
      <c r="B25" s="73" t="s">
        <v>1798</v>
      </c>
      <c r="C25" s="51">
        <v>79</v>
      </c>
      <c r="D25" s="1" t="s">
        <v>81</v>
      </c>
      <c r="E25" s="1" t="s">
        <v>391</v>
      </c>
      <c r="F25" s="1" t="s">
        <v>599</v>
      </c>
      <c r="G25" s="1"/>
      <c r="H25" s="15" t="str">
        <f>+IF(ISNA(VLOOKUP($C25,MasterData!$B$4:$I$1003,5,"False")),"",VLOOKUP($C25,MasterData!$B$4:$I$1003,5,"False"))</f>
        <v>U13</v>
      </c>
      <c r="I25" s="3" t="str">
        <f>+VLOOKUP($C25,MasterData!$B$4:$I$1003,6,"false")</f>
        <v>B</v>
      </c>
      <c r="J25" s="24" t="e">
        <f>TEXT(SUMPRODUCT(--(G25=$G$4:$G$598),--(#REF!&gt;$B$4:$B$598))+1,0)</f>
        <v>#REF!</v>
      </c>
      <c r="K25" s="1" t="e">
        <f t="shared" si="0"/>
        <v>#REF!</v>
      </c>
      <c r="M25">
        <f t="shared" si="6"/>
        <v>16</v>
      </c>
      <c r="N25" s="28" t="str">
        <f>+IF(ISNA(VLOOKUP(N$3&amp;"  "&amp;$M25,$A$3:$I$354,2,0)),"",VLOOKUP(N$3&amp;"  "&amp;$M25,$A$3:$I$354,2,0))</f>
        <v/>
      </c>
      <c r="O25" s="28" t="str">
        <f>+IF(ISNA(VLOOKUP(O$3&amp;"  "&amp;$M25,$A$3:$I$354,2,0)),"",VLOOKUP(O$3&amp;"  "&amp;$M25,$A$3:$I$354,2,0))</f>
        <v/>
      </c>
      <c r="P25" s="28" t="str">
        <f>+IF(ISNA(VLOOKUP(P$3&amp;"  "&amp;$M25,$A$3:$I$354,2,0)),"",VLOOKUP(P$3&amp;"  "&amp;$M25,$A$3:$I$354,2,0))</f>
        <v/>
      </c>
      <c r="Q25" s="28" t="str">
        <f>+IF(ISNA(VLOOKUP(Q$3&amp;"  "&amp;$M25,$A$3:$I$354,2,0)),"",VLOOKUP(Q$3&amp;"  "&amp;$M25,$A$3:$I$354,2,0))</f>
        <v/>
      </c>
      <c r="R25" s="28" t="str">
        <f>+IF(ISNA(VLOOKUP(R$3&amp;"  "&amp;$M25,$A$3:$I$354,2,0)),"",VLOOKUP(R$3&amp;"  "&amp;$M25,$A$3:$I$354,2,0))</f>
        <v/>
      </c>
      <c r="S25" s="28" t="str">
        <f>+IF(ISNA(VLOOKUP(S$3&amp;"  "&amp;$M25,$A$3:$I$354,2,0)),"",VLOOKUP(S$3&amp;"  "&amp;$M25,$A$3:$I$354,2,0))</f>
        <v/>
      </c>
      <c r="T25" s="28" t="str">
        <f>+IF(ISNA(VLOOKUP(T$3&amp;"  "&amp;$M25,$A$3:$I$354,2,0)),"",VLOOKUP(T$3&amp;"  "&amp;$M25,$A$3:$I$354,2,0))</f>
        <v/>
      </c>
      <c r="U25" s="28" t="str">
        <f>+IF(ISNA(VLOOKUP(U$3&amp;"  "&amp;$M25,$A$3:$I$354,2,0)),"",VLOOKUP(U$3&amp;"  "&amp;$M25,$A$3:$I$354,2,0))</f>
        <v/>
      </c>
      <c r="V25" s="28" t="str">
        <f>+IF(ISNA(VLOOKUP(V$3&amp;"  "&amp;$M25,$A$3:$I$354,2,0)),"",VLOOKUP(V$3&amp;"  "&amp;$M25,$A$3:$I$354,2,0))</f>
        <v/>
      </c>
      <c r="W25" s="28" t="str">
        <f>+IF(ISNA(VLOOKUP(W$3&amp;"  "&amp;$M25,$A$3:$I$354,2,0)),"",VLOOKUP(W$3&amp;"  "&amp;$M25,$A$3:$I$354,2,0))</f>
        <v/>
      </c>
      <c r="X25" s="28" t="str">
        <f>+IF(ISNA(VLOOKUP(X$3&amp;"  "&amp;$M25,$A$3:$I$354,2,0)),"",VLOOKUP(X$3&amp;"  "&amp;$M25,$A$3:$I$354,2,0))</f>
        <v/>
      </c>
      <c r="Y25" s="28" t="str">
        <f>+IF(ISNA(VLOOKUP(Y$3&amp;"  "&amp;$M25,$A$3:$I$354,2,0)),"",VLOOKUP(Y$3&amp;"  "&amp;$M25,$A$3:$I$354,2,0))</f>
        <v/>
      </c>
      <c r="Z25" s="28" t="str">
        <f>+IF(ISNA(VLOOKUP(Z$3&amp;"  "&amp;$M25,$A$3:$I$354,2,0)),"",VLOOKUP(Z$3&amp;"  "&amp;$M25,$A$3:$I$354,2,0))</f>
        <v/>
      </c>
      <c r="AA25" s="28" t="str">
        <f>+IF(ISNA(VLOOKUP(AA$3&amp;"  "&amp;$M25,$A$3:$I$354,2,0)),"",VLOOKUP(AA$3&amp;"  "&amp;$M25,$A$3:$I$354,2,0))</f>
        <v/>
      </c>
      <c r="AB25" s="28" t="str">
        <f>+IF(ISNA(VLOOKUP(AB$3&amp;"  "&amp;$M25,$A$3:$I$354,2,0)),"",VLOOKUP(AB$3&amp;"  "&amp;$M25,$A$3:$I$354,2,0))</f>
        <v/>
      </c>
      <c r="AC25" s="28" t="str">
        <f>+IF(ISNA(VLOOKUP(AC$3&amp;"  "&amp;$M25,$A$3:$I$354,2,0)),"",VLOOKUP(AC$3&amp;"  "&amp;$M25,$A$3:$I$354,2,0))</f>
        <v/>
      </c>
      <c r="AD25" s="28" t="str">
        <f>+IF(ISNA(VLOOKUP(AD$3&amp;"  "&amp;$M25,$A$3:$I$354,2,0)),"",VLOOKUP(AD$3&amp;"  "&amp;$M25,$A$3:$I$354,2,0))</f>
        <v/>
      </c>
      <c r="AE25" s="28" t="str">
        <f>+IF(ISNA(VLOOKUP(AE$3&amp;"  "&amp;$M25,$A$3:$I$354,2,0)),"",VLOOKUP(AE$3&amp;"  "&amp;$M25,$A$3:$I$354,2,0))</f>
        <v/>
      </c>
      <c r="AF25" s="28" t="str">
        <f>+IF(ISNA(VLOOKUP(AF$3&amp;"  "&amp;$M25,$A$3:$I$354,2,0)),"",VLOOKUP(AF$3&amp;"  "&amp;$M25,$A$3:$I$354,2,0))</f>
        <v/>
      </c>
      <c r="AG25" s="28" t="str">
        <f>+IF(ISNA(VLOOKUP(AG$3&amp;"  "&amp;$M25,$A$3:$I$354,2,0)),"",VLOOKUP(AG$3&amp;"  "&amp;$M25,$A$3:$I$354,2,0))</f>
        <v/>
      </c>
      <c r="AH25" s="28" t="str">
        <f>+IF(ISNA(VLOOKUP(AH$3&amp;"  "&amp;$M25,$A$3:$I$354,2,0)),"",VLOOKUP(AH$3&amp;"  "&amp;$M25,$A$3:$I$354,2,0))</f>
        <v/>
      </c>
      <c r="AI25" s="28" t="str">
        <f>+IF(ISNA(VLOOKUP(AI$3&amp;"  "&amp;$M25,$A$3:$I$354,2,0)),"",VLOOKUP(AI$3&amp;"  "&amp;$M25,$A$3:$I$354,2,0))</f>
        <v/>
      </c>
      <c r="AJ25" s="28" t="str">
        <f>+IF(ISNA(VLOOKUP(AJ$3&amp;"  "&amp;$M25,$A$3:$I$354,2,0)),"",VLOOKUP(AJ$3&amp;"  "&amp;$M25,$A$3:$I$354,2,0))</f>
        <v/>
      </c>
      <c r="AK25" s="28" t="str">
        <f>+IF(ISNA(VLOOKUP(AK$3&amp;"  "&amp;$M25,$A$3:$I$354,2,0)),"",VLOOKUP(AK$3&amp;"  "&amp;$M25,$A$3:$I$354,2,0))</f>
        <v/>
      </c>
      <c r="AL25" s="28" t="str">
        <f>+IF(ISNA(VLOOKUP(AL$3&amp;"  "&amp;$M25,$A$3:$I$354,2,0)),"",VLOOKUP(AL$3&amp;"  "&amp;$M25,$A$3:$I$354,2,0))</f>
        <v/>
      </c>
      <c r="AM25" s="28" t="str">
        <f>+IF(ISNA(VLOOKUP(AM$3&amp;"  "&amp;$M25,$A$3:$I$354,2,0)),"",VLOOKUP(AM$3&amp;"  "&amp;$M25,$A$3:$I$354,2,0))</f>
        <v/>
      </c>
    </row>
    <row r="26" spans="1:39" ht="14.25" customHeight="1" x14ac:dyDescent="0.3">
      <c r="A26" s="1">
        <v>23</v>
      </c>
      <c r="B26" s="73" t="s">
        <v>1458</v>
      </c>
      <c r="C26" s="51">
        <v>23</v>
      </c>
      <c r="D26" s="1" t="s">
        <v>217</v>
      </c>
      <c r="E26" s="1" t="s">
        <v>393</v>
      </c>
      <c r="F26" s="1" t="s">
        <v>599</v>
      </c>
      <c r="G26" s="1"/>
      <c r="H26" s="15" t="str">
        <f>+IF(ISNA(VLOOKUP($C26,MasterData!$B$4:$I$1003,5,"False")),"",VLOOKUP($C26,MasterData!$B$4:$I$1003,5,"False"))</f>
        <v>U11</v>
      </c>
      <c r="I26" s="3" t="str">
        <f>+VLOOKUP($C26,MasterData!$B$4:$I$1003,6,"false")</f>
        <v>B</v>
      </c>
      <c r="J26" s="24" t="e">
        <f>TEXT(SUMPRODUCT(--(G26=$G$4:$G$598),--(#REF!&gt;$B$4:$B$598))+1,0)</f>
        <v>#REF!</v>
      </c>
      <c r="K26" s="1" t="e">
        <f t="shared" si="0"/>
        <v>#REF!</v>
      </c>
      <c r="M26">
        <f t="shared" si="6"/>
        <v>17</v>
      </c>
      <c r="N26" s="28" t="str">
        <f>+IF(ISNA(VLOOKUP(N$3&amp;"  "&amp;$M26,$A$3:$I$354,2,0)),"",VLOOKUP(N$3&amp;"  "&amp;$M26,$A$3:$I$354,2,0))</f>
        <v/>
      </c>
      <c r="O26" s="28" t="str">
        <f>+IF(ISNA(VLOOKUP(O$3&amp;"  "&amp;$M26,$A$3:$I$354,2,0)),"",VLOOKUP(O$3&amp;"  "&amp;$M26,$A$3:$I$354,2,0))</f>
        <v/>
      </c>
      <c r="P26" s="28" t="str">
        <f>+IF(ISNA(VLOOKUP(P$3&amp;"  "&amp;$M26,$A$3:$I$354,2,0)),"",VLOOKUP(P$3&amp;"  "&amp;$M26,$A$3:$I$354,2,0))</f>
        <v/>
      </c>
      <c r="Q26" s="28" t="str">
        <f>+IF(ISNA(VLOOKUP(Q$3&amp;"  "&amp;$M26,$A$3:$I$354,2,0)),"",VLOOKUP(Q$3&amp;"  "&amp;$M26,$A$3:$I$354,2,0))</f>
        <v/>
      </c>
      <c r="R26" s="28" t="str">
        <f>+IF(ISNA(VLOOKUP(R$3&amp;"  "&amp;$M26,$A$3:$I$354,2,0)),"",VLOOKUP(R$3&amp;"  "&amp;$M26,$A$3:$I$354,2,0))</f>
        <v/>
      </c>
      <c r="S26" s="28" t="str">
        <f>+IF(ISNA(VLOOKUP(S$3&amp;"  "&amp;$M26,$A$3:$I$354,2,0)),"",VLOOKUP(S$3&amp;"  "&amp;$M26,$A$3:$I$354,2,0))</f>
        <v/>
      </c>
      <c r="T26" s="28" t="str">
        <f>+IF(ISNA(VLOOKUP(T$3&amp;"  "&amp;$M26,$A$3:$I$354,2,0)),"",VLOOKUP(T$3&amp;"  "&amp;$M26,$A$3:$I$354,2,0))</f>
        <v/>
      </c>
      <c r="U26" s="28" t="str">
        <f>+IF(ISNA(VLOOKUP(U$3&amp;"  "&amp;$M26,$A$3:$I$354,2,0)),"",VLOOKUP(U$3&amp;"  "&amp;$M26,$A$3:$I$354,2,0))</f>
        <v/>
      </c>
      <c r="V26" s="28" t="str">
        <f>+IF(ISNA(VLOOKUP(V$3&amp;"  "&amp;$M26,$A$3:$I$354,2,0)),"",VLOOKUP(V$3&amp;"  "&amp;$M26,$A$3:$I$354,2,0))</f>
        <v/>
      </c>
      <c r="W26" s="28" t="str">
        <f>+IF(ISNA(VLOOKUP(W$3&amp;"  "&amp;$M26,$A$3:$I$354,2,0)),"",VLOOKUP(W$3&amp;"  "&amp;$M26,$A$3:$I$354,2,0))</f>
        <v/>
      </c>
      <c r="X26" s="28" t="str">
        <f>+IF(ISNA(VLOOKUP(X$3&amp;"  "&amp;$M26,$A$3:$I$354,2,0)),"",VLOOKUP(X$3&amp;"  "&amp;$M26,$A$3:$I$354,2,0))</f>
        <v/>
      </c>
      <c r="Y26" s="28" t="str">
        <f>+IF(ISNA(VLOOKUP(Y$3&amp;"  "&amp;$M26,$A$3:$I$354,2,0)),"",VLOOKUP(Y$3&amp;"  "&amp;$M26,$A$3:$I$354,2,0))</f>
        <v/>
      </c>
      <c r="Z26" s="28" t="str">
        <f>+IF(ISNA(VLOOKUP(Z$3&amp;"  "&amp;$M26,$A$3:$I$354,2,0)),"",VLOOKUP(Z$3&amp;"  "&amp;$M26,$A$3:$I$354,2,0))</f>
        <v/>
      </c>
      <c r="AA26" s="28" t="str">
        <f>+IF(ISNA(VLOOKUP(AA$3&amp;"  "&amp;$M26,$A$3:$I$354,2,0)),"",VLOOKUP(AA$3&amp;"  "&amp;$M26,$A$3:$I$354,2,0))</f>
        <v/>
      </c>
      <c r="AB26" s="28" t="str">
        <f>+IF(ISNA(VLOOKUP(AB$3&amp;"  "&amp;$M26,$A$3:$I$354,2,0)),"",VLOOKUP(AB$3&amp;"  "&amp;$M26,$A$3:$I$354,2,0))</f>
        <v/>
      </c>
      <c r="AC26" s="28" t="str">
        <f>+IF(ISNA(VLOOKUP(AC$3&amp;"  "&amp;$M26,$A$3:$I$354,2,0)),"",VLOOKUP(AC$3&amp;"  "&amp;$M26,$A$3:$I$354,2,0))</f>
        <v/>
      </c>
      <c r="AD26" s="28" t="str">
        <f>+IF(ISNA(VLOOKUP(AD$3&amp;"  "&amp;$M26,$A$3:$I$354,2,0)),"",VLOOKUP(AD$3&amp;"  "&amp;$M26,$A$3:$I$354,2,0))</f>
        <v/>
      </c>
      <c r="AE26" s="28" t="str">
        <f>+IF(ISNA(VLOOKUP(AE$3&amp;"  "&amp;$M26,$A$3:$I$354,2,0)),"",VLOOKUP(AE$3&amp;"  "&amp;$M26,$A$3:$I$354,2,0))</f>
        <v/>
      </c>
      <c r="AF26" s="28" t="str">
        <f>+IF(ISNA(VLOOKUP(AF$3&amp;"  "&amp;$M26,$A$3:$I$354,2,0)),"",VLOOKUP(AF$3&amp;"  "&amp;$M26,$A$3:$I$354,2,0))</f>
        <v/>
      </c>
      <c r="AG26" s="28" t="str">
        <f>+IF(ISNA(VLOOKUP(AG$3&amp;"  "&amp;$M26,$A$3:$I$354,2,0)),"",VLOOKUP(AG$3&amp;"  "&amp;$M26,$A$3:$I$354,2,0))</f>
        <v/>
      </c>
      <c r="AH26" s="28" t="str">
        <f>+IF(ISNA(VLOOKUP(AH$3&amp;"  "&amp;$M26,$A$3:$I$354,2,0)),"",VLOOKUP(AH$3&amp;"  "&amp;$M26,$A$3:$I$354,2,0))</f>
        <v/>
      </c>
      <c r="AI26" s="28" t="str">
        <f>+IF(ISNA(VLOOKUP(AI$3&amp;"  "&amp;$M26,$A$3:$I$354,2,0)),"",VLOOKUP(AI$3&amp;"  "&amp;$M26,$A$3:$I$354,2,0))</f>
        <v/>
      </c>
      <c r="AJ26" s="28" t="str">
        <f>+IF(ISNA(VLOOKUP(AJ$3&amp;"  "&amp;$M26,$A$3:$I$354,2,0)),"",VLOOKUP(AJ$3&amp;"  "&amp;$M26,$A$3:$I$354,2,0))</f>
        <v/>
      </c>
      <c r="AK26" s="28" t="str">
        <f>+IF(ISNA(VLOOKUP(AK$3&amp;"  "&amp;$M26,$A$3:$I$354,2,0)),"",VLOOKUP(AK$3&amp;"  "&amp;$M26,$A$3:$I$354,2,0))</f>
        <v/>
      </c>
      <c r="AL26" s="28" t="str">
        <f>+IF(ISNA(VLOOKUP(AL$3&amp;"  "&amp;$M26,$A$3:$I$354,2,0)),"",VLOOKUP(AL$3&amp;"  "&amp;$M26,$A$3:$I$354,2,0))</f>
        <v/>
      </c>
      <c r="AM26" s="28" t="str">
        <f>+IF(ISNA(VLOOKUP(AM$3&amp;"  "&amp;$M26,$A$3:$I$354,2,0)),"",VLOOKUP(AM$3&amp;"  "&amp;$M26,$A$3:$I$354,2,0))</f>
        <v/>
      </c>
    </row>
    <row r="27" spans="1:39" ht="14.25" customHeight="1" x14ac:dyDescent="0.3">
      <c r="A27" s="1">
        <v>24</v>
      </c>
      <c r="B27" s="73" t="s">
        <v>1799</v>
      </c>
      <c r="C27" s="51">
        <v>105</v>
      </c>
      <c r="D27" s="1" t="s">
        <v>395</v>
      </c>
      <c r="E27" s="1" t="s">
        <v>406</v>
      </c>
      <c r="F27" s="1" t="s">
        <v>638</v>
      </c>
      <c r="G27" s="1"/>
      <c r="H27" s="15" t="str">
        <f>+IF(ISNA(VLOOKUP($C27,MasterData!$B$4:$I$1003,5,"False")),"",VLOOKUP($C27,MasterData!$B$4:$I$1003,5,"False"))</f>
        <v>U13</v>
      </c>
      <c r="I27" s="3" t="str">
        <f>+VLOOKUP($C27,MasterData!$B$4:$I$1003,6,"false")</f>
        <v>B</v>
      </c>
      <c r="J27" s="24" t="e">
        <f>TEXT(SUMPRODUCT(--(G27=$G$4:$G$598),--(#REF!&gt;$B$4:$B$598))+1,0)</f>
        <v>#REF!</v>
      </c>
      <c r="K27" s="1" t="e">
        <f t="shared" si="0"/>
        <v>#REF!</v>
      </c>
      <c r="M27">
        <f t="shared" si="6"/>
        <v>18</v>
      </c>
      <c r="N27" s="28" t="str">
        <f>+IF(ISNA(VLOOKUP(N$3&amp;"  "&amp;$M27,$A$3:$I$354,2,0)),"",VLOOKUP(N$3&amp;"  "&amp;$M27,$A$3:$I$354,2,0))</f>
        <v/>
      </c>
      <c r="O27" s="28" t="str">
        <f>+IF(ISNA(VLOOKUP(O$3&amp;"  "&amp;$M27,$A$3:$I$354,2,0)),"",VLOOKUP(O$3&amp;"  "&amp;$M27,$A$3:$I$354,2,0))</f>
        <v/>
      </c>
      <c r="P27" s="28" t="str">
        <f>+IF(ISNA(VLOOKUP(P$3&amp;"  "&amp;$M27,$A$3:$I$354,2,0)),"",VLOOKUP(P$3&amp;"  "&amp;$M27,$A$3:$I$354,2,0))</f>
        <v/>
      </c>
      <c r="Q27" s="28" t="str">
        <f>+IF(ISNA(VLOOKUP(Q$3&amp;"  "&amp;$M27,$A$3:$I$354,2,0)),"",VLOOKUP(Q$3&amp;"  "&amp;$M27,$A$3:$I$354,2,0))</f>
        <v/>
      </c>
      <c r="R27" s="28" t="str">
        <f>+IF(ISNA(VLOOKUP(R$3&amp;"  "&amp;$M27,$A$3:$I$354,2,0)),"",VLOOKUP(R$3&amp;"  "&amp;$M27,$A$3:$I$354,2,0))</f>
        <v/>
      </c>
      <c r="S27" s="28" t="str">
        <f>+IF(ISNA(VLOOKUP(S$3&amp;"  "&amp;$M27,$A$3:$I$354,2,0)),"",VLOOKUP(S$3&amp;"  "&amp;$M27,$A$3:$I$354,2,0))</f>
        <v/>
      </c>
      <c r="T27" s="28" t="str">
        <f>+IF(ISNA(VLOOKUP(T$3&amp;"  "&amp;$M27,$A$3:$I$354,2,0)),"",VLOOKUP(T$3&amp;"  "&amp;$M27,$A$3:$I$354,2,0))</f>
        <v/>
      </c>
      <c r="U27" s="28" t="str">
        <f>+IF(ISNA(VLOOKUP(U$3&amp;"  "&amp;$M27,$A$3:$I$354,2,0)),"",VLOOKUP(U$3&amp;"  "&amp;$M27,$A$3:$I$354,2,0))</f>
        <v/>
      </c>
      <c r="V27" s="28" t="str">
        <f>+IF(ISNA(VLOOKUP(V$3&amp;"  "&amp;$M27,$A$3:$I$354,2,0)),"",VLOOKUP(V$3&amp;"  "&amp;$M27,$A$3:$I$354,2,0))</f>
        <v/>
      </c>
      <c r="W27" s="28" t="str">
        <f>+IF(ISNA(VLOOKUP(W$3&amp;"  "&amp;$M27,$A$3:$I$354,2,0)),"",VLOOKUP(W$3&amp;"  "&amp;$M27,$A$3:$I$354,2,0))</f>
        <v/>
      </c>
      <c r="X27" s="28" t="str">
        <f>+IF(ISNA(VLOOKUP(X$3&amp;"  "&amp;$M27,$A$3:$I$354,2,0)),"",VLOOKUP(X$3&amp;"  "&amp;$M27,$A$3:$I$354,2,0))</f>
        <v/>
      </c>
      <c r="Y27" s="28" t="str">
        <f>+IF(ISNA(VLOOKUP(Y$3&amp;"  "&amp;$M27,$A$3:$I$354,2,0)),"",VLOOKUP(Y$3&amp;"  "&amp;$M27,$A$3:$I$354,2,0))</f>
        <v/>
      </c>
      <c r="Z27" s="28" t="str">
        <f>+IF(ISNA(VLOOKUP(Z$3&amp;"  "&amp;$M27,$A$3:$I$354,2,0)),"",VLOOKUP(Z$3&amp;"  "&amp;$M27,$A$3:$I$354,2,0))</f>
        <v/>
      </c>
      <c r="AA27" s="28" t="str">
        <f>+IF(ISNA(VLOOKUP(AA$3&amp;"  "&amp;$M27,$A$3:$I$354,2,0)),"",VLOOKUP(AA$3&amp;"  "&amp;$M27,$A$3:$I$354,2,0))</f>
        <v/>
      </c>
      <c r="AB27" s="28" t="str">
        <f>+IF(ISNA(VLOOKUP(AB$3&amp;"  "&amp;$M27,$A$3:$I$354,2,0)),"",VLOOKUP(AB$3&amp;"  "&amp;$M27,$A$3:$I$354,2,0))</f>
        <v/>
      </c>
      <c r="AC27" s="28" t="str">
        <f>+IF(ISNA(VLOOKUP(AC$3&amp;"  "&amp;$M27,$A$3:$I$354,2,0)),"",VLOOKUP(AC$3&amp;"  "&amp;$M27,$A$3:$I$354,2,0))</f>
        <v/>
      </c>
      <c r="AD27" s="28" t="str">
        <f>+IF(ISNA(VLOOKUP(AD$3&amp;"  "&amp;$M27,$A$3:$I$354,2,0)),"",VLOOKUP(AD$3&amp;"  "&amp;$M27,$A$3:$I$354,2,0))</f>
        <v/>
      </c>
      <c r="AE27" s="28" t="str">
        <f>+IF(ISNA(VLOOKUP(AE$3&amp;"  "&amp;$M27,$A$3:$I$354,2,0)),"",VLOOKUP(AE$3&amp;"  "&amp;$M27,$A$3:$I$354,2,0))</f>
        <v/>
      </c>
      <c r="AF27" s="28" t="str">
        <f>+IF(ISNA(VLOOKUP(AF$3&amp;"  "&amp;$M27,$A$3:$I$354,2,0)),"",VLOOKUP(AF$3&amp;"  "&amp;$M27,$A$3:$I$354,2,0))</f>
        <v/>
      </c>
      <c r="AG27" s="28" t="str">
        <f>+IF(ISNA(VLOOKUP(AG$3&amp;"  "&amp;$M27,$A$3:$I$354,2,0)),"",VLOOKUP(AG$3&amp;"  "&amp;$M27,$A$3:$I$354,2,0))</f>
        <v/>
      </c>
      <c r="AH27" s="28" t="str">
        <f>+IF(ISNA(VLOOKUP(AH$3&amp;"  "&amp;$M27,$A$3:$I$354,2,0)),"",VLOOKUP(AH$3&amp;"  "&amp;$M27,$A$3:$I$354,2,0))</f>
        <v/>
      </c>
      <c r="AI27" s="28" t="str">
        <f>+IF(ISNA(VLOOKUP(AI$3&amp;"  "&amp;$M27,$A$3:$I$354,2,0)),"",VLOOKUP(AI$3&amp;"  "&amp;$M27,$A$3:$I$354,2,0))</f>
        <v/>
      </c>
      <c r="AJ27" s="28" t="str">
        <f>+IF(ISNA(VLOOKUP(AJ$3&amp;"  "&amp;$M27,$A$3:$I$354,2,0)),"",VLOOKUP(AJ$3&amp;"  "&amp;$M27,$A$3:$I$354,2,0))</f>
        <v/>
      </c>
      <c r="AK27" s="28" t="str">
        <f>+IF(ISNA(VLOOKUP(AK$3&amp;"  "&amp;$M27,$A$3:$I$354,2,0)),"",VLOOKUP(AK$3&amp;"  "&amp;$M27,$A$3:$I$354,2,0))</f>
        <v/>
      </c>
      <c r="AL27" s="28" t="str">
        <f>+IF(ISNA(VLOOKUP(AL$3&amp;"  "&amp;$M27,$A$3:$I$354,2,0)),"",VLOOKUP(AL$3&amp;"  "&amp;$M27,$A$3:$I$354,2,0))</f>
        <v/>
      </c>
      <c r="AM27" s="28" t="str">
        <f>+IF(ISNA(VLOOKUP(AM$3&amp;"  "&amp;$M27,$A$3:$I$354,2,0)),"",VLOOKUP(AM$3&amp;"  "&amp;$M27,$A$3:$I$354,2,0))</f>
        <v/>
      </c>
    </row>
    <row r="28" spans="1:39" ht="14.25" customHeight="1" x14ac:dyDescent="0.3">
      <c r="A28" s="1">
        <v>25</v>
      </c>
      <c r="B28" s="73" t="s">
        <v>1800</v>
      </c>
      <c r="C28" s="51">
        <v>56</v>
      </c>
      <c r="D28" s="1" t="s">
        <v>56</v>
      </c>
      <c r="E28" s="1" t="s">
        <v>601</v>
      </c>
      <c r="F28" s="1" t="s">
        <v>602</v>
      </c>
      <c r="G28" s="1"/>
      <c r="H28" s="15" t="str">
        <f>+IF(ISNA(VLOOKUP($C28,MasterData!$B$4:$I$1003,5,"False")),"",VLOOKUP($C28,MasterData!$B$4:$I$1003,5,"False"))</f>
        <v>U11</v>
      </c>
      <c r="I28" s="3" t="str">
        <f>+VLOOKUP($C28,MasterData!$B$4:$I$1003,6,"false")</f>
        <v>G</v>
      </c>
      <c r="J28" s="24" t="e">
        <f>TEXT(SUMPRODUCT(--(G28=$G$4:$G$598),--(#REF!&gt;$B$4:$B$598))+1,0)</f>
        <v>#REF!</v>
      </c>
      <c r="K28" s="1" t="e">
        <f t="shared" si="0"/>
        <v>#REF!</v>
      </c>
      <c r="M28" s="11" t="s">
        <v>378</v>
      </c>
      <c r="N28" s="29">
        <f>IF(N27="",1000,SUM(N22:N27))</f>
        <v>1000</v>
      </c>
      <c r="O28" s="29">
        <f t="shared" ref="O28:AM28" si="7">IF(O27="",1000,SUM(O22:O27))</f>
        <v>1000</v>
      </c>
      <c r="P28" s="29">
        <f t="shared" si="7"/>
        <v>1000</v>
      </c>
      <c r="Q28" s="29">
        <f t="shared" si="7"/>
        <v>1000</v>
      </c>
      <c r="R28" s="29">
        <f t="shared" si="7"/>
        <v>1000</v>
      </c>
      <c r="S28" s="29">
        <f t="shared" si="7"/>
        <v>1000</v>
      </c>
      <c r="T28" s="29">
        <f t="shared" si="7"/>
        <v>1000</v>
      </c>
      <c r="U28" s="29">
        <f t="shared" si="7"/>
        <v>1000</v>
      </c>
      <c r="V28" s="29">
        <f t="shared" si="7"/>
        <v>1000</v>
      </c>
      <c r="W28" s="29">
        <f t="shared" si="7"/>
        <v>1000</v>
      </c>
      <c r="X28" s="29">
        <f t="shared" si="7"/>
        <v>1000</v>
      </c>
      <c r="Y28" s="29">
        <f t="shared" si="7"/>
        <v>1000</v>
      </c>
      <c r="Z28" s="29">
        <f t="shared" si="7"/>
        <v>1000</v>
      </c>
      <c r="AA28" s="29">
        <f t="shared" si="7"/>
        <v>1000</v>
      </c>
      <c r="AB28" s="29">
        <f t="shared" si="7"/>
        <v>1000</v>
      </c>
      <c r="AC28" s="29">
        <f t="shared" si="7"/>
        <v>1000</v>
      </c>
      <c r="AD28" s="29">
        <f t="shared" si="7"/>
        <v>1000</v>
      </c>
      <c r="AE28" s="29">
        <f t="shared" si="7"/>
        <v>1000</v>
      </c>
      <c r="AF28" s="29">
        <f t="shared" si="7"/>
        <v>1000</v>
      </c>
      <c r="AG28" s="29">
        <f t="shared" si="7"/>
        <v>1000</v>
      </c>
      <c r="AH28" s="29">
        <f t="shared" si="7"/>
        <v>1000</v>
      </c>
      <c r="AI28" s="29">
        <f t="shared" si="7"/>
        <v>1000</v>
      </c>
      <c r="AJ28" s="29">
        <f t="shared" si="7"/>
        <v>1000</v>
      </c>
      <c r="AK28" s="29">
        <f t="shared" si="7"/>
        <v>1000</v>
      </c>
      <c r="AL28" s="29">
        <f t="shared" si="7"/>
        <v>1000</v>
      </c>
      <c r="AM28" s="29">
        <f t="shared" si="7"/>
        <v>1000</v>
      </c>
    </row>
    <row r="29" spans="1:39" ht="14.25" customHeight="1" x14ac:dyDescent="0.3">
      <c r="A29" s="1">
        <v>26</v>
      </c>
      <c r="B29" s="73" t="s">
        <v>1801</v>
      </c>
      <c r="C29" s="51">
        <v>63</v>
      </c>
      <c r="D29" s="1" t="s">
        <v>56</v>
      </c>
      <c r="E29" s="1" t="s">
        <v>1020</v>
      </c>
      <c r="F29" s="1" t="s">
        <v>629</v>
      </c>
      <c r="G29" s="1"/>
      <c r="H29" s="15" t="str">
        <f>+IF(ISNA(VLOOKUP($C29,MasterData!$B$4:$I$1003,5,"False")),"",VLOOKUP($C29,MasterData!$B$4:$I$1003,5,"False"))</f>
        <v>U13</v>
      </c>
      <c r="I29" s="3" t="str">
        <f>+VLOOKUP($C29,MasterData!$B$4:$I$1003,6,"false")</f>
        <v>B</v>
      </c>
      <c r="J29" s="24" t="e">
        <f>TEXT(SUMPRODUCT(--(G29=$G$4:$G$598),--(#REF!&gt;$B$4:$B$598))+1,0)</f>
        <v>#REF!</v>
      </c>
      <c r="K29" s="1" t="e">
        <f t="shared" si="0"/>
        <v>#REF!</v>
      </c>
      <c r="M29" s="11" t="s">
        <v>163</v>
      </c>
      <c r="N29" s="30">
        <f>RANK(N28,($N$10:$AM$10,$N$19:$AM$19,$N$28:$AM$28,$N$37:$AM$37),1)</f>
        <v>9</v>
      </c>
      <c r="O29" s="30">
        <f>RANK(O28,($N$10:$AM$10,$N$19:$AM$19,$N$28:$AM$28,$N$37:$AM$37),1)</f>
        <v>9</v>
      </c>
      <c r="P29" s="30">
        <f>RANK(P28,($N$10:$AM$10,$N$19:$AM$19,$N$28:$AM$28,$N$37:$AM$37),1)</f>
        <v>9</v>
      </c>
      <c r="Q29" s="30">
        <f>RANK(Q28,($N$10:$AM$10,$N$19:$AM$19,$N$28:$AM$28,$N$37:$AM$37),1)</f>
        <v>9</v>
      </c>
      <c r="R29" s="30">
        <f>RANK(R28,($N$10:$AM$10,$N$19:$AM$19,$N$28:$AM$28,$N$37:$AM$37),1)</f>
        <v>9</v>
      </c>
      <c r="S29" s="30">
        <f>RANK(S28,($N$10:$AM$10,$N$19:$AM$19,$N$28:$AM$28,$N$37:$AM$37),1)</f>
        <v>9</v>
      </c>
      <c r="T29" s="30">
        <f>RANK(T28,($N$10:$AM$10,$N$19:$AM$19,$N$28:$AM$28,$N$37:$AM$37),1)</f>
        <v>9</v>
      </c>
      <c r="U29" s="30">
        <f>RANK(U28,($N$10:$AM$10,$N$19:$AM$19,$N$28:$AM$28,$N$37:$AM$37),1)</f>
        <v>9</v>
      </c>
      <c r="V29" s="30">
        <f>RANK(V28,($N$10:$AM$10,$N$19:$AM$19,$N$28:$AM$28,$N$37:$AM$37),1)</f>
        <v>9</v>
      </c>
      <c r="W29" s="30">
        <f>RANK(W28,($N$10:$AM$10,$N$19:$AM$19,$N$28:$AM$28,$N$37:$AM$37),1)</f>
        <v>9</v>
      </c>
      <c r="X29" s="30">
        <f>RANK(X28,($N$10:$AM$10,$N$19:$AM$19,$N$28:$AM$28,$N$37:$AM$37),1)</f>
        <v>9</v>
      </c>
      <c r="Y29" s="30">
        <f>RANK(Y28,($N$10:$AM$10,$N$19:$AM$19,$N$28:$AM$28,$N$37:$AM$37),1)</f>
        <v>9</v>
      </c>
      <c r="Z29" s="30">
        <f>RANK(Z28,($N$10:$AM$10,$N$19:$AM$19,$N$28:$AM$28,$N$37:$AM$37),1)</f>
        <v>9</v>
      </c>
      <c r="AA29" s="30">
        <f>RANK(AA28,($N$10:$AM$10,$N$19:$AM$19,$N$28:$AM$28,$N$37:$AM$37),1)</f>
        <v>9</v>
      </c>
      <c r="AB29" s="30">
        <f>RANK(AB28,($N$10:$AM$10,$N$19:$AM$19,$N$28:$AM$28,$N$37:$AM$37),1)</f>
        <v>9</v>
      </c>
      <c r="AC29" s="30">
        <f>RANK(AC28,($N$10:$AM$10,$N$19:$AM$19,$N$28:$AM$28,$N$37:$AM$37),1)</f>
        <v>9</v>
      </c>
      <c r="AD29" s="30">
        <f>RANK(AD28,($N$10:$AM$10,$N$19:$AM$19,$N$28:$AM$28,$N$37:$AM$37),1)</f>
        <v>9</v>
      </c>
      <c r="AE29" s="30">
        <f>RANK(AE28,($N$10:$AM$10,$N$19:$AM$19,$N$28:$AM$28,$N$37:$AM$37),1)</f>
        <v>9</v>
      </c>
      <c r="AF29" s="30">
        <f>RANK(AF28,($N$10:$AM$10,$N$19:$AM$19,$N$28:$AM$28,$N$37:$AM$37),1)</f>
        <v>9</v>
      </c>
      <c r="AG29" s="30">
        <f>RANK(AG28,($N$10:$AM$10,$N$19:$AM$19,$N$28:$AM$28,$N$37:$AM$37),1)</f>
        <v>9</v>
      </c>
      <c r="AH29" s="30">
        <f>RANK(AH28,($N$10:$AM$10,$N$19:$AM$19,$N$28:$AM$28,$N$37:$AM$37),1)</f>
        <v>9</v>
      </c>
      <c r="AI29" s="30">
        <f>RANK(AI28,($N$10:$AM$10,$N$19:$AM$19,$N$28:$AM$28,$N$37:$AM$37),1)</f>
        <v>9</v>
      </c>
      <c r="AJ29" s="30">
        <f>RANK(AJ28,($N$10:$AM$10,$N$19:$AM$19,$N$28:$AM$28,$N$37:$AM$37),1)</f>
        <v>9</v>
      </c>
      <c r="AK29" s="30">
        <f>RANK(AK28,($N$10:$AM$10,$N$19:$AM$19,$N$28:$AM$28,$N$37:$AM$37),1)</f>
        <v>9</v>
      </c>
      <c r="AL29" s="30">
        <f>RANK(AL28,($N$10:$AM$10,$N$19:$AM$19,$N$28:$AM$28,$N$37:$AM$37),1)</f>
        <v>9</v>
      </c>
      <c r="AM29" s="30">
        <f>RANK(AM28,($N$10:$AM$10,$N$19:$AM$19,$N$28:$AM$28,$N$37:$AM$37),1)</f>
        <v>9</v>
      </c>
    </row>
    <row r="30" spans="1:39" ht="14.25" customHeight="1" x14ac:dyDescent="0.3">
      <c r="A30" s="1">
        <v>27</v>
      </c>
      <c r="B30" s="73" t="s">
        <v>1252</v>
      </c>
      <c r="C30" s="51">
        <v>53</v>
      </c>
      <c r="D30" s="1" t="s">
        <v>189</v>
      </c>
      <c r="E30" s="1" t="s">
        <v>123</v>
      </c>
      <c r="F30" s="1" t="s">
        <v>622</v>
      </c>
      <c r="G30" s="1"/>
      <c r="H30" s="15" t="str">
        <f>+IF(ISNA(VLOOKUP($C30,MasterData!$B$4:$I$1003,5,"False")),"",VLOOKUP($C30,MasterData!$B$4:$I$1003,5,"False"))</f>
        <v>U11</v>
      </c>
      <c r="I30" s="3" t="str">
        <f>+VLOOKUP($C30,MasterData!$B$4:$I$1003,6,"false")</f>
        <v>G</v>
      </c>
      <c r="J30" s="24" t="e">
        <f>TEXT(SUMPRODUCT(--(G30=$G$4:$G$598),--(#REF!&gt;$B$4:$B$598))+1,0)</f>
        <v>#REF!</v>
      </c>
      <c r="K30" s="1" t="e">
        <f t="shared" si="0"/>
        <v>#REF!</v>
      </c>
    </row>
    <row r="31" spans="1:39" ht="14.25" customHeight="1" x14ac:dyDescent="0.3">
      <c r="A31" s="1">
        <v>28</v>
      </c>
      <c r="B31" s="73" t="s">
        <v>1253</v>
      </c>
      <c r="C31" s="51">
        <v>71</v>
      </c>
      <c r="D31" s="1" t="s">
        <v>9</v>
      </c>
      <c r="E31" s="1" t="s">
        <v>1545</v>
      </c>
      <c r="F31" s="1" t="s">
        <v>597</v>
      </c>
      <c r="G31" s="1"/>
      <c r="H31" s="15" t="str">
        <f>+IF(ISNA(VLOOKUP($C31,MasterData!$B$4:$I$1003,5,"False")),"",VLOOKUP($C31,MasterData!$B$4:$I$1003,5,"False"))</f>
        <v>U13</v>
      </c>
      <c r="I31" s="3" t="str">
        <f>+VLOOKUP($C31,MasterData!$B$4:$I$1003,6,"false")</f>
        <v>B</v>
      </c>
      <c r="J31" s="24" t="e">
        <f>TEXT(SUMPRODUCT(--(G31=$G$4:$G$598),--(#REF!&gt;$B$4:$B$598))+1,0)</f>
        <v>#REF!</v>
      </c>
      <c r="K31" s="1" t="e">
        <f t="shared" si="0"/>
        <v>#REF!</v>
      </c>
      <c r="M31">
        <v>19</v>
      </c>
      <c r="N31" s="28" t="str">
        <f>+IF(ISNA(VLOOKUP(N$3&amp;"  "&amp;$M31,$A$3:$I$354,2,0)),"",VLOOKUP(N$3&amp;"  "&amp;$M31,$A$3:$I$354,2,0))</f>
        <v/>
      </c>
      <c r="O31" s="28" t="str">
        <f>+IF(ISNA(VLOOKUP(O$3&amp;"  "&amp;$M31,$A$3:$I$354,2,0)),"",VLOOKUP(O$3&amp;"  "&amp;$M31,$A$3:$I$354,2,0))</f>
        <v/>
      </c>
      <c r="P31" s="28" t="str">
        <f>+IF(ISNA(VLOOKUP(P$3&amp;"  "&amp;$M31,$A$3:$I$354,2,0)),"",VLOOKUP(P$3&amp;"  "&amp;$M31,$A$3:$I$354,2,0))</f>
        <v/>
      </c>
      <c r="Q31" s="28" t="str">
        <f>+IF(ISNA(VLOOKUP(Q$3&amp;"  "&amp;$M31,$A$3:$I$354,2,0)),"",VLOOKUP(Q$3&amp;"  "&amp;$M31,$A$3:$I$354,2,0))</f>
        <v/>
      </c>
      <c r="R31" s="28" t="str">
        <f>+IF(ISNA(VLOOKUP(R$3&amp;"  "&amp;$M31,$A$3:$I$354,2,0)),"",VLOOKUP(R$3&amp;"  "&amp;$M31,$A$3:$I$354,2,0))</f>
        <v/>
      </c>
      <c r="S31" s="28" t="str">
        <f>+IF(ISNA(VLOOKUP(S$3&amp;"  "&amp;$M31,$A$3:$I$354,2,0)),"",VLOOKUP(S$3&amp;"  "&amp;$M31,$A$3:$I$354,2,0))</f>
        <v/>
      </c>
      <c r="T31" s="28" t="str">
        <f>+IF(ISNA(VLOOKUP(T$3&amp;"  "&amp;$M31,$A$3:$I$354,2,0)),"",VLOOKUP(T$3&amp;"  "&amp;$M31,$A$3:$I$354,2,0))</f>
        <v/>
      </c>
      <c r="U31" s="28" t="str">
        <f>+IF(ISNA(VLOOKUP(U$3&amp;"  "&amp;$M31,$A$3:$I$354,2,0)),"",VLOOKUP(U$3&amp;"  "&amp;$M31,$A$3:$I$354,2,0))</f>
        <v/>
      </c>
      <c r="V31" s="28" t="str">
        <f>+IF(ISNA(VLOOKUP(V$3&amp;"  "&amp;$M31,$A$3:$I$354,2,0)),"",VLOOKUP(V$3&amp;"  "&amp;$M31,$A$3:$I$354,2,0))</f>
        <v/>
      </c>
      <c r="W31" s="28" t="str">
        <f>+IF(ISNA(VLOOKUP(W$3&amp;"  "&amp;$M31,$A$3:$I$354,2,0)),"",VLOOKUP(W$3&amp;"  "&amp;$M31,$A$3:$I$354,2,0))</f>
        <v/>
      </c>
      <c r="X31" s="28" t="str">
        <f>+IF(ISNA(VLOOKUP(X$3&amp;"  "&amp;$M31,$A$3:$I$354,2,0)),"",VLOOKUP(X$3&amp;"  "&amp;$M31,$A$3:$I$354,2,0))</f>
        <v/>
      </c>
      <c r="Y31" s="28" t="str">
        <f>+IF(ISNA(VLOOKUP(Y$3&amp;"  "&amp;$M31,$A$3:$I$354,2,0)),"",VLOOKUP(Y$3&amp;"  "&amp;$M31,$A$3:$I$354,2,0))</f>
        <v/>
      </c>
      <c r="Z31" s="28" t="str">
        <f>+IF(ISNA(VLOOKUP(Z$3&amp;"  "&amp;$M31,$A$3:$I$354,2,0)),"",VLOOKUP(Z$3&amp;"  "&amp;$M31,$A$3:$I$354,2,0))</f>
        <v/>
      </c>
      <c r="AA31" s="28" t="str">
        <f>+IF(ISNA(VLOOKUP(AA$3&amp;"  "&amp;$M31,$A$3:$I$354,2,0)),"",VLOOKUP(AA$3&amp;"  "&amp;$M31,$A$3:$I$354,2,0))</f>
        <v/>
      </c>
      <c r="AB31" s="28" t="str">
        <f>+IF(ISNA(VLOOKUP(AB$3&amp;"  "&amp;$M31,$A$3:$I$354,2,0)),"",VLOOKUP(AB$3&amp;"  "&amp;$M31,$A$3:$I$354,2,0))</f>
        <v/>
      </c>
      <c r="AC31" s="28" t="str">
        <f>+IF(ISNA(VLOOKUP(AC$3&amp;"  "&amp;$M31,$A$3:$I$354,2,0)),"",VLOOKUP(AC$3&amp;"  "&amp;$M31,$A$3:$I$354,2,0))</f>
        <v/>
      </c>
      <c r="AD31" s="28" t="str">
        <f>+IF(ISNA(VLOOKUP(AD$3&amp;"  "&amp;$M31,$A$3:$I$354,2,0)),"",VLOOKUP(AD$3&amp;"  "&amp;$M31,$A$3:$I$354,2,0))</f>
        <v/>
      </c>
      <c r="AE31" s="28" t="str">
        <f>+IF(ISNA(VLOOKUP(AE$3&amp;"  "&amp;$M31,$A$3:$I$354,2,0)),"",VLOOKUP(AE$3&amp;"  "&amp;$M31,$A$3:$I$354,2,0))</f>
        <v/>
      </c>
      <c r="AF31" s="28" t="str">
        <f>+IF(ISNA(VLOOKUP(AF$3&amp;"  "&amp;$M31,$A$3:$I$354,2,0)),"",VLOOKUP(AF$3&amp;"  "&amp;$M31,$A$3:$I$354,2,0))</f>
        <v/>
      </c>
      <c r="AG31" s="28" t="str">
        <f>+IF(ISNA(VLOOKUP(AG$3&amp;"  "&amp;$M31,$A$3:$I$354,2,0)),"",VLOOKUP(AG$3&amp;"  "&amp;$M31,$A$3:$I$354,2,0))</f>
        <v/>
      </c>
      <c r="AH31" s="28" t="str">
        <f>+IF(ISNA(VLOOKUP(AH$3&amp;"  "&amp;$M31,$A$3:$I$354,2,0)),"",VLOOKUP(AH$3&amp;"  "&amp;$M31,$A$3:$I$354,2,0))</f>
        <v/>
      </c>
      <c r="AI31" s="28" t="str">
        <f>+IF(ISNA(VLOOKUP(AI$3&amp;"  "&amp;$M31,$A$3:$I$354,2,0)),"",VLOOKUP(AI$3&amp;"  "&amp;$M31,$A$3:$I$354,2,0))</f>
        <v/>
      </c>
      <c r="AJ31" s="28" t="str">
        <f>+IF(ISNA(VLOOKUP(AJ$3&amp;"  "&amp;$M31,$A$3:$I$354,2,0)),"",VLOOKUP(AJ$3&amp;"  "&amp;$M31,$A$3:$I$354,2,0))</f>
        <v/>
      </c>
      <c r="AK31" s="28" t="str">
        <f>+IF(ISNA(VLOOKUP(AK$3&amp;"  "&amp;$M31,$A$3:$I$354,2,0)),"",VLOOKUP(AK$3&amp;"  "&amp;$M31,$A$3:$I$354,2,0))</f>
        <v/>
      </c>
      <c r="AL31" s="28" t="str">
        <f>+IF(ISNA(VLOOKUP(AL$3&amp;"  "&amp;$M31,$A$3:$I$354,2,0)),"",VLOOKUP(AL$3&amp;"  "&amp;$M31,$A$3:$I$354,2,0))</f>
        <v/>
      </c>
      <c r="AM31" s="28" t="str">
        <f>+IF(ISNA(VLOOKUP(AM$3&amp;"  "&amp;$M31,$A$3:$I$354,2,0)),"",VLOOKUP(AM$3&amp;"  "&amp;$M31,$A$3:$I$354,2,0))</f>
        <v/>
      </c>
    </row>
    <row r="32" spans="1:39" ht="14.25" customHeight="1" x14ac:dyDescent="0.3">
      <c r="A32" s="1">
        <v>29</v>
      </c>
      <c r="B32" s="73" t="s">
        <v>1802</v>
      </c>
      <c r="C32" s="51">
        <v>64</v>
      </c>
      <c r="D32" s="1" t="s">
        <v>60</v>
      </c>
      <c r="E32" s="1" t="s">
        <v>1538</v>
      </c>
      <c r="F32" s="1" t="s">
        <v>594</v>
      </c>
      <c r="G32" s="1"/>
      <c r="H32" s="15" t="str">
        <f>+IF(ISNA(VLOOKUP($C32,MasterData!$B$4:$I$1003,5,"False")),"",VLOOKUP($C32,MasterData!$B$4:$I$1003,5,"False"))</f>
        <v>U13</v>
      </c>
      <c r="I32" s="3" t="str">
        <f>+VLOOKUP($C32,MasterData!$B$4:$I$1003,6,"false")</f>
        <v>B</v>
      </c>
      <c r="J32" s="24" t="e">
        <f>TEXT(SUMPRODUCT(--(G32=$G$4:$G$598),--(#REF!&gt;$B$4:$B$598))+1,0)</f>
        <v>#REF!</v>
      </c>
      <c r="K32" s="1" t="e">
        <f t="shared" si="0"/>
        <v>#REF!</v>
      </c>
      <c r="M32">
        <f>+M31+1</f>
        <v>20</v>
      </c>
      <c r="N32" s="28" t="str">
        <f>+IF(ISNA(VLOOKUP(N$3&amp;"  "&amp;$M32,$A$3:$I$354,2,0)),"",VLOOKUP(N$3&amp;"  "&amp;$M32,$A$3:$I$354,2,0))</f>
        <v/>
      </c>
      <c r="O32" s="28" t="str">
        <f>+IF(ISNA(VLOOKUP(O$3&amp;"  "&amp;$M32,$A$3:$I$354,2,0)),"",VLOOKUP(O$3&amp;"  "&amp;$M32,$A$3:$I$354,2,0))</f>
        <v/>
      </c>
      <c r="P32" s="28" t="str">
        <f>+IF(ISNA(VLOOKUP(P$3&amp;"  "&amp;$M32,$A$3:$I$354,2,0)),"",VLOOKUP(P$3&amp;"  "&amp;$M32,$A$3:$I$354,2,0))</f>
        <v/>
      </c>
      <c r="Q32" s="28" t="str">
        <f>+IF(ISNA(VLOOKUP(Q$3&amp;"  "&amp;$M32,$A$3:$I$354,2,0)),"",VLOOKUP(Q$3&amp;"  "&amp;$M32,$A$3:$I$354,2,0))</f>
        <v/>
      </c>
      <c r="R32" s="28" t="str">
        <f>+IF(ISNA(VLOOKUP(R$3&amp;"  "&amp;$M32,$A$3:$I$354,2,0)),"",VLOOKUP(R$3&amp;"  "&amp;$M32,$A$3:$I$354,2,0))</f>
        <v/>
      </c>
      <c r="S32" s="28" t="str">
        <f>+IF(ISNA(VLOOKUP(S$3&amp;"  "&amp;$M32,$A$3:$I$354,2,0)),"",VLOOKUP(S$3&amp;"  "&amp;$M32,$A$3:$I$354,2,0))</f>
        <v/>
      </c>
      <c r="T32" s="28" t="str">
        <f>+IF(ISNA(VLOOKUP(T$3&amp;"  "&amp;$M32,$A$3:$I$354,2,0)),"",VLOOKUP(T$3&amp;"  "&amp;$M32,$A$3:$I$354,2,0))</f>
        <v/>
      </c>
      <c r="U32" s="28" t="str">
        <f>+IF(ISNA(VLOOKUP(U$3&amp;"  "&amp;$M32,$A$3:$I$354,2,0)),"",VLOOKUP(U$3&amp;"  "&amp;$M32,$A$3:$I$354,2,0))</f>
        <v/>
      </c>
      <c r="V32" s="28" t="str">
        <f>+IF(ISNA(VLOOKUP(V$3&amp;"  "&amp;$M32,$A$3:$I$354,2,0)),"",VLOOKUP(V$3&amp;"  "&amp;$M32,$A$3:$I$354,2,0))</f>
        <v/>
      </c>
      <c r="W32" s="28" t="str">
        <f>+IF(ISNA(VLOOKUP(W$3&amp;"  "&amp;$M32,$A$3:$I$354,2,0)),"",VLOOKUP(W$3&amp;"  "&amp;$M32,$A$3:$I$354,2,0))</f>
        <v/>
      </c>
      <c r="X32" s="28" t="str">
        <f>+IF(ISNA(VLOOKUP(X$3&amp;"  "&amp;$M32,$A$3:$I$354,2,0)),"",VLOOKUP(X$3&amp;"  "&amp;$M32,$A$3:$I$354,2,0))</f>
        <v/>
      </c>
      <c r="Y32" s="28" t="str">
        <f>+IF(ISNA(VLOOKUP(Y$3&amp;"  "&amp;$M32,$A$3:$I$354,2,0)),"",VLOOKUP(Y$3&amp;"  "&amp;$M32,$A$3:$I$354,2,0))</f>
        <v/>
      </c>
      <c r="Z32" s="28" t="str">
        <f>+IF(ISNA(VLOOKUP(Z$3&amp;"  "&amp;$M32,$A$3:$I$354,2,0)),"",VLOOKUP(Z$3&amp;"  "&amp;$M32,$A$3:$I$354,2,0))</f>
        <v/>
      </c>
      <c r="AA32" s="28" t="str">
        <f>+IF(ISNA(VLOOKUP(AA$3&amp;"  "&amp;$M32,$A$3:$I$354,2,0)),"",VLOOKUP(AA$3&amp;"  "&amp;$M32,$A$3:$I$354,2,0))</f>
        <v/>
      </c>
      <c r="AB32" s="28" t="str">
        <f>+IF(ISNA(VLOOKUP(AB$3&amp;"  "&amp;$M32,$A$3:$I$354,2,0)),"",VLOOKUP(AB$3&amp;"  "&amp;$M32,$A$3:$I$354,2,0))</f>
        <v/>
      </c>
      <c r="AC32" s="28" t="str">
        <f>+IF(ISNA(VLOOKUP(AC$3&amp;"  "&amp;$M32,$A$3:$I$354,2,0)),"",VLOOKUP(AC$3&amp;"  "&amp;$M32,$A$3:$I$354,2,0))</f>
        <v/>
      </c>
      <c r="AD32" s="28" t="str">
        <f>+IF(ISNA(VLOOKUP(AD$3&amp;"  "&amp;$M32,$A$3:$I$354,2,0)),"",VLOOKUP(AD$3&amp;"  "&amp;$M32,$A$3:$I$354,2,0))</f>
        <v/>
      </c>
      <c r="AE32" s="28" t="str">
        <f>+IF(ISNA(VLOOKUP(AE$3&amp;"  "&amp;$M32,$A$3:$I$354,2,0)),"",VLOOKUP(AE$3&amp;"  "&amp;$M32,$A$3:$I$354,2,0))</f>
        <v/>
      </c>
      <c r="AF32" s="28" t="str">
        <f>+IF(ISNA(VLOOKUP(AF$3&amp;"  "&amp;$M32,$A$3:$I$354,2,0)),"",VLOOKUP(AF$3&amp;"  "&amp;$M32,$A$3:$I$354,2,0))</f>
        <v/>
      </c>
      <c r="AG32" s="28" t="str">
        <f>+IF(ISNA(VLOOKUP(AG$3&amp;"  "&amp;$M32,$A$3:$I$354,2,0)),"",VLOOKUP(AG$3&amp;"  "&amp;$M32,$A$3:$I$354,2,0))</f>
        <v/>
      </c>
      <c r="AH32" s="28" t="str">
        <f>+IF(ISNA(VLOOKUP(AH$3&amp;"  "&amp;$M32,$A$3:$I$354,2,0)),"",VLOOKUP(AH$3&amp;"  "&amp;$M32,$A$3:$I$354,2,0))</f>
        <v/>
      </c>
      <c r="AI32" s="28" t="str">
        <f>+IF(ISNA(VLOOKUP(AI$3&amp;"  "&amp;$M32,$A$3:$I$354,2,0)),"",VLOOKUP(AI$3&amp;"  "&amp;$M32,$A$3:$I$354,2,0))</f>
        <v/>
      </c>
      <c r="AJ32" s="28" t="str">
        <f>+IF(ISNA(VLOOKUP(AJ$3&amp;"  "&amp;$M32,$A$3:$I$354,2,0)),"",VLOOKUP(AJ$3&amp;"  "&amp;$M32,$A$3:$I$354,2,0))</f>
        <v/>
      </c>
      <c r="AK32" s="28" t="str">
        <f>+IF(ISNA(VLOOKUP(AK$3&amp;"  "&amp;$M32,$A$3:$I$354,2,0)),"",VLOOKUP(AK$3&amp;"  "&amp;$M32,$A$3:$I$354,2,0))</f>
        <v/>
      </c>
      <c r="AL32" s="28" t="str">
        <f>+IF(ISNA(VLOOKUP(AL$3&amp;"  "&amp;$M32,$A$3:$I$354,2,0)),"",VLOOKUP(AL$3&amp;"  "&amp;$M32,$A$3:$I$354,2,0))</f>
        <v/>
      </c>
      <c r="AM32" s="28" t="str">
        <f>+IF(ISNA(VLOOKUP(AM$3&amp;"  "&amp;$M32,$A$3:$I$354,2,0)),"",VLOOKUP(AM$3&amp;"  "&amp;$M32,$A$3:$I$354,2,0))</f>
        <v/>
      </c>
    </row>
    <row r="33" spans="1:39" ht="14.25" customHeight="1" x14ac:dyDescent="0.3">
      <c r="A33" s="1">
        <v>30</v>
      </c>
      <c r="B33" s="73" t="s">
        <v>1255</v>
      </c>
      <c r="C33" s="51">
        <v>78</v>
      </c>
      <c r="D33" s="1" t="s">
        <v>81</v>
      </c>
      <c r="E33" s="1" t="s">
        <v>1549</v>
      </c>
      <c r="F33" s="1" t="s">
        <v>599</v>
      </c>
      <c r="G33" s="1"/>
      <c r="H33" s="15" t="str">
        <f>+IF(ISNA(VLOOKUP($C33,MasterData!$B$4:$I$1003,5,"False")),"",VLOOKUP($C33,MasterData!$B$4:$I$1003,5,"False"))</f>
        <v>U13</v>
      </c>
      <c r="I33" s="3" t="str">
        <f>+VLOOKUP($C33,MasterData!$B$4:$I$1003,6,"false")</f>
        <v>B</v>
      </c>
      <c r="J33" s="24" t="e">
        <f>TEXT(SUMPRODUCT(--(G33=$G$4:$G$598),--(#REF!&gt;$B$4:$B$598))+1,0)</f>
        <v>#REF!</v>
      </c>
      <c r="K33" s="1" t="e">
        <f t="shared" si="0"/>
        <v>#REF!</v>
      </c>
      <c r="M33">
        <f t="shared" ref="M33:M36" si="8">+M32+1</f>
        <v>21</v>
      </c>
      <c r="N33" s="28" t="str">
        <f>+IF(ISNA(VLOOKUP(N$3&amp;"  "&amp;$M33,$A$3:$I$354,2,0)),"",VLOOKUP(N$3&amp;"  "&amp;$M33,$A$3:$I$354,2,0))</f>
        <v/>
      </c>
      <c r="O33" s="28" t="str">
        <f>+IF(ISNA(VLOOKUP(O$3&amp;"  "&amp;$M33,$A$3:$I$354,2,0)),"",VLOOKUP(O$3&amp;"  "&amp;$M33,$A$3:$I$354,2,0))</f>
        <v/>
      </c>
      <c r="P33" s="28" t="str">
        <f>+IF(ISNA(VLOOKUP(P$3&amp;"  "&amp;$M33,$A$3:$I$354,2,0)),"",VLOOKUP(P$3&amp;"  "&amp;$M33,$A$3:$I$354,2,0))</f>
        <v/>
      </c>
      <c r="Q33" s="28" t="str">
        <f>+IF(ISNA(VLOOKUP(Q$3&amp;"  "&amp;$M33,$A$3:$I$354,2,0)),"",VLOOKUP(Q$3&amp;"  "&amp;$M33,$A$3:$I$354,2,0))</f>
        <v/>
      </c>
      <c r="R33" s="28" t="str">
        <f>+IF(ISNA(VLOOKUP(R$3&amp;"  "&amp;$M33,$A$3:$I$354,2,0)),"",VLOOKUP(R$3&amp;"  "&amp;$M33,$A$3:$I$354,2,0))</f>
        <v/>
      </c>
      <c r="S33" s="28" t="str">
        <f>+IF(ISNA(VLOOKUP(S$3&amp;"  "&amp;$M33,$A$3:$I$354,2,0)),"",VLOOKUP(S$3&amp;"  "&amp;$M33,$A$3:$I$354,2,0))</f>
        <v/>
      </c>
      <c r="T33" s="28" t="str">
        <f>+IF(ISNA(VLOOKUP(T$3&amp;"  "&amp;$M33,$A$3:$I$354,2,0)),"",VLOOKUP(T$3&amp;"  "&amp;$M33,$A$3:$I$354,2,0))</f>
        <v/>
      </c>
      <c r="U33" s="28" t="str">
        <f>+IF(ISNA(VLOOKUP(U$3&amp;"  "&amp;$M33,$A$3:$I$354,2,0)),"",VLOOKUP(U$3&amp;"  "&amp;$M33,$A$3:$I$354,2,0))</f>
        <v/>
      </c>
      <c r="V33" s="28" t="str">
        <f>+IF(ISNA(VLOOKUP(V$3&amp;"  "&amp;$M33,$A$3:$I$354,2,0)),"",VLOOKUP(V$3&amp;"  "&amp;$M33,$A$3:$I$354,2,0))</f>
        <v/>
      </c>
      <c r="W33" s="28" t="str">
        <f>+IF(ISNA(VLOOKUP(W$3&amp;"  "&amp;$M33,$A$3:$I$354,2,0)),"",VLOOKUP(W$3&amp;"  "&amp;$M33,$A$3:$I$354,2,0))</f>
        <v/>
      </c>
      <c r="X33" s="28" t="str">
        <f>+IF(ISNA(VLOOKUP(X$3&amp;"  "&amp;$M33,$A$3:$I$354,2,0)),"",VLOOKUP(X$3&amp;"  "&amp;$M33,$A$3:$I$354,2,0))</f>
        <v/>
      </c>
      <c r="Y33" s="28" t="str">
        <f>+IF(ISNA(VLOOKUP(Y$3&amp;"  "&amp;$M33,$A$3:$I$354,2,0)),"",VLOOKUP(Y$3&amp;"  "&amp;$M33,$A$3:$I$354,2,0))</f>
        <v/>
      </c>
      <c r="Z33" s="28" t="str">
        <f>+IF(ISNA(VLOOKUP(Z$3&amp;"  "&amp;$M33,$A$3:$I$354,2,0)),"",VLOOKUP(Z$3&amp;"  "&amp;$M33,$A$3:$I$354,2,0))</f>
        <v/>
      </c>
      <c r="AA33" s="28" t="str">
        <f>+IF(ISNA(VLOOKUP(AA$3&amp;"  "&amp;$M33,$A$3:$I$354,2,0)),"",VLOOKUP(AA$3&amp;"  "&amp;$M33,$A$3:$I$354,2,0))</f>
        <v/>
      </c>
      <c r="AB33" s="28" t="str">
        <f>+IF(ISNA(VLOOKUP(AB$3&amp;"  "&amp;$M33,$A$3:$I$354,2,0)),"",VLOOKUP(AB$3&amp;"  "&amp;$M33,$A$3:$I$354,2,0))</f>
        <v/>
      </c>
      <c r="AC33" s="28" t="str">
        <f>+IF(ISNA(VLOOKUP(AC$3&amp;"  "&amp;$M33,$A$3:$I$354,2,0)),"",VLOOKUP(AC$3&amp;"  "&amp;$M33,$A$3:$I$354,2,0))</f>
        <v/>
      </c>
      <c r="AD33" s="28" t="str">
        <f>+IF(ISNA(VLOOKUP(AD$3&amp;"  "&amp;$M33,$A$3:$I$354,2,0)),"",VLOOKUP(AD$3&amp;"  "&amp;$M33,$A$3:$I$354,2,0))</f>
        <v/>
      </c>
      <c r="AE33" s="28" t="str">
        <f>+IF(ISNA(VLOOKUP(AE$3&amp;"  "&amp;$M33,$A$3:$I$354,2,0)),"",VLOOKUP(AE$3&amp;"  "&amp;$M33,$A$3:$I$354,2,0))</f>
        <v/>
      </c>
      <c r="AF33" s="28" t="str">
        <f>+IF(ISNA(VLOOKUP(AF$3&amp;"  "&amp;$M33,$A$3:$I$354,2,0)),"",VLOOKUP(AF$3&amp;"  "&amp;$M33,$A$3:$I$354,2,0))</f>
        <v/>
      </c>
      <c r="AG33" s="28" t="str">
        <f>+IF(ISNA(VLOOKUP(AG$3&amp;"  "&amp;$M33,$A$3:$I$354,2,0)),"",VLOOKUP(AG$3&amp;"  "&amp;$M33,$A$3:$I$354,2,0))</f>
        <v/>
      </c>
      <c r="AH33" s="28" t="str">
        <f>+IF(ISNA(VLOOKUP(AH$3&amp;"  "&amp;$M33,$A$3:$I$354,2,0)),"",VLOOKUP(AH$3&amp;"  "&amp;$M33,$A$3:$I$354,2,0))</f>
        <v/>
      </c>
      <c r="AI33" s="28" t="str">
        <f>+IF(ISNA(VLOOKUP(AI$3&amp;"  "&amp;$M33,$A$3:$I$354,2,0)),"",VLOOKUP(AI$3&amp;"  "&amp;$M33,$A$3:$I$354,2,0))</f>
        <v/>
      </c>
      <c r="AJ33" s="28" t="str">
        <f>+IF(ISNA(VLOOKUP(AJ$3&amp;"  "&amp;$M33,$A$3:$I$354,2,0)),"",VLOOKUP(AJ$3&amp;"  "&amp;$M33,$A$3:$I$354,2,0))</f>
        <v/>
      </c>
      <c r="AK33" s="28" t="str">
        <f>+IF(ISNA(VLOOKUP(AK$3&amp;"  "&amp;$M33,$A$3:$I$354,2,0)),"",VLOOKUP(AK$3&amp;"  "&amp;$M33,$A$3:$I$354,2,0))</f>
        <v/>
      </c>
      <c r="AL33" s="28" t="str">
        <f>+IF(ISNA(VLOOKUP(AL$3&amp;"  "&amp;$M33,$A$3:$I$354,2,0)),"",VLOOKUP(AL$3&amp;"  "&amp;$M33,$A$3:$I$354,2,0))</f>
        <v/>
      </c>
      <c r="AM33" s="28" t="str">
        <f>+IF(ISNA(VLOOKUP(AM$3&amp;"  "&amp;$M33,$A$3:$I$354,2,0)),"",VLOOKUP(AM$3&amp;"  "&amp;$M33,$A$3:$I$354,2,0))</f>
        <v/>
      </c>
    </row>
    <row r="34" spans="1:39" ht="14.25" customHeight="1" x14ac:dyDescent="0.3">
      <c r="A34" s="1">
        <v>31</v>
      </c>
      <c r="B34" s="73" t="s">
        <v>1803</v>
      </c>
      <c r="C34" s="51">
        <v>95</v>
      </c>
      <c r="D34" s="1" t="s">
        <v>48</v>
      </c>
      <c r="E34" s="1" t="s">
        <v>1558</v>
      </c>
      <c r="F34" s="1" t="s">
        <v>599</v>
      </c>
      <c r="G34" s="1"/>
      <c r="H34" s="15" t="str">
        <f>+IF(ISNA(VLOOKUP($C34,MasterData!$B$4:$I$1003,5,"False")),"",VLOOKUP($C34,MasterData!$B$4:$I$1003,5,"False"))</f>
        <v>U13</v>
      </c>
      <c r="I34" s="3" t="str">
        <f>+VLOOKUP($C34,MasterData!$B$4:$I$1003,6,"false")</f>
        <v>B</v>
      </c>
      <c r="J34" s="24" t="e">
        <f>TEXT(SUMPRODUCT(--(G34=$G$4:$G$598),--(#REF!&gt;$B$4:$B$598))+1,0)</f>
        <v>#REF!</v>
      </c>
      <c r="K34" s="1" t="e">
        <f t="shared" si="0"/>
        <v>#REF!</v>
      </c>
      <c r="M34">
        <f t="shared" si="8"/>
        <v>22</v>
      </c>
      <c r="N34" s="28" t="str">
        <f>+IF(ISNA(VLOOKUP(N$3&amp;"  "&amp;$M34,$A$3:$I$354,2,0)),"",VLOOKUP(N$3&amp;"  "&amp;$M34,$A$3:$I$354,2,0))</f>
        <v/>
      </c>
      <c r="O34" s="28" t="str">
        <f>+IF(ISNA(VLOOKUP(O$3&amp;"  "&amp;$M34,$A$3:$I$354,2,0)),"",VLOOKUP(O$3&amp;"  "&amp;$M34,$A$3:$I$354,2,0))</f>
        <v/>
      </c>
      <c r="P34" s="28" t="str">
        <f>+IF(ISNA(VLOOKUP(P$3&amp;"  "&amp;$M34,$A$3:$I$354,2,0)),"",VLOOKUP(P$3&amp;"  "&amp;$M34,$A$3:$I$354,2,0))</f>
        <v/>
      </c>
      <c r="Q34" s="28" t="str">
        <f>+IF(ISNA(VLOOKUP(Q$3&amp;"  "&amp;$M34,$A$3:$I$354,2,0)),"",VLOOKUP(Q$3&amp;"  "&amp;$M34,$A$3:$I$354,2,0))</f>
        <v/>
      </c>
      <c r="R34" s="28" t="str">
        <f>+IF(ISNA(VLOOKUP(R$3&amp;"  "&amp;$M34,$A$3:$I$354,2,0)),"",VLOOKUP(R$3&amp;"  "&amp;$M34,$A$3:$I$354,2,0))</f>
        <v/>
      </c>
      <c r="S34" s="28" t="str">
        <f>+IF(ISNA(VLOOKUP(S$3&amp;"  "&amp;$M34,$A$3:$I$354,2,0)),"",VLOOKUP(S$3&amp;"  "&amp;$M34,$A$3:$I$354,2,0))</f>
        <v/>
      </c>
      <c r="T34" s="28" t="str">
        <f>+IF(ISNA(VLOOKUP(T$3&amp;"  "&amp;$M34,$A$3:$I$354,2,0)),"",VLOOKUP(T$3&amp;"  "&amp;$M34,$A$3:$I$354,2,0))</f>
        <v/>
      </c>
      <c r="U34" s="28" t="str">
        <f>+IF(ISNA(VLOOKUP(U$3&amp;"  "&amp;$M34,$A$3:$I$354,2,0)),"",VLOOKUP(U$3&amp;"  "&amp;$M34,$A$3:$I$354,2,0))</f>
        <v/>
      </c>
      <c r="V34" s="28" t="str">
        <f>+IF(ISNA(VLOOKUP(V$3&amp;"  "&amp;$M34,$A$3:$I$354,2,0)),"",VLOOKUP(V$3&amp;"  "&amp;$M34,$A$3:$I$354,2,0))</f>
        <v/>
      </c>
      <c r="W34" s="28" t="str">
        <f>+IF(ISNA(VLOOKUP(W$3&amp;"  "&amp;$M34,$A$3:$I$354,2,0)),"",VLOOKUP(W$3&amp;"  "&amp;$M34,$A$3:$I$354,2,0))</f>
        <v/>
      </c>
      <c r="X34" s="28" t="str">
        <f>+IF(ISNA(VLOOKUP(X$3&amp;"  "&amp;$M34,$A$3:$I$354,2,0)),"",VLOOKUP(X$3&amp;"  "&amp;$M34,$A$3:$I$354,2,0))</f>
        <v/>
      </c>
      <c r="Y34" s="28" t="str">
        <f>+IF(ISNA(VLOOKUP(Y$3&amp;"  "&amp;$M34,$A$3:$I$354,2,0)),"",VLOOKUP(Y$3&amp;"  "&amp;$M34,$A$3:$I$354,2,0))</f>
        <v/>
      </c>
      <c r="Z34" s="28" t="str">
        <f>+IF(ISNA(VLOOKUP(Z$3&amp;"  "&amp;$M34,$A$3:$I$354,2,0)),"",VLOOKUP(Z$3&amp;"  "&amp;$M34,$A$3:$I$354,2,0))</f>
        <v/>
      </c>
      <c r="AA34" s="28" t="str">
        <f>+IF(ISNA(VLOOKUP(AA$3&amp;"  "&amp;$M34,$A$3:$I$354,2,0)),"",VLOOKUP(AA$3&amp;"  "&amp;$M34,$A$3:$I$354,2,0))</f>
        <v/>
      </c>
      <c r="AB34" s="28" t="str">
        <f>+IF(ISNA(VLOOKUP(AB$3&amp;"  "&amp;$M34,$A$3:$I$354,2,0)),"",VLOOKUP(AB$3&amp;"  "&amp;$M34,$A$3:$I$354,2,0))</f>
        <v/>
      </c>
      <c r="AC34" s="28" t="str">
        <f>+IF(ISNA(VLOOKUP(AC$3&amp;"  "&amp;$M34,$A$3:$I$354,2,0)),"",VLOOKUP(AC$3&amp;"  "&amp;$M34,$A$3:$I$354,2,0))</f>
        <v/>
      </c>
      <c r="AD34" s="28" t="str">
        <f>+IF(ISNA(VLOOKUP(AD$3&amp;"  "&amp;$M34,$A$3:$I$354,2,0)),"",VLOOKUP(AD$3&amp;"  "&amp;$M34,$A$3:$I$354,2,0))</f>
        <v/>
      </c>
      <c r="AE34" s="28" t="str">
        <f>+IF(ISNA(VLOOKUP(AE$3&amp;"  "&amp;$M34,$A$3:$I$354,2,0)),"",VLOOKUP(AE$3&amp;"  "&amp;$M34,$A$3:$I$354,2,0))</f>
        <v/>
      </c>
      <c r="AF34" s="28" t="str">
        <f>+IF(ISNA(VLOOKUP(AF$3&amp;"  "&amp;$M34,$A$3:$I$354,2,0)),"",VLOOKUP(AF$3&amp;"  "&amp;$M34,$A$3:$I$354,2,0))</f>
        <v/>
      </c>
      <c r="AG34" s="28" t="str">
        <f>+IF(ISNA(VLOOKUP(AG$3&amp;"  "&amp;$M34,$A$3:$I$354,2,0)),"",VLOOKUP(AG$3&amp;"  "&amp;$M34,$A$3:$I$354,2,0))</f>
        <v/>
      </c>
      <c r="AH34" s="28" t="str">
        <f>+IF(ISNA(VLOOKUP(AH$3&amp;"  "&amp;$M34,$A$3:$I$354,2,0)),"",VLOOKUP(AH$3&amp;"  "&amp;$M34,$A$3:$I$354,2,0))</f>
        <v/>
      </c>
      <c r="AI34" s="28" t="str">
        <f>+IF(ISNA(VLOOKUP(AI$3&amp;"  "&amp;$M34,$A$3:$I$354,2,0)),"",VLOOKUP(AI$3&amp;"  "&amp;$M34,$A$3:$I$354,2,0))</f>
        <v/>
      </c>
      <c r="AJ34" s="28" t="str">
        <f>+IF(ISNA(VLOOKUP(AJ$3&amp;"  "&amp;$M34,$A$3:$I$354,2,0)),"",VLOOKUP(AJ$3&amp;"  "&amp;$M34,$A$3:$I$354,2,0))</f>
        <v/>
      </c>
      <c r="AK34" s="28" t="str">
        <f>+IF(ISNA(VLOOKUP(AK$3&amp;"  "&amp;$M34,$A$3:$I$354,2,0)),"",VLOOKUP(AK$3&amp;"  "&amp;$M34,$A$3:$I$354,2,0))</f>
        <v/>
      </c>
      <c r="AL34" s="28" t="str">
        <f>+IF(ISNA(VLOOKUP(AL$3&amp;"  "&amp;$M34,$A$3:$I$354,2,0)),"",VLOOKUP(AL$3&amp;"  "&amp;$M34,$A$3:$I$354,2,0))</f>
        <v/>
      </c>
      <c r="AM34" s="28" t="str">
        <f>+IF(ISNA(VLOOKUP(AM$3&amp;"  "&amp;$M34,$A$3:$I$354,2,0)),"",VLOOKUP(AM$3&amp;"  "&amp;$M34,$A$3:$I$354,2,0))</f>
        <v/>
      </c>
    </row>
    <row r="35" spans="1:39" ht="14.25" customHeight="1" x14ac:dyDescent="0.3">
      <c r="A35" s="1">
        <v>32</v>
      </c>
      <c r="B35" s="73" t="s">
        <v>1804</v>
      </c>
      <c r="C35" s="51">
        <v>91</v>
      </c>
      <c r="D35" s="1" t="s">
        <v>496</v>
      </c>
      <c r="E35" s="1" t="s">
        <v>942</v>
      </c>
      <c r="F35" s="1" t="s">
        <v>597</v>
      </c>
      <c r="G35" s="1"/>
      <c r="H35" s="15" t="str">
        <f>+IF(ISNA(VLOOKUP($C35,MasterData!$B$4:$I$1003,5,"False")),"",VLOOKUP($C35,MasterData!$B$4:$I$1003,5,"False"))</f>
        <v>U13</v>
      </c>
      <c r="I35" s="3" t="str">
        <f>+VLOOKUP($C35,MasterData!$B$4:$I$1003,6,"false")</f>
        <v>B</v>
      </c>
      <c r="J35" s="24" t="e">
        <f>TEXT(SUMPRODUCT(--(G35=$G$4:$G$598),--(#REF!&gt;$B$4:$B$598))+1,0)</f>
        <v>#REF!</v>
      </c>
      <c r="K35" s="1" t="e">
        <f t="shared" si="0"/>
        <v>#REF!</v>
      </c>
      <c r="M35">
        <f t="shared" si="8"/>
        <v>23</v>
      </c>
      <c r="N35" s="28" t="str">
        <f>+IF(ISNA(VLOOKUP(N$3&amp;"  "&amp;$M35,$A$3:$I$354,2,0)),"",VLOOKUP(N$3&amp;"  "&amp;$M35,$A$3:$I$354,2,0))</f>
        <v/>
      </c>
      <c r="O35" s="28" t="str">
        <f>+IF(ISNA(VLOOKUP(O$3&amp;"  "&amp;$M35,$A$3:$I$354,2,0)),"",VLOOKUP(O$3&amp;"  "&amp;$M35,$A$3:$I$354,2,0))</f>
        <v/>
      </c>
      <c r="P35" s="28" t="str">
        <f>+IF(ISNA(VLOOKUP(P$3&amp;"  "&amp;$M35,$A$3:$I$354,2,0)),"",VLOOKUP(P$3&amp;"  "&amp;$M35,$A$3:$I$354,2,0))</f>
        <v/>
      </c>
      <c r="Q35" s="28" t="str">
        <f>+IF(ISNA(VLOOKUP(Q$3&amp;"  "&amp;$M35,$A$3:$I$354,2,0)),"",VLOOKUP(Q$3&amp;"  "&amp;$M35,$A$3:$I$354,2,0))</f>
        <v/>
      </c>
      <c r="R35" s="28" t="str">
        <f>+IF(ISNA(VLOOKUP(R$3&amp;"  "&amp;$M35,$A$3:$I$354,2,0)),"",VLOOKUP(R$3&amp;"  "&amp;$M35,$A$3:$I$354,2,0))</f>
        <v/>
      </c>
      <c r="S35" s="28" t="str">
        <f>+IF(ISNA(VLOOKUP(S$3&amp;"  "&amp;$M35,$A$3:$I$354,2,0)),"",VLOOKUP(S$3&amp;"  "&amp;$M35,$A$3:$I$354,2,0))</f>
        <v/>
      </c>
      <c r="T35" s="28" t="str">
        <f>+IF(ISNA(VLOOKUP(T$3&amp;"  "&amp;$M35,$A$3:$I$354,2,0)),"",VLOOKUP(T$3&amp;"  "&amp;$M35,$A$3:$I$354,2,0))</f>
        <v/>
      </c>
      <c r="U35" s="28" t="str">
        <f>+IF(ISNA(VLOOKUP(U$3&amp;"  "&amp;$M35,$A$3:$I$354,2,0)),"",VLOOKUP(U$3&amp;"  "&amp;$M35,$A$3:$I$354,2,0))</f>
        <v/>
      </c>
      <c r="V35" s="28" t="str">
        <f>+IF(ISNA(VLOOKUP(V$3&amp;"  "&amp;$M35,$A$3:$I$354,2,0)),"",VLOOKUP(V$3&amp;"  "&amp;$M35,$A$3:$I$354,2,0))</f>
        <v/>
      </c>
      <c r="W35" s="28" t="str">
        <f>+IF(ISNA(VLOOKUP(W$3&amp;"  "&amp;$M35,$A$3:$I$354,2,0)),"",VLOOKUP(W$3&amp;"  "&amp;$M35,$A$3:$I$354,2,0))</f>
        <v/>
      </c>
      <c r="X35" s="28" t="str">
        <f>+IF(ISNA(VLOOKUP(X$3&amp;"  "&amp;$M35,$A$3:$I$354,2,0)),"",VLOOKUP(X$3&amp;"  "&amp;$M35,$A$3:$I$354,2,0))</f>
        <v/>
      </c>
      <c r="Y35" s="28" t="str">
        <f>+IF(ISNA(VLOOKUP(Y$3&amp;"  "&amp;$M35,$A$3:$I$354,2,0)),"",VLOOKUP(Y$3&amp;"  "&amp;$M35,$A$3:$I$354,2,0))</f>
        <v/>
      </c>
      <c r="Z35" s="28" t="str">
        <f>+IF(ISNA(VLOOKUP(Z$3&amp;"  "&amp;$M35,$A$3:$I$354,2,0)),"",VLOOKUP(Z$3&amp;"  "&amp;$M35,$A$3:$I$354,2,0))</f>
        <v/>
      </c>
      <c r="AA35" s="28" t="str">
        <f>+IF(ISNA(VLOOKUP(AA$3&amp;"  "&amp;$M35,$A$3:$I$354,2,0)),"",VLOOKUP(AA$3&amp;"  "&amp;$M35,$A$3:$I$354,2,0))</f>
        <v/>
      </c>
      <c r="AB35" s="28" t="str">
        <f>+IF(ISNA(VLOOKUP(AB$3&amp;"  "&amp;$M35,$A$3:$I$354,2,0)),"",VLOOKUP(AB$3&amp;"  "&amp;$M35,$A$3:$I$354,2,0))</f>
        <v/>
      </c>
      <c r="AC35" s="28" t="str">
        <f>+IF(ISNA(VLOOKUP(AC$3&amp;"  "&amp;$M35,$A$3:$I$354,2,0)),"",VLOOKUP(AC$3&amp;"  "&amp;$M35,$A$3:$I$354,2,0))</f>
        <v/>
      </c>
      <c r="AD35" s="28" t="str">
        <f>+IF(ISNA(VLOOKUP(AD$3&amp;"  "&amp;$M35,$A$3:$I$354,2,0)),"",VLOOKUP(AD$3&amp;"  "&amp;$M35,$A$3:$I$354,2,0))</f>
        <v/>
      </c>
      <c r="AE35" s="28" t="str">
        <f>+IF(ISNA(VLOOKUP(AE$3&amp;"  "&amp;$M35,$A$3:$I$354,2,0)),"",VLOOKUP(AE$3&amp;"  "&amp;$M35,$A$3:$I$354,2,0))</f>
        <v/>
      </c>
      <c r="AF35" s="28" t="str">
        <f>+IF(ISNA(VLOOKUP(AF$3&amp;"  "&amp;$M35,$A$3:$I$354,2,0)),"",VLOOKUP(AF$3&amp;"  "&amp;$M35,$A$3:$I$354,2,0))</f>
        <v/>
      </c>
      <c r="AG35" s="28" t="str">
        <f>+IF(ISNA(VLOOKUP(AG$3&amp;"  "&amp;$M35,$A$3:$I$354,2,0)),"",VLOOKUP(AG$3&amp;"  "&amp;$M35,$A$3:$I$354,2,0))</f>
        <v/>
      </c>
      <c r="AH35" s="28" t="str">
        <f>+IF(ISNA(VLOOKUP(AH$3&amp;"  "&amp;$M35,$A$3:$I$354,2,0)),"",VLOOKUP(AH$3&amp;"  "&amp;$M35,$A$3:$I$354,2,0))</f>
        <v/>
      </c>
      <c r="AI35" s="28" t="str">
        <f>+IF(ISNA(VLOOKUP(AI$3&amp;"  "&amp;$M35,$A$3:$I$354,2,0)),"",VLOOKUP(AI$3&amp;"  "&amp;$M35,$A$3:$I$354,2,0))</f>
        <v/>
      </c>
      <c r="AJ35" s="28" t="str">
        <f>+IF(ISNA(VLOOKUP(AJ$3&amp;"  "&amp;$M35,$A$3:$I$354,2,0)),"",VLOOKUP(AJ$3&amp;"  "&amp;$M35,$A$3:$I$354,2,0))</f>
        <v/>
      </c>
      <c r="AK35" s="28" t="str">
        <f>+IF(ISNA(VLOOKUP(AK$3&amp;"  "&amp;$M35,$A$3:$I$354,2,0)),"",VLOOKUP(AK$3&amp;"  "&amp;$M35,$A$3:$I$354,2,0))</f>
        <v/>
      </c>
      <c r="AL35" s="28" t="str">
        <f>+IF(ISNA(VLOOKUP(AL$3&amp;"  "&amp;$M35,$A$3:$I$354,2,0)),"",VLOOKUP(AL$3&amp;"  "&amp;$M35,$A$3:$I$354,2,0))</f>
        <v/>
      </c>
      <c r="AM35" s="28" t="str">
        <f>+IF(ISNA(VLOOKUP(AM$3&amp;"  "&amp;$M35,$A$3:$I$354,2,0)),"",VLOOKUP(AM$3&amp;"  "&amp;$M35,$A$3:$I$354,2,0))</f>
        <v/>
      </c>
    </row>
    <row r="36" spans="1:39" ht="14.25" customHeight="1" x14ac:dyDescent="0.3">
      <c r="A36" s="1">
        <v>33</v>
      </c>
      <c r="B36" s="73" t="s">
        <v>1260</v>
      </c>
      <c r="C36" s="51">
        <v>58</v>
      </c>
      <c r="D36" s="1" t="s">
        <v>138</v>
      </c>
      <c r="E36" s="1" t="s">
        <v>1537</v>
      </c>
      <c r="F36" s="1" t="s">
        <v>638</v>
      </c>
      <c r="G36" s="1"/>
      <c r="H36" s="15" t="str">
        <f>+IF(ISNA(VLOOKUP($C36,MasterData!$B$4:$I$1003,5,"False")),"",VLOOKUP($C36,MasterData!$B$4:$I$1003,5,"False"))</f>
        <v>U11</v>
      </c>
      <c r="I36" s="3" t="str">
        <f>+VLOOKUP($C36,MasterData!$B$4:$I$1003,6,"false")</f>
        <v>G</v>
      </c>
      <c r="J36" s="24" t="e">
        <f>TEXT(SUMPRODUCT(--(G36=$G$4:$G$598),--(#REF!&gt;$B$4:$B$598))+1,0)</f>
        <v>#REF!</v>
      </c>
      <c r="K36" s="1" t="e">
        <f t="shared" si="0"/>
        <v>#REF!</v>
      </c>
      <c r="M36">
        <f t="shared" si="8"/>
        <v>24</v>
      </c>
      <c r="N36" s="28" t="str">
        <f>+IF(ISNA(VLOOKUP(N$3&amp;"  "&amp;$M36,$A$3:$I$354,2,0)),"",VLOOKUP(N$3&amp;"  "&amp;$M36,$A$3:$I$354,2,0))</f>
        <v/>
      </c>
      <c r="O36" s="28" t="str">
        <f>+IF(ISNA(VLOOKUP(O$3&amp;"  "&amp;$M36,$A$3:$I$354,2,0)),"",VLOOKUP(O$3&amp;"  "&amp;$M36,$A$3:$I$354,2,0))</f>
        <v/>
      </c>
      <c r="P36" s="28" t="str">
        <f>+IF(ISNA(VLOOKUP(P$3&amp;"  "&amp;$M36,$A$3:$I$354,2,0)),"",VLOOKUP(P$3&amp;"  "&amp;$M36,$A$3:$I$354,2,0))</f>
        <v/>
      </c>
      <c r="Q36" s="28" t="str">
        <f>+IF(ISNA(VLOOKUP(Q$3&amp;"  "&amp;$M36,$A$3:$I$354,2,0)),"",VLOOKUP(Q$3&amp;"  "&amp;$M36,$A$3:$I$354,2,0))</f>
        <v/>
      </c>
      <c r="R36" s="28" t="str">
        <f>+IF(ISNA(VLOOKUP(R$3&amp;"  "&amp;$M36,$A$3:$I$354,2,0)),"",VLOOKUP(R$3&amp;"  "&amp;$M36,$A$3:$I$354,2,0))</f>
        <v/>
      </c>
      <c r="S36" s="28" t="str">
        <f>+IF(ISNA(VLOOKUP(S$3&amp;"  "&amp;$M36,$A$3:$I$354,2,0)),"",VLOOKUP(S$3&amp;"  "&amp;$M36,$A$3:$I$354,2,0))</f>
        <v/>
      </c>
      <c r="T36" s="28" t="str">
        <f>+IF(ISNA(VLOOKUP(T$3&amp;"  "&amp;$M36,$A$3:$I$354,2,0)),"",VLOOKUP(T$3&amp;"  "&amp;$M36,$A$3:$I$354,2,0))</f>
        <v/>
      </c>
      <c r="U36" s="28" t="str">
        <f>+IF(ISNA(VLOOKUP(U$3&amp;"  "&amp;$M36,$A$3:$I$354,2,0)),"",VLOOKUP(U$3&amp;"  "&amp;$M36,$A$3:$I$354,2,0))</f>
        <v/>
      </c>
      <c r="V36" s="28" t="str">
        <f>+IF(ISNA(VLOOKUP(V$3&amp;"  "&amp;$M36,$A$3:$I$354,2,0)),"",VLOOKUP(V$3&amp;"  "&amp;$M36,$A$3:$I$354,2,0))</f>
        <v/>
      </c>
      <c r="W36" s="28" t="str">
        <f>+IF(ISNA(VLOOKUP(W$3&amp;"  "&amp;$M36,$A$3:$I$354,2,0)),"",VLOOKUP(W$3&amp;"  "&amp;$M36,$A$3:$I$354,2,0))</f>
        <v/>
      </c>
      <c r="X36" s="28" t="str">
        <f>+IF(ISNA(VLOOKUP(X$3&amp;"  "&amp;$M36,$A$3:$I$354,2,0)),"",VLOOKUP(X$3&amp;"  "&amp;$M36,$A$3:$I$354,2,0))</f>
        <v/>
      </c>
      <c r="Y36" s="28" t="str">
        <f>+IF(ISNA(VLOOKUP(Y$3&amp;"  "&amp;$M36,$A$3:$I$354,2,0)),"",VLOOKUP(Y$3&amp;"  "&amp;$M36,$A$3:$I$354,2,0))</f>
        <v/>
      </c>
      <c r="Z36" s="28" t="str">
        <f>+IF(ISNA(VLOOKUP(Z$3&amp;"  "&amp;$M36,$A$3:$I$354,2,0)),"",VLOOKUP(Z$3&amp;"  "&amp;$M36,$A$3:$I$354,2,0))</f>
        <v/>
      </c>
      <c r="AA36" s="28" t="str">
        <f>+IF(ISNA(VLOOKUP(AA$3&amp;"  "&amp;$M36,$A$3:$I$354,2,0)),"",VLOOKUP(AA$3&amp;"  "&amp;$M36,$A$3:$I$354,2,0))</f>
        <v/>
      </c>
      <c r="AB36" s="28" t="str">
        <f>+IF(ISNA(VLOOKUP(AB$3&amp;"  "&amp;$M36,$A$3:$I$354,2,0)),"",VLOOKUP(AB$3&amp;"  "&amp;$M36,$A$3:$I$354,2,0))</f>
        <v/>
      </c>
      <c r="AC36" s="28" t="str">
        <f>+IF(ISNA(VLOOKUP(AC$3&amp;"  "&amp;$M36,$A$3:$I$354,2,0)),"",VLOOKUP(AC$3&amp;"  "&amp;$M36,$A$3:$I$354,2,0))</f>
        <v/>
      </c>
      <c r="AD36" s="28" t="str">
        <f>+IF(ISNA(VLOOKUP(AD$3&amp;"  "&amp;$M36,$A$3:$I$354,2,0)),"",VLOOKUP(AD$3&amp;"  "&amp;$M36,$A$3:$I$354,2,0))</f>
        <v/>
      </c>
      <c r="AE36" s="28" t="str">
        <f>+IF(ISNA(VLOOKUP(AE$3&amp;"  "&amp;$M36,$A$3:$I$354,2,0)),"",VLOOKUP(AE$3&amp;"  "&amp;$M36,$A$3:$I$354,2,0))</f>
        <v/>
      </c>
      <c r="AF36" s="28" t="str">
        <f>+IF(ISNA(VLOOKUP(AF$3&amp;"  "&amp;$M36,$A$3:$I$354,2,0)),"",VLOOKUP(AF$3&amp;"  "&amp;$M36,$A$3:$I$354,2,0))</f>
        <v/>
      </c>
      <c r="AG36" s="28" t="str">
        <f>+IF(ISNA(VLOOKUP(AG$3&amp;"  "&amp;$M36,$A$3:$I$354,2,0)),"",VLOOKUP(AG$3&amp;"  "&amp;$M36,$A$3:$I$354,2,0))</f>
        <v/>
      </c>
      <c r="AH36" s="28" t="str">
        <f>+IF(ISNA(VLOOKUP(AH$3&amp;"  "&amp;$M36,$A$3:$I$354,2,0)),"",VLOOKUP(AH$3&amp;"  "&amp;$M36,$A$3:$I$354,2,0))</f>
        <v/>
      </c>
      <c r="AI36" s="28" t="str">
        <f>+IF(ISNA(VLOOKUP(AI$3&amp;"  "&amp;$M36,$A$3:$I$354,2,0)),"",VLOOKUP(AI$3&amp;"  "&amp;$M36,$A$3:$I$354,2,0))</f>
        <v/>
      </c>
      <c r="AJ36" s="28" t="str">
        <f>+IF(ISNA(VLOOKUP(AJ$3&amp;"  "&amp;$M36,$A$3:$I$354,2,0)),"",VLOOKUP(AJ$3&amp;"  "&amp;$M36,$A$3:$I$354,2,0))</f>
        <v/>
      </c>
      <c r="AK36" s="28" t="str">
        <f>+IF(ISNA(VLOOKUP(AK$3&amp;"  "&amp;$M36,$A$3:$I$354,2,0)),"",VLOOKUP(AK$3&amp;"  "&amp;$M36,$A$3:$I$354,2,0))</f>
        <v/>
      </c>
      <c r="AL36" s="28" t="str">
        <f>+IF(ISNA(VLOOKUP(AL$3&amp;"  "&amp;$M36,$A$3:$I$354,2,0)),"",VLOOKUP(AL$3&amp;"  "&amp;$M36,$A$3:$I$354,2,0))</f>
        <v/>
      </c>
      <c r="AM36" s="28" t="str">
        <f>+IF(ISNA(VLOOKUP(AM$3&amp;"  "&amp;$M36,$A$3:$I$354,2,0)),"",VLOOKUP(AM$3&amp;"  "&amp;$M36,$A$3:$I$354,2,0))</f>
        <v/>
      </c>
    </row>
    <row r="37" spans="1:39" ht="14.25" customHeight="1" x14ac:dyDescent="0.3">
      <c r="A37" s="1">
        <v>34</v>
      </c>
      <c r="B37" s="73" t="s">
        <v>1260</v>
      </c>
      <c r="C37" s="51">
        <v>93</v>
      </c>
      <c r="D37" s="1" t="s">
        <v>415</v>
      </c>
      <c r="E37" s="1" t="s">
        <v>416</v>
      </c>
      <c r="F37" s="1" t="s">
        <v>417</v>
      </c>
      <c r="G37" s="1"/>
      <c r="H37" s="15" t="str">
        <f>+IF(ISNA(VLOOKUP($C37,MasterData!$B$4:$I$1003,5,"False")),"",VLOOKUP($C37,MasterData!$B$4:$I$1003,5,"False"))</f>
        <v>U13</v>
      </c>
      <c r="I37" s="3" t="str">
        <f>+VLOOKUP($C37,MasterData!$B$4:$I$1003,6,"false")</f>
        <v>B</v>
      </c>
      <c r="J37" s="24" t="e">
        <f>TEXT(SUMPRODUCT(--(G37=$G$4:$G$598),--(#REF!&gt;$B$4:$B$598))+1,0)</f>
        <v>#REF!</v>
      </c>
      <c r="K37" s="1" t="e">
        <f t="shared" si="0"/>
        <v>#REF!</v>
      </c>
      <c r="M37" s="11" t="s">
        <v>378</v>
      </c>
      <c r="N37" s="29">
        <f>IF(N36="",1000,SUM(N31:N36))</f>
        <v>1000</v>
      </c>
      <c r="O37" s="29">
        <f t="shared" ref="O37:AM37" si="9">IF(O36="",1000,SUM(O31:O36))</f>
        <v>1000</v>
      </c>
      <c r="P37" s="29">
        <f t="shared" si="9"/>
        <v>1000</v>
      </c>
      <c r="Q37" s="29">
        <f t="shared" si="9"/>
        <v>1000</v>
      </c>
      <c r="R37" s="29">
        <f t="shared" si="9"/>
        <v>1000</v>
      </c>
      <c r="S37" s="29">
        <f t="shared" si="9"/>
        <v>1000</v>
      </c>
      <c r="T37" s="29">
        <f t="shared" si="9"/>
        <v>1000</v>
      </c>
      <c r="U37" s="29">
        <f t="shared" si="9"/>
        <v>1000</v>
      </c>
      <c r="V37" s="29">
        <f t="shared" si="9"/>
        <v>1000</v>
      </c>
      <c r="W37" s="29">
        <f t="shared" si="9"/>
        <v>1000</v>
      </c>
      <c r="X37" s="29">
        <f t="shared" si="9"/>
        <v>1000</v>
      </c>
      <c r="Y37" s="29">
        <f t="shared" si="9"/>
        <v>1000</v>
      </c>
      <c r="Z37" s="29">
        <f t="shared" si="9"/>
        <v>1000</v>
      </c>
      <c r="AA37" s="29">
        <f t="shared" si="9"/>
        <v>1000</v>
      </c>
      <c r="AB37" s="29">
        <f t="shared" si="9"/>
        <v>1000</v>
      </c>
      <c r="AC37" s="29">
        <f t="shared" si="9"/>
        <v>1000</v>
      </c>
      <c r="AD37" s="29">
        <f t="shared" si="9"/>
        <v>1000</v>
      </c>
      <c r="AE37" s="29">
        <f t="shared" si="9"/>
        <v>1000</v>
      </c>
      <c r="AF37" s="29">
        <f t="shared" si="9"/>
        <v>1000</v>
      </c>
      <c r="AG37" s="29">
        <f t="shared" si="9"/>
        <v>1000</v>
      </c>
      <c r="AH37" s="29">
        <f t="shared" si="9"/>
        <v>1000</v>
      </c>
      <c r="AI37" s="29">
        <f t="shared" si="9"/>
        <v>1000</v>
      </c>
      <c r="AJ37" s="29">
        <f t="shared" si="9"/>
        <v>1000</v>
      </c>
      <c r="AK37" s="29">
        <f t="shared" si="9"/>
        <v>1000</v>
      </c>
      <c r="AL37" s="29">
        <f t="shared" si="9"/>
        <v>1000</v>
      </c>
      <c r="AM37" s="29">
        <f t="shared" si="9"/>
        <v>1000</v>
      </c>
    </row>
    <row r="38" spans="1:39" ht="14.25" customHeight="1" x14ac:dyDescent="0.3">
      <c r="A38" s="1">
        <v>35</v>
      </c>
      <c r="B38" s="73" t="s">
        <v>1805</v>
      </c>
      <c r="C38" s="51">
        <v>24</v>
      </c>
      <c r="D38" s="1" t="s">
        <v>134</v>
      </c>
      <c r="E38" s="1" t="s">
        <v>1512</v>
      </c>
      <c r="F38" s="1" t="s">
        <v>597</v>
      </c>
      <c r="G38" s="1"/>
      <c r="H38" s="15" t="str">
        <f>+IF(ISNA(VLOOKUP($C38,MasterData!$B$4:$I$1003,5,"False")),"",VLOOKUP($C38,MasterData!$B$4:$I$1003,5,"False"))</f>
        <v>U11</v>
      </c>
      <c r="I38" s="3" t="str">
        <f>+VLOOKUP($C38,MasterData!$B$4:$I$1003,6,"false")</f>
        <v>B</v>
      </c>
      <c r="J38" s="24" t="e">
        <f>TEXT(SUMPRODUCT(--(G38=$G$4:$G$598),--(#REF!&gt;$B$4:$B$598))+1,0)</f>
        <v>#REF!</v>
      </c>
      <c r="K38" s="1" t="e">
        <f t="shared" si="0"/>
        <v>#REF!</v>
      </c>
      <c r="M38" s="11" t="s">
        <v>163</v>
      </c>
      <c r="N38" s="30">
        <f>RANK(N37,($N$10:$AM$10,$N$19:$AM$19,$N$28:$AM$28,$N$37:$AM$37),1)</f>
        <v>9</v>
      </c>
      <c r="O38" s="30">
        <f>RANK(O37,($N$10:$AM$10,$N$19:$AM$19,$N$28:$AM$28,$N$37:$AM$37),1)</f>
        <v>9</v>
      </c>
      <c r="P38" s="30">
        <f>RANK(P37,($N$10:$AM$10,$N$19:$AM$19,$N$28:$AM$28,$N$37:$AM$37),1)</f>
        <v>9</v>
      </c>
      <c r="Q38" s="30">
        <f>RANK(Q37,($N$10:$AM$10,$N$19:$AM$19,$N$28:$AM$28,$N$37:$AM$37),1)</f>
        <v>9</v>
      </c>
      <c r="R38" s="30">
        <f>RANK(R37,($N$10:$AM$10,$N$19:$AM$19,$N$28:$AM$28,$N$37:$AM$37),1)</f>
        <v>9</v>
      </c>
      <c r="S38" s="30">
        <f>RANK(S37,($N$10:$AM$10,$N$19:$AM$19,$N$28:$AM$28,$N$37:$AM$37),1)</f>
        <v>9</v>
      </c>
      <c r="T38" s="30">
        <f>RANK(T37,($N$10:$AM$10,$N$19:$AM$19,$N$28:$AM$28,$N$37:$AM$37),1)</f>
        <v>9</v>
      </c>
      <c r="U38" s="30">
        <f>RANK(U37,($N$10:$AM$10,$N$19:$AM$19,$N$28:$AM$28,$N$37:$AM$37),1)</f>
        <v>9</v>
      </c>
      <c r="V38" s="30">
        <f>RANK(V37,($N$10:$AM$10,$N$19:$AM$19,$N$28:$AM$28,$N$37:$AM$37),1)</f>
        <v>9</v>
      </c>
      <c r="W38" s="30">
        <f>RANK(W37,($N$10:$AM$10,$N$19:$AM$19,$N$28:$AM$28,$N$37:$AM$37),1)</f>
        <v>9</v>
      </c>
      <c r="X38" s="30">
        <f>RANK(X37,($N$10:$AM$10,$N$19:$AM$19,$N$28:$AM$28,$N$37:$AM$37),1)</f>
        <v>9</v>
      </c>
      <c r="Y38" s="30">
        <f>RANK(Y37,($N$10:$AM$10,$N$19:$AM$19,$N$28:$AM$28,$N$37:$AM$37),1)</f>
        <v>9</v>
      </c>
      <c r="Z38" s="30">
        <f>RANK(Z37,($N$10:$AM$10,$N$19:$AM$19,$N$28:$AM$28,$N$37:$AM$37),1)</f>
        <v>9</v>
      </c>
      <c r="AA38" s="30">
        <f>RANK(AA37,($N$10:$AM$10,$N$19:$AM$19,$N$28:$AM$28,$N$37:$AM$37),1)</f>
        <v>9</v>
      </c>
      <c r="AB38" s="30">
        <f>RANK(AB37,($N$10:$AM$10,$N$19:$AM$19,$N$28:$AM$28,$N$37:$AM$37),1)</f>
        <v>9</v>
      </c>
      <c r="AC38" s="30">
        <f>RANK(AC37,($N$10:$AM$10,$N$19:$AM$19,$N$28:$AM$28,$N$37:$AM$37),1)</f>
        <v>9</v>
      </c>
      <c r="AD38" s="30">
        <f>RANK(AD37,($N$10:$AM$10,$N$19:$AM$19,$N$28:$AM$28,$N$37:$AM$37),1)</f>
        <v>9</v>
      </c>
      <c r="AE38" s="30">
        <f>RANK(AE37,($N$10:$AM$10,$N$19:$AM$19,$N$28:$AM$28,$N$37:$AM$37),1)</f>
        <v>9</v>
      </c>
      <c r="AF38" s="30">
        <f>RANK(AF37,($N$10:$AM$10,$N$19:$AM$19,$N$28:$AM$28,$N$37:$AM$37),1)</f>
        <v>9</v>
      </c>
      <c r="AG38" s="30">
        <f>RANK(AG37,($N$10:$AM$10,$N$19:$AM$19,$N$28:$AM$28,$N$37:$AM$37),1)</f>
        <v>9</v>
      </c>
      <c r="AH38" s="30">
        <f>RANK(AH37,($N$10:$AM$10,$N$19:$AM$19,$N$28:$AM$28,$N$37:$AM$37),1)</f>
        <v>9</v>
      </c>
      <c r="AI38" s="30">
        <f>RANK(AI37,($N$10:$AM$10,$N$19:$AM$19,$N$28:$AM$28,$N$37:$AM$37),1)</f>
        <v>9</v>
      </c>
      <c r="AJ38" s="30">
        <f>RANK(AJ37,($N$10:$AM$10,$N$19:$AM$19,$N$28:$AM$28,$N$37:$AM$37),1)</f>
        <v>9</v>
      </c>
      <c r="AK38" s="30">
        <f>RANK(AK37,($N$10:$AM$10,$N$19:$AM$19,$N$28:$AM$28,$N$37:$AM$37),1)</f>
        <v>9</v>
      </c>
      <c r="AL38" s="30">
        <f>RANK(AL37,($N$10:$AM$10,$N$19:$AM$19,$N$28:$AM$28,$N$37:$AM$37),1)</f>
        <v>9</v>
      </c>
      <c r="AM38" s="30">
        <f>RANK(AM37,($N$10:$AM$10,$N$19:$AM$19,$N$28:$AM$28,$N$37:$AM$37),1)</f>
        <v>9</v>
      </c>
    </row>
    <row r="39" spans="1:39" ht="14.25" customHeight="1" x14ac:dyDescent="0.3">
      <c r="A39" s="1">
        <v>36</v>
      </c>
      <c r="B39" s="73" t="s">
        <v>1806</v>
      </c>
      <c r="C39" s="51">
        <v>28</v>
      </c>
      <c r="D39" s="1" t="s">
        <v>24</v>
      </c>
      <c r="E39" s="1" t="s">
        <v>401</v>
      </c>
      <c r="F39" s="1" t="s">
        <v>599</v>
      </c>
      <c r="G39" s="1"/>
      <c r="H39" s="15" t="str">
        <f>+IF(ISNA(VLOOKUP($C39,MasterData!$B$4:$I$1003,5,"False")),"",VLOOKUP($C39,MasterData!$B$4:$I$1003,5,"False"))</f>
        <v>U11</v>
      </c>
      <c r="I39" s="3" t="str">
        <f>+VLOOKUP($C39,MasterData!$B$4:$I$1003,6,"false")</f>
        <v>B</v>
      </c>
      <c r="J39" s="24" t="e">
        <f>TEXT(SUMPRODUCT(--(G39=$G$4:$G$598),--(#REF!&gt;$B$4:$B$598))+1,0)</f>
        <v>#REF!</v>
      </c>
      <c r="K39" s="1" t="e">
        <f t="shared" si="0"/>
        <v>#REF!</v>
      </c>
    </row>
    <row r="40" spans="1:39" ht="14.25" customHeight="1" x14ac:dyDescent="0.3">
      <c r="A40" s="1">
        <v>37</v>
      </c>
      <c r="B40" s="73" t="s">
        <v>1263</v>
      </c>
      <c r="C40" s="51">
        <v>38</v>
      </c>
      <c r="D40" s="1" t="s">
        <v>1525</v>
      </c>
      <c r="E40" s="1" t="s">
        <v>1526</v>
      </c>
      <c r="F40" s="1" t="s">
        <v>597</v>
      </c>
      <c r="G40" s="1"/>
      <c r="H40" s="15" t="str">
        <f>+IF(ISNA(VLOOKUP($C40,MasterData!$B$4:$I$1003,5,"False")),"",VLOOKUP($C40,MasterData!$B$4:$I$1003,5,"False"))</f>
        <v>U11</v>
      </c>
      <c r="I40" s="3" t="str">
        <f>+VLOOKUP($C40,MasterData!$B$4:$I$1003,6,"false")</f>
        <v>G</v>
      </c>
      <c r="J40" s="24" t="e">
        <f>TEXT(SUMPRODUCT(--(G40=$G$4:$G$598),--(#REF!&gt;$B$4:$B$598))+1,0)</f>
        <v>#REF!</v>
      </c>
      <c r="K40" s="1" t="e">
        <f t="shared" si="0"/>
        <v>#REF!</v>
      </c>
    </row>
    <row r="41" spans="1:39" ht="14.25" customHeight="1" x14ac:dyDescent="0.3">
      <c r="A41" s="1">
        <v>38</v>
      </c>
      <c r="B41" s="73" t="s">
        <v>1807</v>
      </c>
      <c r="C41" s="51">
        <v>69</v>
      </c>
      <c r="D41" s="1" t="s">
        <v>1542</v>
      </c>
      <c r="E41" s="1" t="s">
        <v>473</v>
      </c>
      <c r="F41" s="1" t="s">
        <v>599</v>
      </c>
      <c r="G41" s="1"/>
      <c r="H41" s="15" t="str">
        <f>+IF(ISNA(VLOOKUP($C41,MasterData!$B$4:$I$1003,5,"False")),"",VLOOKUP($C41,MasterData!$B$4:$I$1003,5,"False"))</f>
        <v>U13</v>
      </c>
      <c r="I41" s="3" t="str">
        <f>+VLOOKUP($C41,MasterData!$B$4:$I$1003,6,"false")</f>
        <v>B</v>
      </c>
      <c r="J41" s="24" t="e">
        <f>TEXT(SUMPRODUCT(--(G41=$G$4:$G$598),--(#REF!&gt;$B$4:$B$598))+1,0)</f>
        <v>#REF!</v>
      </c>
      <c r="K41" s="1" t="e">
        <f t="shared" si="0"/>
        <v>#REF!</v>
      </c>
    </row>
    <row r="42" spans="1:39" ht="14.25" customHeight="1" x14ac:dyDescent="0.3">
      <c r="A42" s="1">
        <v>39</v>
      </c>
      <c r="B42" s="73" t="s">
        <v>1808</v>
      </c>
      <c r="C42" s="51">
        <v>76</v>
      </c>
      <c r="D42" s="1" t="s">
        <v>1547</v>
      </c>
      <c r="E42" s="1" t="s">
        <v>1548</v>
      </c>
      <c r="F42" s="1" t="s">
        <v>622</v>
      </c>
      <c r="G42" s="1"/>
      <c r="H42" s="15" t="str">
        <f>+IF(ISNA(VLOOKUP($C42,MasterData!$B$4:$I$1003,5,"False")),"",VLOOKUP($C42,MasterData!$B$4:$I$1003,5,"False"))</f>
        <v>U13</v>
      </c>
      <c r="I42" s="3" t="str">
        <f>+VLOOKUP($C42,MasterData!$B$4:$I$1003,6,"false")</f>
        <v>B</v>
      </c>
      <c r="J42" s="24" t="e">
        <f>TEXT(SUMPRODUCT(--(G42=$G$4:$G$598),--(#REF!&gt;$B$4:$B$598))+1,0)</f>
        <v>#REF!</v>
      </c>
      <c r="K42" s="1" t="e">
        <f t="shared" si="0"/>
        <v>#REF!</v>
      </c>
    </row>
    <row r="43" spans="1:39" ht="14.25" customHeight="1" x14ac:dyDescent="0.3">
      <c r="A43" s="1">
        <v>40</v>
      </c>
      <c r="B43" s="73" t="s">
        <v>1464</v>
      </c>
      <c r="C43" s="51">
        <v>40</v>
      </c>
      <c r="D43" s="1" t="s">
        <v>107</v>
      </c>
      <c r="E43" s="1" t="s">
        <v>1527</v>
      </c>
      <c r="F43" s="1" t="s">
        <v>664</v>
      </c>
      <c r="G43" s="1"/>
      <c r="H43" s="15" t="str">
        <f>+IF(ISNA(VLOOKUP($C43,MasterData!$B$4:$I$1003,5,"False")),"",VLOOKUP($C43,MasterData!$B$4:$I$1003,5,"False"))</f>
        <v>U11</v>
      </c>
      <c r="I43" s="3" t="str">
        <f>+VLOOKUP($C43,MasterData!$B$4:$I$1003,6,"false")</f>
        <v>G</v>
      </c>
      <c r="J43" s="24" t="e">
        <f>TEXT(SUMPRODUCT(--(G43=$G$4:$G$598),--(#REF!&gt;$B$4:$B$598))+1,0)</f>
        <v>#REF!</v>
      </c>
      <c r="K43" s="1" t="e">
        <f t="shared" si="0"/>
        <v>#REF!</v>
      </c>
    </row>
    <row r="44" spans="1:39" ht="14.25" customHeight="1" x14ac:dyDescent="0.3">
      <c r="A44" s="1">
        <v>41</v>
      </c>
      <c r="B44" s="73" t="s">
        <v>1763</v>
      </c>
      <c r="C44" s="51">
        <v>46</v>
      </c>
      <c r="D44" s="1" t="s">
        <v>16</v>
      </c>
      <c r="E44" s="1" t="s">
        <v>394</v>
      </c>
      <c r="F44" s="1" t="s">
        <v>599</v>
      </c>
      <c r="G44" s="1"/>
      <c r="H44" s="15" t="str">
        <f>+IF(ISNA(VLOOKUP($C44,MasterData!$B$4:$I$1003,5,"False")),"",VLOOKUP($C44,MasterData!$B$4:$I$1003,5,"False"))</f>
        <v>U11</v>
      </c>
      <c r="I44" s="3" t="str">
        <f>+VLOOKUP($C44,MasterData!$B$4:$I$1003,6,"false")</f>
        <v>G</v>
      </c>
      <c r="J44" s="24" t="e">
        <f>TEXT(SUMPRODUCT(--(G44=$G$4:$G$598),--(#REF!&gt;$B$4:$B$598))+1,0)</f>
        <v>#REF!</v>
      </c>
      <c r="K44" s="1" t="e">
        <f t="shared" si="0"/>
        <v>#REF!</v>
      </c>
    </row>
    <row r="45" spans="1:39" ht="14.25" customHeight="1" x14ac:dyDescent="0.3">
      <c r="A45" s="1">
        <v>42</v>
      </c>
      <c r="B45" s="73" t="s">
        <v>1809</v>
      </c>
      <c r="C45" s="51">
        <v>30</v>
      </c>
      <c r="D45" s="1" t="s">
        <v>189</v>
      </c>
      <c r="E45" s="1" t="s">
        <v>110</v>
      </c>
      <c r="F45" s="1" t="s">
        <v>622</v>
      </c>
      <c r="G45" s="1"/>
      <c r="H45" s="15" t="str">
        <f>+IF(ISNA(VLOOKUP($C45,MasterData!$B$4:$I$1003,5,"False")),"",VLOOKUP($C45,MasterData!$B$4:$I$1003,5,"False"))</f>
        <v>U11</v>
      </c>
      <c r="I45" s="3" t="str">
        <f>+VLOOKUP($C45,MasterData!$B$4:$I$1003,6,"false")</f>
        <v>B</v>
      </c>
      <c r="J45" s="24" t="e">
        <f>TEXT(SUMPRODUCT(--(G45=$G$4:$G$598),--(#REF!&gt;$B$4:$B$598))+1,0)</f>
        <v>#REF!</v>
      </c>
      <c r="K45" s="1" t="e">
        <f t="shared" si="0"/>
        <v>#REF!</v>
      </c>
    </row>
    <row r="46" spans="1:39" ht="14.25" customHeight="1" x14ac:dyDescent="0.3">
      <c r="A46" s="1">
        <v>43</v>
      </c>
      <c r="B46" s="73" t="s">
        <v>1764</v>
      </c>
      <c r="C46" s="51">
        <v>55</v>
      </c>
      <c r="D46" s="1" t="s">
        <v>1535</v>
      </c>
      <c r="E46" s="1" t="s">
        <v>1536</v>
      </c>
      <c r="F46" s="1" t="s">
        <v>632</v>
      </c>
      <c r="G46" s="1"/>
      <c r="H46" s="15" t="str">
        <f>+IF(ISNA(VLOOKUP($C46,MasterData!$B$4:$I$1003,5,"False")),"",VLOOKUP($C46,MasterData!$B$4:$I$1003,5,"False"))</f>
        <v>U11</v>
      </c>
      <c r="I46" s="3" t="str">
        <f>+VLOOKUP($C46,MasterData!$B$4:$I$1003,6,"false")</f>
        <v>G</v>
      </c>
      <c r="J46" s="24" t="e">
        <f>TEXT(SUMPRODUCT(--(G46=$G$4:$G$598),--(#REF!&gt;$B$4:$B$598))+1,0)</f>
        <v>#REF!</v>
      </c>
      <c r="K46" s="1" t="e">
        <f t="shared" si="0"/>
        <v>#REF!</v>
      </c>
    </row>
    <row r="47" spans="1:39" ht="14.25" customHeight="1" x14ac:dyDescent="0.3">
      <c r="A47" s="1">
        <v>44</v>
      </c>
      <c r="B47" s="73" t="s">
        <v>1810</v>
      </c>
      <c r="C47" s="51">
        <v>102</v>
      </c>
      <c r="D47" s="1" t="s">
        <v>1560</v>
      </c>
      <c r="E47" s="1" t="s">
        <v>1561</v>
      </c>
      <c r="F47" s="1" t="s">
        <v>599</v>
      </c>
      <c r="G47" s="1"/>
      <c r="H47" s="15" t="str">
        <f>+IF(ISNA(VLOOKUP($C47,MasterData!$B$4:$I$1003,5,"False")),"",VLOOKUP($C47,MasterData!$B$4:$I$1003,5,"False"))</f>
        <v>U13</v>
      </c>
      <c r="I47" s="3" t="str">
        <f>+VLOOKUP($C47,MasterData!$B$4:$I$1003,6,"false")</f>
        <v>B</v>
      </c>
      <c r="J47" s="24" t="e">
        <f>TEXT(SUMPRODUCT(--(G47=$G$4:$G$598),--(#REF!&gt;$B$4:$B$598))+1,0)</f>
        <v>#REF!</v>
      </c>
      <c r="K47" s="1" t="e">
        <f t="shared" si="0"/>
        <v>#REF!</v>
      </c>
    </row>
    <row r="48" spans="1:39" ht="14.25" customHeight="1" x14ac:dyDescent="0.3">
      <c r="A48" s="1">
        <v>45</v>
      </c>
      <c r="B48" s="73" t="s">
        <v>1811</v>
      </c>
      <c r="C48" s="51">
        <v>84</v>
      </c>
      <c r="D48" s="1" t="s">
        <v>16</v>
      </c>
      <c r="E48" s="1" t="s">
        <v>1551</v>
      </c>
      <c r="F48" s="1" t="s">
        <v>599</v>
      </c>
      <c r="G48" s="1"/>
      <c r="H48" s="15" t="str">
        <f>+IF(ISNA(VLOOKUP($C48,MasterData!$B$4:$I$1003,5,"False")),"",VLOOKUP($C48,MasterData!$B$4:$I$1003,5,"False"))</f>
        <v>U13</v>
      </c>
      <c r="I48" s="3" t="str">
        <f>+VLOOKUP($C48,MasterData!$B$4:$I$1003,6,"false")</f>
        <v>B</v>
      </c>
      <c r="J48" s="24" t="e">
        <f>TEXT(SUMPRODUCT(--(G48=$G$4:$G$598),--(#REF!&gt;$B$4:$B$598))+1,0)</f>
        <v>#REF!</v>
      </c>
      <c r="K48" s="1" t="e">
        <f t="shared" si="0"/>
        <v>#REF!</v>
      </c>
    </row>
    <row r="49" spans="1:11" ht="14.25" customHeight="1" x14ac:dyDescent="0.3">
      <c r="A49" s="1">
        <v>46</v>
      </c>
      <c r="B49" s="73" t="s">
        <v>1770</v>
      </c>
      <c r="C49" s="51">
        <v>48</v>
      </c>
      <c r="D49" s="1" t="s">
        <v>84</v>
      </c>
      <c r="E49" s="1" t="s">
        <v>1532</v>
      </c>
      <c r="F49" s="1" t="s">
        <v>594</v>
      </c>
      <c r="G49" s="1"/>
      <c r="H49" s="15" t="str">
        <f>+IF(ISNA(VLOOKUP($C49,MasterData!$B$4:$I$1003,5,"False")),"",VLOOKUP($C49,MasterData!$B$4:$I$1003,5,"False"))</f>
        <v>U11</v>
      </c>
      <c r="I49" s="3" t="str">
        <f>+VLOOKUP($C49,MasterData!$B$4:$I$1003,6,"false")</f>
        <v>G</v>
      </c>
      <c r="J49" s="24" t="e">
        <f>TEXT(SUMPRODUCT(--(G49=$G$4:$G$598),--(#REF!&gt;$B$4:$B$598))+1,0)</f>
        <v>#REF!</v>
      </c>
      <c r="K49" s="1" t="e">
        <f t="shared" si="0"/>
        <v>#REF!</v>
      </c>
    </row>
    <row r="50" spans="1:11" ht="14.25" customHeight="1" x14ac:dyDescent="0.3">
      <c r="A50" s="1">
        <v>47</v>
      </c>
      <c r="B50" s="73" t="s">
        <v>1812</v>
      </c>
      <c r="C50" s="51">
        <v>3</v>
      </c>
      <c r="D50" s="1" t="s">
        <v>1506</v>
      </c>
      <c r="E50" s="1" t="s">
        <v>864</v>
      </c>
      <c r="F50" s="1" t="s">
        <v>622</v>
      </c>
      <c r="G50" s="1"/>
      <c r="H50" s="15" t="str">
        <f>+IF(ISNA(VLOOKUP($C50,MasterData!$B$4:$I$1003,5,"False")),"",VLOOKUP($C50,MasterData!$B$4:$I$1003,5,"False"))</f>
        <v>U11</v>
      </c>
      <c r="I50" s="3" t="str">
        <f>+VLOOKUP($C50,MasterData!$B$4:$I$1003,6,"false")</f>
        <v>B</v>
      </c>
      <c r="J50" s="24" t="e">
        <f>TEXT(SUMPRODUCT(--(G50=$G$4:$G$598),--(#REF!&gt;$B$4:$B$598))+1,0)</f>
        <v>#REF!</v>
      </c>
      <c r="K50" s="1" t="e">
        <f t="shared" si="0"/>
        <v>#REF!</v>
      </c>
    </row>
    <row r="51" spans="1:11" ht="14.25" customHeight="1" x14ac:dyDescent="0.3">
      <c r="A51" s="1">
        <v>48</v>
      </c>
      <c r="B51" s="73" t="s">
        <v>1813</v>
      </c>
      <c r="C51" s="51">
        <v>103</v>
      </c>
      <c r="D51" s="1" t="s">
        <v>58</v>
      </c>
      <c r="E51" s="1" t="s">
        <v>29</v>
      </c>
      <c r="F51" s="1" t="s">
        <v>594</v>
      </c>
      <c r="G51" s="1"/>
      <c r="H51" s="15" t="str">
        <f>+IF(ISNA(VLOOKUP($C51,MasterData!$B$4:$I$1003,5,"False")),"",VLOOKUP($C51,MasterData!$B$4:$I$1003,5,"False"))</f>
        <v>U13</v>
      </c>
      <c r="I51" s="3" t="str">
        <f>+VLOOKUP($C51,MasterData!$B$4:$I$1003,6,"false")</f>
        <v>B</v>
      </c>
      <c r="J51" s="24" t="e">
        <f>TEXT(SUMPRODUCT(--(G51=$G$4:$G$598),--(#REF!&gt;$B$4:$B$598))+1,0)</f>
        <v>#REF!</v>
      </c>
      <c r="K51" s="1" t="e">
        <f t="shared" si="0"/>
        <v>#REF!</v>
      </c>
    </row>
    <row r="52" spans="1:11" ht="14.25" customHeight="1" x14ac:dyDescent="0.3">
      <c r="A52" s="1">
        <v>49</v>
      </c>
      <c r="B52" s="73" t="s">
        <v>1814</v>
      </c>
      <c r="C52" s="51">
        <v>90</v>
      </c>
      <c r="D52" s="1" t="s">
        <v>692</v>
      </c>
      <c r="E52" s="1" t="s">
        <v>1556</v>
      </c>
      <c r="F52" s="1" t="s">
        <v>622</v>
      </c>
      <c r="G52" s="1"/>
      <c r="H52" s="15" t="str">
        <f>+IF(ISNA(VLOOKUP($C52,MasterData!$B$4:$I$1003,5,"False")),"",VLOOKUP($C52,MasterData!$B$4:$I$1003,5,"False"))</f>
        <v>U13</v>
      </c>
      <c r="I52" s="3" t="str">
        <f>+VLOOKUP($C52,MasterData!$B$4:$I$1003,6,"false")</f>
        <v>B</v>
      </c>
      <c r="J52" s="24" t="e">
        <f>TEXT(SUMPRODUCT(--(G52=$G$4:$G$598),--(#REF!&gt;$B$4:$B$598))+1,0)</f>
        <v>#REF!</v>
      </c>
      <c r="K52" s="1" t="e">
        <f t="shared" si="0"/>
        <v>#REF!</v>
      </c>
    </row>
    <row r="53" spans="1:11" ht="14.25" customHeight="1" x14ac:dyDescent="0.3">
      <c r="A53" s="1">
        <v>50</v>
      </c>
      <c r="B53" s="73" t="s">
        <v>1815</v>
      </c>
      <c r="C53" s="51">
        <v>26</v>
      </c>
      <c r="D53" s="1" t="s">
        <v>1514</v>
      </c>
      <c r="E53" s="1" t="s">
        <v>1515</v>
      </c>
      <c r="F53" s="1" t="s">
        <v>642</v>
      </c>
      <c r="G53" s="1"/>
      <c r="H53" s="15" t="str">
        <f>+IF(ISNA(VLOOKUP($C53,MasterData!$B$4:$I$1003,5,"False")),"",VLOOKUP($C53,MasterData!$B$4:$I$1003,5,"False"))</f>
        <v>U11</v>
      </c>
      <c r="I53" s="3" t="str">
        <f>+VLOOKUP($C53,MasterData!$B$4:$I$1003,6,"false")</f>
        <v>B</v>
      </c>
      <c r="J53" s="24" t="e">
        <f>TEXT(SUMPRODUCT(--(G53=$G$4:$G$598),--(#REF!&gt;$B$4:$B$598))+1,0)</f>
        <v>#REF!</v>
      </c>
      <c r="K53" s="1" t="e">
        <f t="shared" si="0"/>
        <v>#REF!</v>
      </c>
    </row>
    <row r="54" spans="1:11" ht="14.25" customHeight="1" x14ac:dyDescent="0.3">
      <c r="A54" s="1">
        <v>51</v>
      </c>
      <c r="B54" s="73" t="s">
        <v>1816</v>
      </c>
      <c r="C54" s="51">
        <v>107</v>
      </c>
      <c r="D54" s="1" t="s">
        <v>390</v>
      </c>
      <c r="E54" s="1" t="s">
        <v>106</v>
      </c>
      <c r="F54" s="1" t="s">
        <v>622</v>
      </c>
      <c r="G54" s="1"/>
      <c r="H54" s="15" t="str">
        <f>+IF(ISNA(VLOOKUP($C54,MasterData!$B$4:$I$1003,5,"False")),"",VLOOKUP($C54,MasterData!$B$4:$I$1003,5,"False"))</f>
        <v>U13</v>
      </c>
      <c r="I54" s="3" t="str">
        <f>+VLOOKUP($C54,MasterData!$B$4:$I$1003,6,"false")</f>
        <v>B</v>
      </c>
      <c r="J54" s="24" t="e">
        <f>TEXT(SUMPRODUCT(--(G54=$G$4:$G$598),--(#REF!&gt;$B$4:$B$598))+1,0)</f>
        <v>#REF!</v>
      </c>
      <c r="K54" s="1" t="e">
        <f t="shared" si="0"/>
        <v>#REF!</v>
      </c>
    </row>
    <row r="55" spans="1:11" ht="14.25" customHeight="1" x14ac:dyDescent="0.3">
      <c r="A55" s="1">
        <v>52</v>
      </c>
      <c r="B55" s="73" t="s">
        <v>1817</v>
      </c>
      <c r="C55" s="51">
        <v>57</v>
      </c>
      <c r="D55" s="1" t="s">
        <v>9</v>
      </c>
      <c r="E55" s="1" t="s">
        <v>147</v>
      </c>
      <c r="F55" s="1" t="s">
        <v>604</v>
      </c>
      <c r="G55" s="1"/>
      <c r="H55" s="15" t="str">
        <f>+IF(ISNA(VLOOKUP($C55,MasterData!$B$4:$I$1003,5,"False")),"",VLOOKUP($C55,MasterData!$B$4:$I$1003,5,"False"))</f>
        <v>U11</v>
      </c>
      <c r="I55" s="3" t="str">
        <f>+VLOOKUP($C55,MasterData!$B$4:$I$1003,6,"false")</f>
        <v>G</v>
      </c>
      <c r="J55" s="24" t="e">
        <f>TEXT(SUMPRODUCT(--(G55=$G$4:$G$598),--(#REF!&gt;$B$4:$B$598))+1,0)</f>
        <v>#REF!</v>
      </c>
      <c r="K55" s="1" t="e">
        <f t="shared" si="0"/>
        <v>#REF!</v>
      </c>
    </row>
    <row r="56" spans="1:11" ht="14.25" customHeight="1" x14ac:dyDescent="0.3">
      <c r="A56" s="1">
        <v>53</v>
      </c>
      <c r="B56" s="73" t="s">
        <v>1818</v>
      </c>
      <c r="C56" s="51">
        <v>33</v>
      </c>
      <c r="D56" s="1" t="s">
        <v>142</v>
      </c>
      <c r="E56" s="1" t="s">
        <v>1518</v>
      </c>
      <c r="F56" s="1" t="s">
        <v>1519</v>
      </c>
      <c r="G56" s="1"/>
      <c r="H56" s="15" t="str">
        <f>+IF(ISNA(VLOOKUP($C56,MasterData!$B$4:$I$1003,5,"False")),"",VLOOKUP($C56,MasterData!$B$4:$I$1003,5,"False"))</f>
        <v>U11</v>
      </c>
      <c r="I56" s="3" t="str">
        <f>+VLOOKUP($C56,MasterData!$B$4:$I$1003,6,"false")</f>
        <v>B</v>
      </c>
      <c r="J56" s="24" t="e">
        <f>TEXT(SUMPRODUCT(--(G56=$G$4:$G$598),--(#REF!&gt;$B$4:$B$598))+1,0)</f>
        <v>#REF!</v>
      </c>
      <c r="K56" s="1" t="e">
        <f t="shared" si="0"/>
        <v>#REF!</v>
      </c>
    </row>
    <row r="57" spans="1:11" ht="14.25" customHeight="1" x14ac:dyDescent="0.3">
      <c r="A57" s="1">
        <v>54</v>
      </c>
      <c r="B57" s="73" t="s">
        <v>1819</v>
      </c>
      <c r="C57" s="51">
        <v>94</v>
      </c>
      <c r="D57" s="1" t="s">
        <v>14</v>
      </c>
      <c r="E57" s="1" t="s">
        <v>694</v>
      </c>
      <c r="F57" s="1" t="s">
        <v>613</v>
      </c>
      <c r="G57" s="1"/>
      <c r="H57" s="15" t="str">
        <f>+IF(ISNA(VLOOKUP($C57,MasterData!$B$4:$I$1003,5,"False")),"",VLOOKUP($C57,MasterData!$B$4:$I$1003,5,"False"))</f>
        <v>U13</v>
      </c>
      <c r="I57" s="3" t="str">
        <f>+VLOOKUP($C57,MasterData!$B$4:$I$1003,6,"false")</f>
        <v>B</v>
      </c>
      <c r="J57" s="24" t="e">
        <f>TEXT(SUMPRODUCT(--(G57=$G$4:$G$598),--(#REF!&gt;$B$4:$B$598))+1,0)</f>
        <v>#REF!</v>
      </c>
      <c r="K57" s="1" t="e">
        <f t="shared" si="0"/>
        <v>#REF!</v>
      </c>
    </row>
    <row r="58" spans="1:11" ht="14.25" customHeight="1" x14ac:dyDescent="0.3">
      <c r="A58" s="1">
        <v>55</v>
      </c>
      <c r="B58" s="73" t="s">
        <v>1820</v>
      </c>
      <c r="C58" s="51">
        <v>34</v>
      </c>
      <c r="D58" s="1" t="s">
        <v>1520</v>
      </c>
      <c r="E58" s="1" t="s">
        <v>1521</v>
      </c>
      <c r="F58" s="1" t="s">
        <v>594</v>
      </c>
      <c r="G58" s="1"/>
      <c r="H58" s="15" t="str">
        <f>+IF(ISNA(VLOOKUP($C58,MasterData!$B$4:$I$1003,5,"False")),"",VLOOKUP($C58,MasterData!$B$4:$I$1003,5,"False"))</f>
        <v>U11</v>
      </c>
      <c r="I58" s="3" t="str">
        <f>+VLOOKUP($C58,MasterData!$B$4:$I$1003,6,"false")</f>
        <v>B</v>
      </c>
      <c r="J58" s="24" t="e">
        <f>TEXT(SUMPRODUCT(--(G58=$G$4:$G$598),--(#REF!&gt;$B$4:$B$598))+1,0)</f>
        <v>#REF!</v>
      </c>
      <c r="K58" s="1" t="e">
        <f t="shared" si="0"/>
        <v>#REF!</v>
      </c>
    </row>
    <row r="59" spans="1:11" ht="14.25" customHeight="1" x14ac:dyDescent="0.3">
      <c r="A59" s="1">
        <v>56</v>
      </c>
      <c r="B59" s="73" t="s">
        <v>1773</v>
      </c>
      <c r="C59" s="51">
        <v>14</v>
      </c>
      <c r="D59" s="1" t="s">
        <v>87</v>
      </c>
      <c r="E59" s="1" t="s">
        <v>32</v>
      </c>
      <c r="F59" s="1" t="s">
        <v>594</v>
      </c>
      <c r="G59" s="1"/>
      <c r="H59" s="15" t="str">
        <f>+IF(ISNA(VLOOKUP($C59,MasterData!$B$4:$I$1003,5,"False")),"",VLOOKUP($C59,MasterData!$B$4:$I$1003,5,"False"))</f>
        <v>U11</v>
      </c>
      <c r="I59" s="3" t="str">
        <f>+VLOOKUP($C59,MasterData!$B$4:$I$1003,6,"false")</f>
        <v>B</v>
      </c>
      <c r="J59" s="24" t="e">
        <f>TEXT(SUMPRODUCT(--(G59=$G$4:$G$598),--(#REF!&gt;$B$4:$B$598))+1,0)</f>
        <v>#REF!</v>
      </c>
      <c r="K59" s="1" t="e">
        <f t="shared" si="0"/>
        <v>#REF!</v>
      </c>
    </row>
    <row r="60" spans="1:11" ht="14.25" customHeight="1" x14ac:dyDescent="0.3">
      <c r="A60" s="1">
        <v>57</v>
      </c>
      <c r="B60" s="73" t="s">
        <v>1821</v>
      </c>
      <c r="C60" s="51">
        <v>19</v>
      </c>
      <c r="D60" s="1" t="s">
        <v>1509</v>
      </c>
      <c r="E60" s="1" t="s">
        <v>1510</v>
      </c>
      <c r="F60" s="1" t="s">
        <v>617</v>
      </c>
      <c r="G60" s="1"/>
      <c r="H60" s="15" t="str">
        <f>+IF(ISNA(VLOOKUP($C60,MasterData!$B$4:$I$1003,5,"False")),"",VLOOKUP($C60,MasterData!$B$4:$I$1003,5,"False"))</f>
        <v>U11</v>
      </c>
      <c r="I60" s="3" t="str">
        <f>+VLOOKUP($C60,MasterData!$B$4:$I$1003,6,"false")</f>
        <v>B</v>
      </c>
      <c r="J60" s="24" t="e">
        <f>TEXT(SUMPRODUCT(--(G60=$G$4:$G$598),--(#REF!&gt;$B$4:$B$598))+1,0)</f>
        <v>#REF!</v>
      </c>
      <c r="K60" s="1" t="e">
        <f t="shared" si="0"/>
        <v>#REF!</v>
      </c>
    </row>
    <row r="61" spans="1:11" ht="14.25" customHeight="1" x14ac:dyDescent="0.3">
      <c r="A61" s="1">
        <v>58</v>
      </c>
      <c r="B61" s="73" t="s">
        <v>1296</v>
      </c>
      <c r="C61" s="51">
        <v>44</v>
      </c>
      <c r="D61" s="1" t="s">
        <v>337</v>
      </c>
      <c r="E61" s="1" t="s">
        <v>1530</v>
      </c>
      <c r="F61" s="1" t="s">
        <v>622</v>
      </c>
      <c r="G61" s="1"/>
      <c r="H61" s="15" t="str">
        <f>+IF(ISNA(VLOOKUP($C61,MasterData!$B$4:$I$1003,5,"False")),"",VLOOKUP($C61,MasterData!$B$4:$I$1003,5,"False"))</f>
        <v>U11</v>
      </c>
      <c r="I61" s="3" t="str">
        <f>+VLOOKUP($C61,MasterData!$B$4:$I$1003,6,"false")</f>
        <v>G</v>
      </c>
      <c r="J61" s="24" t="e">
        <f>TEXT(SUMPRODUCT(--(G61=$G$4:$G$598),--(#REF!&gt;$B$4:$B$598))+1,0)</f>
        <v>#REF!</v>
      </c>
      <c r="K61" s="1" t="e">
        <f t="shared" si="0"/>
        <v>#REF!</v>
      </c>
    </row>
    <row r="62" spans="1:11" ht="14.25" customHeight="1" x14ac:dyDescent="0.3">
      <c r="A62" s="1">
        <v>59</v>
      </c>
      <c r="B62" s="73" t="s">
        <v>1822</v>
      </c>
      <c r="C62" s="51">
        <v>31</v>
      </c>
      <c r="D62" s="1" t="s">
        <v>397</v>
      </c>
      <c r="E62" s="1" t="s">
        <v>695</v>
      </c>
      <c r="F62" s="1" t="s">
        <v>602</v>
      </c>
      <c r="G62" s="1"/>
      <c r="H62" s="15" t="str">
        <f>+IF(ISNA(VLOOKUP($C62,MasterData!$B$4:$I$1003,5,"False")),"",VLOOKUP($C62,MasterData!$B$4:$I$1003,5,"False"))</f>
        <v>U11</v>
      </c>
      <c r="I62" s="3" t="str">
        <f>+VLOOKUP($C62,MasterData!$B$4:$I$1003,6,"false")</f>
        <v>B</v>
      </c>
      <c r="J62" s="24" t="e">
        <f>TEXT(SUMPRODUCT(--(G62=$G$4:$G$598),--(#REF!&gt;$B$4:$B$598))+1,0)</f>
        <v>#REF!</v>
      </c>
      <c r="K62" s="1" t="e">
        <f t="shared" si="0"/>
        <v>#REF!</v>
      </c>
    </row>
    <row r="63" spans="1:11" ht="14.25" customHeight="1" x14ac:dyDescent="0.3">
      <c r="A63" s="1">
        <v>60</v>
      </c>
      <c r="B63" s="73" t="s">
        <v>1823</v>
      </c>
      <c r="C63" s="51">
        <v>72</v>
      </c>
      <c r="D63" s="1" t="s">
        <v>107</v>
      </c>
      <c r="E63" s="1" t="s">
        <v>187</v>
      </c>
      <c r="F63" s="1" t="s">
        <v>630</v>
      </c>
      <c r="G63" s="1"/>
      <c r="H63" s="15"/>
      <c r="I63" s="3"/>
      <c r="J63" s="24" t="e">
        <f>TEXT(SUMPRODUCT(--(G63=$G$4:$G$598),--(#REF!&gt;$B$4:$B$598))+1,0)</f>
        <v>#REF!</v>
      </c>
      <c r="K63" s="1" t="e">
        <f t="shared" si="0"/>
        <v>#REF!</v>
      </c>
    </row>
    <row r="64" spans="1:11" ht="14.25" customHeight="1" x14ac:dyDescent="0.3">
      <c r="A64" s="1">
        <v>61</v>
      </c>
      <c r="B64" s="73" t="s">
        <v>1824</v>
      </c>
      <c r="C64" s="51">
        <v>81</v>
      </c>
      <c r="D64" s="1" t="s">
        <v>220</v>
      </c>
      <c r="E64" s="1" t="s">
        <v>221</v>
      </c>
      <c r="F64" s="1" t="s">
        <v>607</v>
      </c>
      <c r="G64" s="1"/>
      <c r="H64" s="15" t="str">
        <f>+IF(ISNA(VLOOKUP($C64,MasterData!$B$4:$I$1003,5,"False")),"",VLOOKUP($C64,MasterData!$B$4:$I$1003,5,"False"))</f>
        <v>U13</v>
      </c>
      <c r="I64" s="3" t="str">
        <f>+VLOOKUP($C64,MasterData!$B$4:$I$1003,6,"false")</f>
        <v>B</v>
      </c>
      <c r="J64" s="24" t="e">
        <f>TEXT(SUMPRODUCT(--(G64=$G$4:$G$598),--(#REF!&gt;$B$4:$B$598))+1,0)</f>
        <v>#REF!</v>
      </c>
      <c r="K64" s="1" t="e">
        <f t="shared" si="0"/>
        <v>#REF!</v>
      </c>
    </row>
    <row r="65" spans="1:11" ht="14.25" customHeight="1" x14ac:dyDescent="0.3">
      <c r="A65" s="1">
        <v>62</v>
      </c>
      <c r="B65" s="73" t="s">
        <v>1825</v>
      </c>
      <c r="C65" s="51">
        <v>92</v>
      </c>
      <c r="D65" s="1" t="s">
        <v>1516</v>
      </c>
      <c r="E65" s="1" t="s">
        <v>1557</v>
      </c>
      <c r="F65" s="1" t="s">
        <v>594</v>
      </c>
      <c r="G65" s="1"/>
      <c r="H65" s="15" t="str">
        <f>+IF(ISNA(VLOOKUP($C65,MasterData!$B$4:$I$1003,5,"False")),"",VLOOKUP($C65,MasterData!$B$4:$I$1003,5,"False"))</f>
        <v>U13</v>
      </c>
      <c r="I65" s="3" t="str">
        <f>+VLOOKUP($C65,MasterData!$B$4:$I$1003,6,"false")</f>
        <v>B</v>
      </c>
      <c r="J65" s="24" t="e">
        <f>TEXT(SUMPRODUCT(--(G65=$G$4:$G$598),--(#REF!&gt;$B$4:$B$598))+1,0)</f>
        <v>#REF!</v>
      </c>
      <c r="K65" s="1" t="e">
        <f t="shared" si="0"/>
        <v>#REF!</v>
      </c>
    </row>
    <row r="66" spans="1:11" ht="14.25" customHeight="1" x14ac:dyDescent="0.3">
      <c r="A66" s="1">
        <v>63</v>
      </c>
      <c r="B66" s="73" t="s">
        <v>1826</v>
      </c>
      <c r="C66" s="51">
        <v>11</v>
      </c>
      <c r="D66" s="1" t="s">
        <v>138</v>
      </c>
      <c r="E66" s="1" t="s">
        <v>419</v>
      </c>
      <c r="F66" s="1" t="s">
        <v>594</v>
      </c>
      <c r="G66" s="1"/>
      <c r="H66" s="15" t="str">
        <f>+IF(ISNA(VLOOKUP($C66,MasterData!$B$4:$I$1003,5,"False")),"",VLOOKUP($C66,MasterData!$B$4:$I$1003,5,"False"))</f>
        <v>U11</v>
      </c>
      <c r="I66" s="3" t="str">
        <f>+VLOOKUP($C66,MasterData!$B$4:$I$1003,6,"false")</f>
        <v>B</v>
      </c>
      <c r="J66" s="24" t="e">
        <f>TEXT(SUMPRODUCT(--(G66=$G$4:$G$598),--(#REF!&gt;$B$4:$B$598))+1,0)</f>
        <v>#REF!</v>
      </c>
      <c r="K66" s="1" t="e">
        <f t="shared" si="0"/>
        <v>#REF!</v>
      </c>
    </row>
    <row r="67" spans="1:11" ht="14.25" customHeight="1" x14ac:dyDescent="0.3">
      <c r="A67" s="1">
        <v>64</v>
      </c>
      <c r="B67" s="73" t="s">
        <v>1827</v>
      </c>
      <c r="C67" s="51">
        <v>16</v>
      </c>
      <c r="D67" s="1" t="s">
        <v>615</v>
      </c>
      <c r="E67" s="1" t="s">
        <v>603</v>
      </c>
      <c r="F67" s="1" t="s">
        <v>417</v>
      </c>
      <c r="G67" s="1"/>
      <c r="H67" s="15" t="str">
        <f>+IF(ISNA(VLOOKUP($C67,MasterData!$B$4:$I$1003,5,"False")),"",VLOOKUP($C67,MasterData!$B$4:$I$1003,5,"False"))</f>
        <v>U11</v>
      </c>
      <c r="I67" s="3" t="str">
        <f>+VLOOKUP($C67,MasterData!$B$4:$I$1003,6,"false")</f>
        <v>B</v>
      </c>
      <c r="J67" s="24" t="e">
        <f>TEXT(SUMPRODUCT(--(G67=$G$4:$G$598),--(#REF!&gt;$B$4:$B$598))+1,0)</f>
        <v>#REF!</v>
      </c>
      <c r="K67" s="1" t="e">
        <f t="shared" si="0"/>
        <v>#REF!</v>
      </c>
    </row>
    <row r="68" spans="1:11" ht="14.25" customHeight="1" x14ac:dyDescent="0.3">
      <c r="A68" s="1">
        <v>65</v>
      </c>
      <c r="B68" s="73" t="s">
        <v>1828</v>
      </c>
      <c r="C68" s="51">
        <v>13</v>
      </c>
      <c r="D68" s="1" t="s">
        <v>107</v>
      </c>
      <c r="E68" s="1" t="s">
        <v>1508</v>
      </c>
      <c r="F68" s="1" t="s">
        <v>607</v>
      </c>
      <c r="G68" s="1"/>
      <c r="H68" s="15" t="str">
        <f>+IF(ISNA(VLOOKUP($C68,MasterData!$B$4:$I$1003,5,"False")),"",VLOOKUP($C68,MasterData!$B$4:$I$1003,5,"False"))</f>
        <v>U11</v>
      </c>
      <c r="I68" s="3" t="str">
        <f>+VLOOKUP($C68,MasterData!$B$4:$I$1003,6,"false")</f>
        <v>B</v>
      </c>
      <c r="J68" s="24" t="e">
        <f>TEXT(SUMPRODUCT(--(G68=$G$4:$G$598),--(#REF!&gt;$B$4:$B$598))+1,0)</f>
        <v>#REF!</v>
      </c>
      <c r="K68" s="1" t="e">
        <f t="shared" si="0"/>
        <v>#REF!</v>
      </c>
    </row>
    <row r="69" spans="1:11" ht="14.25" customHeight="1" x14ac:dyDescent="0.3">
      <c r="A69" s="1">
        <v>66</v>
      </c>
      <c r="B69" s="73" t="s">
        <v>1829</v>
      </c>
      <c r="C69" s="51">
        <v>54</v>
      </c>
      <c r="D69" s="1" t="s">
        <v>141</v>
      </c>
      <c r="E69" s="1" t="s">
        <v>882</v>
      </c>
      <c r="F69" s="1" t="s">
        <v>607</v>
      </c>
      <c r="G69" s="1"/>
      <c r="H69" s="15" t="str">
        <f>+IF(ISNA(VLOOKUP($C69,MasterData!$B$4:$I$1003,5,"False")),"",VLOOKUP($C69,MasterData!$B$4:$I$1003,5,"False"))</f>
        <v>U11</v>
      </c>
      <c r="I69" s="3" t="str">
        <f>+VLOOKUP($C69,MasterData!$B$4:$I$1003,6,"false")</f>
        <v>G</v>
      </c>
      <c r="J69" s="24" t="e">
        <f>TEXT(SUMPRODUCT(--(G69=$G$4:$G$598),--(#REF!&gt;$B$4:$B$598))+1,0)</f>
        <v>#REF!</v>
      </c>
      <c r="K69" s="1" t="e">
        <f t="shared" si="0"/>
        <v>#REF!</v>
      </c>
    </row>
    <row r="70" spans="1:11" ht="14.25" customHeight="1" x14ac:dyDescent="0.3">
      <c r="A70" s="1">
        <v>67</v>
      </c>
      <c r="B70" s="73" t="s">
        <v>1830</v>
      </c>
      <c r="C70" s="51">
        <v>29</v>
      </c>
      <c r="D70" s="1" t="s">
        <v>434</v>
      </c>
      <c r="E70" s="1" t="s">
        <v>91</v>
      </c>
      <c r="F70" s="1" t="s">
        <v>598</v>
      </c>
      <c r="G70" s="1"/>
      <c r="H70" s="15" t="str">
        <f>+IF(ISNA(VLOOKUP($C70,MasterData!$B$4:$I$1003,5,"False")),"",VLOOKUP($C70,MasterData!$B$4:$I$1003,5,"False"))</f>
        <v>U11</v>
      </c>
      <c r="I70" s="3" t="str">
        <f>+VLOOKUP($C70,MasterData!$B$4:$I$1003,6,"false")</f>
        <v>B</v>
      </c>
      <c r="J70" s="24" t="e">
        <f>TEXT(SUMPRODUCT(--(G70=$G$4:$G$598),--(#REF!&gt;$B$4:$B$598))+1,0)</f>
        <v>#REF!</v>
      </c>
      <c r="K70" s="1" t="e">
        <f t="shared" ref="K70:K105" si="10">+G70&amp;"  "&amp;J70</f>
        <v>#REF!</v>
      </c>
    </row>
    <row r="71" spans="1:11" ht="14.25" customHeight="1" x14ac:dyDescent="0.3">
      <c r="A71" s="1">
        <v>68</v>
      </c>
      <c r="B71" s="73" t="s">
        <v>1831</v>
      </c>
      <c r="C71" s="51">
        <v>7</v>
      </c>
      <c r="D71" s="1" t="s">
        <v>47</v>
      </c>
      <c r="E71" s="1" t="s">
        <v>1507</v>
      </c>
      <c r="F71" s="1" t="s">
        <v>617</v>
      </c>
      <c r="G71" s="1"/>
      <c r="H71" s="15" t="str">
        <f>+IF(ISNA(VLOOKUP($C71,MasterData!$B$4:$I$1003,5,"False")),"",VLOOKUP($C71,MasterData!$B$4:$I$1003,5,"False"))</f>
        <v>U11</v>
      </c>
      <c r="I71" s="3" t="str">
        <f>+VLOOKUP($C71,MasterData!$B$4:$I$1003,6,"false")</f>
        <v>B</v>
      </c>
      <c r="J71" s="24" t="e">
        <f>TEXT(SUMPRODUCT(--(G71=$G$4:$G$598),--(#REF!&gt;$B$4:$B$598))+1,0)</f>
        <v>#REF!</v>
      </c>
      <c r="K71" s="1" t="e">
        <f t="shared" si="10"/>
        <v>#REF!</v>
      </c>
    </row>
    <row r="72" spans="1:11" ht="14.25" customHeight="1" x14ac:dyDescent="0.3">
      <c r="A72" s="1">
        <v>69</v>
      </c>
      <c r="B72" s="73" t="s">
        <v>1474</v>
      </c>
      <c r="C72" s="51">
        <v>70</v>
      </c>
      <c r="D72" s="1" t="s">
        <v>1543</v>
      </c>
      <c r="E72" s="1" t="s">
        <v>1544</v>
      </c>
      <c r="F72" s="1" t="s">
        <v>598</v>
      </c>
      <c r="G72" s="1"/>
      <c r="H72" s="15" t="str">
        <f>+IF(ISNA(VLOOKUP($C72,MasterData!$B$4:$I$1003,5,"False")),"",VLOOKUP($C72,MasterData!$B$4:$I$1003,5,"False"))</f>
        <v>U13</v>
      </c>
      <c r="I72" s="3" t="str">
        <f>+VLOOKUP($C72,MasterData!$B$4:$I$1003,6,"false")</f>
        <v>B</v>
      </c>
      <c r="J72" s="24" t="e">
        <f>TEXT(SUMPRODUCT(--(G72=$G$4:$G$598),--(#REF!&gt;$B$4:$B$598))+1,0)</f>
        <v>#REF!</v>
      </c>
      <c r="K72" s="1" t="e">
        <f t="shared" si="10"/>
        <v>#REF!</v>
      </c>
    </row>
    <row r="73" spans="1:11" ht="14.25" customHeight="1" x14ac:dyDescent="0.3">
      <c r="A73" s="1">
        <v>70</v>
      </c>
      <c r="B73" s="73" t="s">
        <v>1832</v>
      </c>
      <c r="C73" s="51">
        <v>75</v>
      </c>
      <c r="D73" s="1" t="s">
        <v>427</v>
      </c>
      <c r="E73" s="1" t="s">
        <v>428</v>
      </c>
      <c r="F73" s="1" t="s">
        <v>597</v>
      </c>
      <c r="G73" s="1"/>
      <c r="H73" s="15" t="str">
        <f>+IF(ISNA(VLOOKUP($C73,MasterData!$B$4:$I$1003,5,"False")),"",VLOOKUP($C73,MasterData!$B$4:$I$1003,5,"False"))</f>
        <v>U13</v>
      </c>
      <c r="I73" s="3" t="str">
        <f>+VLOOKUP($C73,MasterData!$B$4:$I$1003,6,"false")</f>
        <v>B</v>
      </c>
      <c r="J73" s="24" t="e">
        <f>TEXT(SUMPRODUCT(--(G73=$G$4:$G$598),--(#REF!&gt;$B$4:$B$598))+1,0)</f>
        <v>#REF!</v>
      </c>
      <c r="K73" s="1" t="e">
        <f t="shared" si="10"/>
        <v>#REF!</v>
      </c>
    </row>
    <row r="74" spans="1:11" ht="14.25" customHeight="1" x14ac:dyDescent="0.3">
      <c r="A74" s="1">
        <v>71</v>
      </c>
      <c r="B74" s="73" t="s">
        <v>1833</v>
      </c>
      <c r="C74" s="51">
        <v>83</v>
      </c>
      <c r="D74" s="1" t="s">
        <v>81</v>
      </c>
      <c r="E74" s="1" t="s">
        <v>1550</v>
      </c>
      <c r="F74" s="1" t="s">
        <v>622</v>
      </c>
      <c r="G74" s="1"/>
      <c r="H74" s="15" t="str">
        <f>+IF(ISNA(VLOOKUP($C74,MasterData!$B$4:$I$1003,5,"False")),"",VLOOKUP($C74,MasterData!$B$4:$I$1003,5,"False"))</f>
        <v>U13</v>
      </c>
      <c r="I74" s="3" t="str">
        <f>+VLOOKUP($C74,MasterData!$B$4:$I$1003,6,"false")</f>
        <v>B</v>
      </c>
      <c r="J74" s="24" t="e">
        <f>TEXT(SUMPRODUCT(--(G74=$G$4:$G$598),--(#REF!&gt;$B$4:$B$598))+1,0)</f>
        <v>#REF!</v>
      </c>
      <c r="K74" s="1" t="e">
        <f t="shared" si="10"/>
        <v>#REF!</v>
      </c>
    </row>
    <row r="75" spans="1:11" ht="14.25" customHeight="1" x14ac:dyDescent="0.3">
      <c r="A75" s="1">
        <v>72</v>
      </c>
      <c r="B75" s="73" t="s">
        <v>1834</v>
      </c>
      <c r="C75" s="51">
        <v>85</v>
      </c>
      <c r="D75" s="1" t="s">
        <v>871</v>
      </c>
      <c r="E75" s="1" t="s">
        <v>1552</v>
      </c>
      <c r="F75" s="1" t="s">
        <v>593</v>
      </c>
      <c r="G75" s="1"/>
      <c r="H75" s="15" t="str">
        <f>+IF(ISNA(VLOOKUP($C75,MasterData!$B$4:$I$1003,5,"False")),"",VLOOKUP($C75,MasterData!$B$4:$I$1003,5,"False"))</f>
        <v>U13</v>
      </c>
      <c r="I75" s="3" t="str">
        <f>+VLOOKUP($C75,MasterData!$B$4:$I$1003,6,"false")</f>
        <v>B</v>
      </c>
      <c r="J75" s="24" t="e">
        <f>TEXT(SUMPRODUCT(--(G75=$G$4:$G$598),--(#REF!&gt;$B$4:$B$598))+1,0)</f>
        <v>#REF!</v>
      </c>
      <c r="K75" s="1" t="e">
        <f t="shared" si="10"/>
        <v>#REF!</v>
      </c>
    </row>
    <row r="76" spans="1:11" ht="14.25" customHeight="1" x14ac:dyDescent="0.3">
      <c r="A76" s="1">
        <v>73</v>
      </c>
      <c r="B76" s="73" t="s">
        <v>1835</v>
      </c>
      <c r="C76" s="51">
        <v>108</v>
      </c>
      <c r="D76" s="1" t="s">
        <v>426</v>
      </c>
      <c r="E76" s="1" t="s">
        <v>121</v>
      </c>
      <c r="F76" s="1" t="s">
        <v>594</v>
      </c>
      <c r="G76" s="1"/>
      <c r="H76" s="15" t="str">
        <f>+IF(ISNA(VLOOKUP($C76,MasterData!$B$4:$I$1003,5,"False")),"",VLOOKUP($C76,MasterData!$B$4:$I$1003,5,"False"))</f>
        <v>U13</v>
      </c>
      <c r="I76" s="3" t="str">
        <f>+VLOOKUP($C76,MasterData!$B$4:$I$1003,6,"false")</f>
        <v>B</v>
      </c>
      <c r="J76" s="24" t="e">
        <f>TEXT(SUMPRODUCT(--(G76=$G$4:$G$598),--(#REF!&gt;$B$4:$B$598))+1,0)</f>
        <v>#REF!</v>
      </c>
      <c r="K76" s="1" t="e">
        <f t="shared" si="10"/>
        <v>#REF!</v>
      </c>
    </row>
    <row r="77" spans="1:11" ht="14.25" customHeight="1" x14ac:dyDescent="0.3">
      <c r="A77" s="1">
        <v>74</v>
      </c>
      <c r="B77" s="73" t="s">
        <v>1836</v>
      </c>
      <c r="C77" s="51">
        <v>47</v>
      </c>
      <c r="D77" s="1" t="s">
        <v>3</v>
      </c>
      <c r="E77" s="1" t="s">
        <v>1531</v>
      </c>
      <c r="F77" s="1" t="s">
        <v>594</v>
      </c>
      <c r="G77" s="1"/>
      <c r="H77" s="15" t="str">
        <f>+IF(ISNA(VLOOKUP($C77,MasterData!$B$4:$I$1003,5,"False")),"",VLOOKUP($C77,MasterData!$B$4:$I$1003,5,"False"))</f>
        <v>U11</v>
      </c>
      <c r="I77" s="3" t="str">
        <f>+VLOOKUP($C77,MasterData!$B$4:$I$1003,6,"false")</f>
        <v>G</v>
      </c>
      <c r="J77" s="24" t="e">
        <f>TEXT(SUMPRODUCT(--(G77=$G$4:$G$598),--(#REF!&gt;$B$4:$B$598))+1,0)</f>
        <v>#REF!</v>
      </c>
      <c r="K77" s="1" t="e">
        <f t="shared" si="10"/>
        <v>#REF!</v>
      </c>
    </row>
    <row r="78" spans="1:11" ht="14.25" customHeight="1" x14ac:dyDescent="0.3">
      <c r="A78" s="1">
        <v>75</v>
      </c>
      <c r="B78" s="73" t="s">
        <v>1837</v>
      </c>
      <c r="C78" s="51">
        <v>43</v>
      </c>
      <c r="D78" s="1" t="s">
        <v>919</v>
      </c>
      <c r="E78" s="1" t="s">
        <v>1529</v>
      </c>
      <c r="F78" s="1" t="s">
        <v>664</v>
      </c>
      <c r="G78" s="1"/>
      <c r="H78" s="15" t="str">
        <f>+IF(ISNA(VLOOKUP($C78,MasterData!$B$4:$I$1003,5,"False")),"",VLOOKUP($C78,MasterData!$B$4:$I$1003,5,"False"))</f>
        <v>U11</v>
      </c>
      <c r="I78" s="3" t="str">
        <f>+VLOOKUP($C78,MasterData!$B$4:$I$1003,6,"false")</f>
        <v>G</v>
      </c>
      <c r="J78" s="24" t="e">
        <f>TEXT(SUMPRODUCT(--(G78=$G$4:$G$598),--(#REF!&gt;$B$4:$B$598))+1,0)</f>
        <v>#REF!</v>
      </c>
      <c r="K78" s="1" t="e">
        <f t="shared" si="10"/>
        <v>#REF!</v>
      </c>
    </row>
    <row r="79" spans="1:11" ht="14.25" customHeight="1" x14ac:dyDescent="0.3">
      <c r="A79" s="1">
        <v>76</v>
      </c>
      <c r="B79" s="73" t="s">
        <v>1838</v>
      </c>
      <c r="C79" s="51">
        <v>68</v>
      </c>
      <c r="D79" s="1" t="s">
        <v>1540</v>
      </c>
      <c r="E79" s="1" t="s">
        <v>1541</v>
      </c>
      <c r="F79" s="1" t="s">
        <v>594</v>
      </c>
      <c r="G79" s="1"/>
      <c r="H79" s="15" t="str">
        <f>+IF(ISNA(VLOOKUP($C79,MasterData!$B$4:$I$1003,5,"False")),"",VLOOKUP($C79,MasterData!$B$4:$I$1003,5,"False"))</f>
        <v>U13</v>
      </c>
      <c r="I79" s="3" t="str">
        <f>+VLOOKUP($C79,MasterData!$B$4:$I$1003,6,"false")</f>
        <v>B</v>
      </c>
      <c r="J79" s="24" t="e">
        <f>TEXT(SUMPRODUCT(--(G79=$G$4:$G$598),--(#REF!&gt;$B$4:$B$598))+1,0)</f>
        <v>#REF!</v>
      </c>
      <c r="K79" s="1" t="e">
        <f t="shared" si="10"/>
        <v>#REF!</v>
      </c>
    </row>
    <row r="80" spans="1:11" ht="14.25" customHeight="1" x14ac:dyDescent="0.3">
      <c r="A80" s="1">
        <v>77</v>
      </c>
      <c r="B80" s="73" t="s">
        <v>1315</v>
      </c>
      <c r="C80" s="51">
        <v>50</v>
      </c>
      <c r="D80" s="1" t="s">
        <v>141</v>
      </c>
      <c r="E80" s="1" t="s">
        <v>651</v>
      </c>
      <c r="F80" s="1" t="s">
        <v>632</v>
      </c>
      <c r="G80" s="1"/>
      <c r="H80" s="15" t="str">
        <f>+IF(ISNA(VLOOKUP($C80,MasterData!$B$4:$I$1003,5,"False")),"",VLOOKUP($C80,MasterData!$B$4:$I$1003,5,"False"))</f>
        <v>U11</v>
      </c>
      <c r="I80" s="3" t="str">
        <f>+VLOOKUP($C80,MasterData!$B$4:$I$1003,6,"false")</f>
        <v>G</v>
      </c>
      <c r="J80" s="24" t="e">
        <f>TEXT(SUMPRODUCT(--(G80=$G$4:$G$598),--(#REF!&gt;$B$4:$B$598))+1,0)</f>
        <v>#REF!</v>
      </c>
      <c r="K80" s="1" t="e">
        <f t="shared" si="10"/>
        <v>#REF!</v>
      </c>
    </row>
    <row r="81" spans="1:11" ht="14.25" customHeight="1" x14ac:dyDescent="0.3">
      <c r="A81" s="1">
        <v>78</v>
      </c>
      <c r="B81" s="73" t="s">
        <v>1839</v>
      </c>
      <c r="C81" s="51">
        <v>22</v>
      </c>
      <c r="D81" s="1" t="s">
        <v>869</v>
      </c>
      <c r="E81" s="1" t="s">
        <v>1511</v>
      </c>
      <c r="F81" s="1" t="s">
        <v>598</v>
      </c>
      <c r="G81" s="1"/>
      <c r="H81" s="15" t="str">
        <f>+IF(ISNA(VLOOKUP($C81,MasterData!$B$4:$I$1003,5,"False")),"",VLOOKUP($C81,MasterData!$B$4:$I$1003,5,"False"))</f>
        <v>U11</v>
      </c>
      <c r="I81" s="3" t="str">
        <f>+VLOOKUP($C81,MasterData!$B$4:$I$1003,6,"false")</f>
        <v>B</v>
      </c>
      <c r="J81" s="24" t="e">
        <f>TEXT(SUMPRODUCT(--(G81=$G$4:$G$598),--(#REF!&gt;$B$4:$B$598))+1,0)</f>
        <v>#REF!</v>
      </c>
      <c r="K81" s="1" t="e">
        <f t="shared" si="10"/>
        <v>#REF!</v>
      </c>
    </row>
    <row r="82" spans="1:11" ht="14.25" customHeight="1" x14ac:dyDescent="0.3">
      <c r="A82" s="1">
        <v>79</v>
      </c>
      <c r="B82" s="73" t="s">
        <v>1840</v>
      </c>
      <c r="C82" s="51">
        <v>98</v>
      </c>
      <c r="D82" s="1" t="s">
        <v>137</v>
      </c>
      <c r="E82" s="1" t="s">
        <v>149</v>
      </c>
      <c r="F82" s="1" t="s">
        <v>607</v>
      </c>
      <c r="G82" s="1"/>
      <c r="H82" s="15" t="str">
        <f>+IF(ISNA(VLOOKUP($C82,MasterData!$B$4:$I$1003,5,"False")),"",VLOOKUP($C82,MasterData!$B$4:$I$1003,5,"False"))</f>
        <v>U13</v>
      </c>
      <c r="I82" s="3" t="str">
        <f>+VLOOKUP($C82,MasterData!$B$4:$I$1003,6,"false")</f>
        <v>B</v>
      </c>
      <c r="J82" s="24" t="e">
        <f>TEXT(SUMPRODUCT(--(G82=$G$4:$G$598),--(#REF!&gt;$B$4:$B$598))+1,0)</f>
        <v>#REF!</v>
      </c>
      <c r="K82" s="1" t="e">
        <f t="shared" si="10"/>
        <v>#REF!</v>
      </c>
    </row>
    <row r="83" spans="1:11" ht="14.25" customHeight="1" x14ac:dyDescent="0.3">
      <c r="A83" s="1">
        <v>80</v>
      </c>
      <c r="B83" s="73" t="s">
        <v>1841</v>
      </c>
      <c r="C83" s="51">
        <v>73</v>
      </c>
      <c r="D83" s="1" t="s">
        <v>9</v>
      </c>
      <c r="E83" s="1" t="s">
        <v>114</v>
      </c>
      <c r="F83" s="1" t="s">
        <v>609</v>
      </c>
      <c r="G83" s="1"/>
      <c r="H83" s="15" t="str">
        <f>+IF(ISNA(VLOOKUP($C83,MasterData!$B$4:$I$1003,5,"False")),"",VLOOKUP($C83,MasterData!$B$4:$I$1003,5,"False"))</f>
        <v>U13</v>
      </c>
      <c r="I83" s="3" t="str">
        <f>+VLOOKUP($C83,MasterData!$B$4:$I$1003,6,"false")</f>
        <v>B</v>
      </c>
      <c r="J83" s="24" t="e">
        <f>TEXT(SUMPRODUCT(--(G83=$G$4:$G$598),--(#REF!&gt;$B$4:$B$598))+1,0)</f>
        <v>#REF!</v>
      </c>
      <c r="K83" s="1" t="e">
        <f t="shared" si="10"/>
        <v>#REF!</v>
      </c>
    </row>
    <row r="84" spans="1:11" ht="14.25" customHeight="1" x14ac:dyDescent="0.3">
      <c r="A84" s="1">
        <v>81</v>
      </c>
      <c r="B84" s="73" t="s">
        <v>1842</v>
      </c>
      <c r="C84" s="51">
        <v>89</v>
      </c>
      <c r="D84" s="1" t="s">
        <v>1543</v>
      </c>
      <c r="E84" s="1" t="s">
        <v>1499</v>
      </c>
      <c r="F84" s="1" t="s">
        <v>1555</v>
      </c>
      <c r="G84" s="1"/>
      <c r="H84" s="15" t="str">
        <f>+IF(ISNA(VLOOKUP($C84,MasterData!$B$4:$I$1003,5,"False")),"",VLOOKUP($C84,MasterData!$B$4:$I$1003,5,"False"))</f>
        <v>U13</v>
      </c>
      <c r="I84" s="3" t="str">
        <f>+VLOOKUP($C84,MasterData!$B$4:$I$1003,6,"false")</f>
        <v>B</v>
      </c>
      <c r="J84" s="24" t="e">
        <f>TEXT(SUMPRODUCT(--(G84=$G$4:$G$598),--(#REF!&gt;$B$4:$B$598))+1,0)</f>
        <v>#REF!</v>
      </c>
      <c r="K84" s="1" t="e">
        <f t="shared" si="10"/>
        <v>#REF!</v>
      </c>
    </row>
    <row r="85" spans="1:11" ht="14.25" customHeight="1" x14ac:dyDescent="0.3">
      <c r="A85" s="1">
        <v>82</v>
      </c>
      <c r="B85" s="73" t="s">
        <v>1843</v>
      </c>
      <c r="C85" s="51">
        <v>66</v>
      </c>
      <c r="D85" s="1" t="s">
        <v>119</v>
      </c>
      <c r="E85" s="1" t="s">
        <v>684</v>
      </c>
      <c r="F85" s="1" t="s">
        <v>594</v>
      </c>
      <c r="G85" s="1"/>
      <c r="H85" s="15" t="str">
        <f>+IF(ISNA(VLOOKUP($C85,MasterData!$B$4:$I$1003,5,"False")),"",VLOOKUP($C85,MasterData!$B$4:$I$1003,5,"False"))</f>
        <v>U13</v>
      </c>
      <c r="I85" s="3" t="str">
        <f>+VLOOKUP($C85,MasterData!$B$4:$I$1003,6,"false")</f>
        <v>B</v>
      </c>
      <c r="J85" s="24" t="e">
        <f>TEXT(SUMPRODUCT(--(G85=$G$4:$G$598),--(#REF!&gt;$B$4:$B$598))+1,0)</f>
        <v>#REF!</v>
      </c>
      <c r="K85" s="1" t="e">
        <f t="shared" si="10"/>
        <v>#REF!</v>
      </c>
    </row>
    <row r="86" spans="1:11" ht="14.25" customHeight="1" x14ac:dyDescent="0.3">
      <c r="A86" s="1">
        <v>83</v>
      </c>
      <c r="B86" s="73" t="s">
        <v>1844</v>
      </c>
      <c r="C86" s="51">
        <v>97</v>
      </c>
      <c r="D86" s="1" t="s">
        <v>1525</v>
      </c>
      <c r="E86" s="1" t="s">
        <v>1559</v>
      </c>
      <c r="F86" s="1" t="s">
        <v>622</v>
      </c>
      <c r="G86" s="1"/>
      <c r="H86" s="15" t="str">
        <f>+IF(ISNA(VLOOKUP($C86,MasterData!$B$4:$I$1003,5,"False")),"",VLOOKUP($C86,MasterData!$B$4:$I$1003,5,"False"))</f>
        <v>U13</v>
      </c>
      <c r="I86" s="3" t="str">
        <f>+VLOOKUP($C86,MasterData!$B$4:$I$1003,6,"false")</f>
        <v>B</v>
      </c>
      <c r="J86" s="24" t="e">
        <f>TEXT(SUMPRODUCT(--(G86=$G$4:$G$598),--(#REF!&gt;$B$4:$B$598))+1,0)</f>
        <v>#REF!</v>
      </c>
      <c r="K86" s="1" t="e">
        <f t="shared" si="10"/>
        <v>#REF!</v>
      </c>
    </row>
    <row r="87" spans="1:11" ht="14.25" customHeight="1" x14ac:dyDescent="0.3">
      <c r="A87" s="1">
        <v>84</v>
      </c>
      <c r="B87" s="73" t="s">
        <v>1845</v>
      </c>
      <c r="C87" s="51">
        <v>106</v>
      </c>
      <c r="D87" s="1" t="s">
        <v>1562</v>
      </c>
      <c r="E87" s="1" t="s">
        <v>760</v>
      </c>
      <c r="F87" s="1" t="s">
        <v>594</v>
      </c>
      <c r="G87" s="1"/>
      <c r="H87" s="15" t="str">
        <f>+IF(ISNA(VLOOKUP($C87,MasterData!$B$4:$I$1003,5,"False")),"",VLOOKUP($C87,MasterData!$B$4:$I$1003,5,"False"))</f>
        <v>U13</v>
      </c>
      <c r="I87" s="3" t="str">
        <f>+VLOOKUP($C87,MasterData!$B$4:$I$1003,6,"false")</f>
        <v>B</v>
      </c>
      <c r="J87" s="24" t="e">
        <f>TEXT(SUMPRODUCT(--(G87=$G$4:$G$598),--(#REF!&gt;$B$4:$B$598))+1,0)</f>
        <v>#REF!</v>
      </c>
      <c r="K87" s="1" t="e">
        <f t="shared" si="10"/>
        <v>#REF!</v>
      </c>
    </row>
    <row r="88" spans="1:11" ht="14.25" customHeight="1" x14ac:dyDescent="0.3">
      <c r="A88" s="1">
        <v>85</v>
      </c>
      <c r="B88" s="73" t="s">
        <v>1846</v>
      </c>
      <c r="C88" s="51">
        <v>5</v>
      </c>
      <c r="D88" s="1" t="s">
        <v>879</v>
      </c>
      <c r="E88" s="1" t="s">
        <v>861</v>
      </c>
      <c r="F88" s="1" t="s">
        <v>664</v>
      </c>
      <c r="G88" s="1"/>
      <c r="H88" s="15" t="str">
        <f>+IF(ISNA(VLOOKUP($C88,MasterData!$B$4:$I$1003,5,"False")),"",VLOOKUP($C88,MasterData!$B$4:$I$1003,5,"False"))</f>
        <v>U11</v>
      </c>
      <c r="I88" s="3" t="str">
        <f>+VLOOKUP($C88,MasterData!$B$4:$I$1003,6,"false")</f>
        <v>B</v>
      </c>
      <c r="J88" s="24" t="e">
        <f>TEXT(SUMPRODUCT(--(G88=$G$4:$G$598),--(#REF!&gt;$B$4:$B$598))+1,0)</f>
        <v>#REF!</v>
      </c>
      <c r="K88" s="1" t="e">
        <f t="shared" si="10"/>
        <v>#REF!</v>
      </c>
    </row>
    <row r="89" spans="1:11" ht="14.25" customHeight="1" x14ac:dyDescent="0.3">
      <c r="A89" s="1">
        <v>86</v>
      </c>
      <c r="B89" s="73" t="s">
        <v>1847</v>
      </c>
      <c r="C89" s="51">
        <v>39</v>
      </c>
      <c r="D89" s="1" t="s">
        <v>858</v>
      </c>
      <c r="E89" s="1" t="s">
        <v>859</v>
      </c>
      <c r="F89" s="1" t="s">
        <v>604</v>
      </c>
      <c r="G89" s="1"/>
      <c r="H89" s="15" t="str">
        <f>+IF(ISNA(VLOOKUP($C89,MasterData!$B$4:$I$1003,5,"False")),"",VLOOKUP($C89,MasterData!$B$4:$I$1003,5,"False"))</f>
        <v>U11</v>
      </c>
      <c r="I89" s="3" t="str">
        <f>+VLOOKUP($C89,MasterData!$B$4:$I$1003,6,"false")</f>
        <v>G</v>
      </c>
      <c r="J89" s="24" t="e">
        <f>TEXT(SUMPRODUCT(--(G89=$G$4:$G$598),--(#REF!&gt;$B$4:$B$598))+1,0)</f>
        <v>#REF!</v>
      </c>
      <c r="K89" s="1" t="e">
        <f t="shared" si="10"/>
        <v>#REF!</v>
      </c>
    </row>
    <row r="90" spans="1:11" ht="14.25" customHeight="1" x14ac:dyDescent="0.3">
      <c r="A90" s="1">
        <v>87</v>
      </c>
      <c r="B90" s="73" t="s">
        <v>1848</v>
      </c>
      <c r="C90" s="51">
        <v>15</v>
      </c>
      <c r="D90" s="1" t="s">
        <v>189</v>
      </c>
      <c r="E90" s="1" t="s">
        <v>603</v>
      </c>
      <c r="F90" s="1" t="s">
        <v>604</v>
      </c>
      <c r="G90" s="1"/>
      <c r="H90" s="15" t="str">
        <f>+IF(ISNA(VLOOKUP($C90,MasterData!$B$4:$I$1003,5,"False")),"",VLOOKUP($C90,MasterData!$B$4:$I$1003,5,"False"))</f>
        <v>U11</v>
      </c>
      <c r="I90" s="3" t="str">
        <f>+VLOOKUP($C90,MasterData!$B$4:$I$1003,6,"false")</f>
        <v>B</v>
      </c>
      <c r="J90" s="24" t="e">
        <f>TEXT(SUMPRODUCT(--(G90=$G$4:$G$598),--(#REF!&gt;$B$4:$B$598))+1,0)</f>
        <v>#REF!</v>
      </c>
      <c r="K90" s="1" t="e">
        <f t="shared" si="10"/>
        <v>#REF!</v>
      </c>
    </row>
    <row r="91" spans="1:11" ht="14.25" customHeight="1" x14ac:dyDescent="0.3">
      <c r="A91" s="1">
        <v>88</v>
      </c>
      <c r="B91" s="73" t="s">
        <v>1849</v>
      </c>
      <c r="C91" s="51">
        <v>96</v>
      </c>
      <c r="D91" s="1" t="s">
        <v>81</v>
      </c>
      <c r="E91" s="1" t="s">
        <v>17</v>
      </c>
      <c r="F91" s="1" t="s">
        <v>604</v>
      </c>
      <c r="G91" s="1"/>
      <c r="H91" s="15" t="str">
        <f>+IF(ISNA(VLOOKUP($C91,MasterData!$B$4:$I$1003,5,"False")),"",VLOOKUP($C91,MasterData!$B$4:$I$1003,5,"False"))</f>
        <v>U13</v>
      </c>
      <c r="I91" s="3" t="str">
        <f>+VLOOKUP($C91,MasterData!$B$4:$I$1003,6,"false")</f>
        <v>B</v>
      </c>
      <c r="J91" s="24" t="e">
        <f>TEXT(SUMPRODUCT(--(G91=$G$4:$G$598),--(#REF!&gt;$B$4:$B$598))+1,0)</f>
        <v>#REF!</v>
      </c>
      <c r="K91" s="1" t="e">
        <f t="shared" si="10"/>
        <v>#REF!</v>
      </c>
    </row>
    <row r="92" spans="1:11" ht="14.25" customHeight="1" x14ac:dyDescent="0.3">
      <c r="A92" s="1">
        <v>89</v>
      </c>
      <c r="B92" s="73" t="s">
        <v>1850</v>
      </c>
      <c r="C92" s="51">
        <v>59</v>
      </c>
      <c r="D92" s="1" t="s">
        <v>942</v>
      </c>
      <c r="E92" s="1" t="s">
        <v>1537</v>
      </c>
      <c r="F92" s="1" t="s">
        <v>638</v>
      </c>
      <c r="G92" s="1"/>
      <c r="H92" s="15" t="str">
        <f>+IF(ISNA(VLOOKUP($C92,MasterData!$B$4:$I$1003,5,"False")),"",VLOOKUP($C92,MasterData!$B$4:$I$1003,5,"False"))</f>
        <v>U11</v>
      </c>
      <c r="I92" s="3" t="str">
        <f>+VLOOKUP($C92,MasterData!$B$4:$I$1003,6,"false")</f>
        <v>G</v>
      </c>
      <c r="J92" s="24" t="e">
        <f>TEXT(SUMPRODUCT(--(G92=$G$4:$G$598),--(#REF!&gt;$B$4:$B$598))+1,0)</f>
        <v>#REF!</v>
      </c>
      <c r="K92" s="1" t="e">
        <f t="shared" si="10"/>
        <v>#REF!</v>
      </c>
    </row>
    <row r="93" spans="1:11" ht="14.25" customHeight="1" x14ac:dyDescent="0.3">
      <c r="A93" s="1">
        <v>90</v>
      </c>
      <c r="B93" s="73" t="s">
        <v>1851</v>
      </c>
      <c r="C93" s="51">
        <v>62</v>
      </c>
      <c r="D93" s="1" t="s">
        <v>16</v>
      </c>
      <c r="E93" s="1" t="s">
        <v>681</v>
      </c>
      <c r="F93" s="1" t="s">
        <v>604</v>
      </c>
      <c r="G93" s="1"/>
      <c r="H93" s="15" t="str">
        <f>+IF(ISNA(VLOOKUP($C93,MasterData!$B$4:$I$1003,5,"False")),"",VLOOKUP($C93,MasterData!$B$4:$I$1003,5,"False"))</f>
        <v>U13</v>
      </c>
      <c r="I93" s="3" t="str">
        <f>+VLOOKUP($C93,MasterData!$B$4:$I$1003,6,"false")</f>
        <v>B</v>
      </c>
      <c r="J93" s="24" t="e">
        <f>TEXT(SUMPRODUCT(--(G93=$G$4:$G$598),--(#REF!&gt;$B$4:$B$598))+1,0)</f>
        <v>#REF!</v>
      </c>
      <c r="K93" s="1" t="e">
        <f t="shared" si="10"/>
        <v>#REF!</v>
      </c>
    </row>
    <row r="94" spans="1:11" ht="14.25" customHeight="1" x14ac:dyDescent="0.3">
      <c r="A94" s="1">
        <v>91</v>
      </c>
      <c r="B94" s="73" t="s">
        <v>1852</v>
      </c>
      <c r="C94" s="51">
        <v>2</v>
      </c>
      <c r="D94" s="1" t="s">
        <v>407</v>
      </c>
      <c r="E94" s="1" t="s">
        <v>864</v>
      </c>
      <c r="F94" s="1" t="s">
        <v>602</v>
      </c>
      <c r="G94" s="1"/>
      <c r="H94" s="15" t="str">
        <f>+IF(ISNA(VLOOKUP($C94,MasterData!$B$4:$I$1003,5,"False")),"",VLOOKUP($C94,MasterData!$B$4:$I$1003,5,"False"))</f>
        <v>U11</v>
      </c>
      <c r="I94" s="3" t="str">
        <f>+VLOOKUP($C94,MasterData!$B$4:$I$1003,6,"false")</f>
        <v>B</v>
      </c>
      <c r="J94" s="24" t="e">
        <f>TEXT(SUMPRODUCT(--(G94=$G$4:$G$598),--(#REF!&gt;$B$4:$B$598))+1,0)</f>
        <v>#REF!</v>
      </c>
      <c r="K94" s="1" t="e">
        <f t="shared" si="10"/>
        <v>#REF!</v>
      </c>
    </row>
    <row r="95" spans="1:11" ht="14.25" customHeight="1" x14ac:dyDescent="0.3">
      <c r="A95" s="1">
        <v>92</v>
      </c>
      <c r="B95" s="73" t="s">
        <v>1853</v>
      </c>
      <c r="C95" s="51">
        <v>67</v>
      </c>
      <c r="D95" s="1" t="s">
        <v>1539</v>
      </c>
      <c r="E95" s="1" t="s">
        <v>112</v>
      </c>
      <c r="F95" s="1" t="s">
        <v>617</v>
      </c>
      <c r="G95" s="1"/>
      <c r="H95" s="15" t="str">
        <f>+IF(ISNA(VLOOKUP($C95,MasterData!$B$4:$I$1003,5,"False")),"",VLOOKUP($C95,MasterData!$B$4:$I$1003,5,"False"))</f>
        <v>U13</v>
      </c>
      <c r="I95" s="3" t="str">
        <f>+VLOOKUP($C95,MasterData!$B$4:$I$1003,6,"false")</f>
        <v>B</v>
      </c>
      <c r="J95" s="24" t="e">
        <f>TEXT(SUMPRODUCT(--(G95=$G$4:$G$598),--(#REF!&gt;$B$4:$B$598))+1,0)</f>
        <v>#REF!</v>
      </c>
      <c r="K95" s="1" t="e">
        <f t="shared" si="10"/>
        <v>#REF!</v>
      </c>
    </row>
    <row r="96" spans="1:11" ht="14.25" customHeight="1" x14ac:dyDescent="0.3">
      <c r="A96" s="1"/>
      <c r="G96" s="1"/>
      <c r="H96" s="15" t="str">
        <f>+IF(ISNA(VLOOKUP($Y101,MasterData!$B$4:$I$1003,5,"False")),"",VLOOKUP($Y101,MasterData!$B$4:$I$1003,5,"False"))</f>
        <v>U11</v>
      </c>
      <c r="I96" s="3" t="str">
        <f>+VLOOKUP($Y101,MasterData!$B$4:$I$1003,6,"false")</f>
        <v>B</v>
      </c>
      <c r="J96" s="24" t="str">
        <f>TEXT(SUMPRODUCT(--(G96=$G$4:$G$598),--(X101&gt;$B$4:$B$598))+1,0)</f>
        <v>1</v>
      </c>
      <c r="K96" s="1" t="str">
        <f t="shared" si="10"/>
        <v xml:space="preserve">  1</v>
      </c>
    </row>
    <row r="97" spans="1:28" ht="14.25" customHeight="1" x14ac:dyDescent="0.3">
      <c r="A97" s="1"/>
      <c r="G97" s="1"/>
      <c r="H97" s="15" t="str">
        <f>+IF(ISNA(VLOOKUP($Y102,MasterData!$B$4:$I$1003,5,"False")),"",VLOOKUP($Y102,MasterData!$B$4:$I$1003,5,"False"))</f>
        <v>U11</v>
      </c>
      <c r="I97" s="3" t="str">
        <f>+VLOOKUP($Y102,MasterData!$B$4:$I$1003,6,"false")</f>
        <v>G</v>
      </c>
      <c r="J97" s="24" t="str">
        <f>TEXT(SUMPRODUCT(--(G97=$G$4:$G$598),--(X102&gt;$B$4:$B$598))+1,0)</f>
        <v>1</v>
      </c>
      <c r="K97" s="1" t="str">
        <f t="shared" si="10"/>
        <v xml:space="preserve">  1</v>
      </c>
    </row>
    <row r="98" spans="1:28" ht="14.25" customHeight="1" x14ac:dyDescent="0.3">
      <c r="A98" s="1"/>
      <c r="G98" s="1"/>
      <c r="H98" s="15" t="str">
        <f>+IF(ISNA(VLOOKUP($Y103,MasterData!$B$4:$I$1003,5,"False")),"",VLOOKUP($Y103,MasterData!$B$4:$I$1003,5,"False"))</f>
        <v>U11</v>
      </c>
      <c r="I98" s="3" t="str">
        <f>+VLOOKUP($Y103,MasterData!$B$4:$I$1003,6,"false")</f>
        <v>B</v>
      </c>
      <c r="J98" s="24" t="str">
        <f>TEXT(SUMPRODUCT(--(G98=$G$4:$G$598),--(X103&gt;$B$4:$B$598))+1,0)</f>
        <v>1</v>
      </c>
      <c r="K98" s="1" t="str">
        <f t="shared" si="10"/>
        <v xml:space="preserve">  1</v>
      </c>
    </row>
    <row r="99" spans="1:28" ht="14.25" customHeight="1" x14ac:dyDescent="0.3">
      <c r="A99" s="1"/>
      <c r="G99" s="1"/>
      <c r="H99" s="15" t="str">
        <f>+IF(ISNA(VLOOKUP($Y104,MasterData!$B$4:$I$1003,5,"False")),"",VLOOKUP($Y104,MasterData!$B$4:$I$1003,5,"False"))</f>
        <v>U13</v>
      </c>
      <c r="I99" s="3" t="str">
        <f>+VLOOKUP($Y104,MasterData!$B$4:$I$1003,6,"false")</f>
        <v>B</v>
      </c>
      <c r="J99" s="24" t="str">
        <f>TEXT(SUMPRODUCT(--(G99=$G$4:$G$598),--(X104&gt;$B$4:$B$598))+1,0)</f>
        <v>1</v>
      </c>
      <c r="K99" s="1" t="str">
        <f t="shared" si="10"/>
        <v xml:space="preserve">  1</v>
      </c>
    </row>
    <row r="100" spans="1:28" ht="14.25" customHeight="1" x14ac:dyDescent="0.3">
      <c r="A100" s="1"/>
      <c r="G100" s="1"/>
      <c r="H100" s="15" t="str">
        <f>+IF(ISNA(VLOOKUP($Y105,MasterData!$B$4:$I$1003,5,"False")),"",VLOOKUP($Y105,MasterData!$B$4:$I$1003,5,"False"))</f>
        <v>U11</v>
      </c>
      <c r="I100" s="3" t="str">
        <f>+VLOOKUP($Y105,MasterData!$B$4:$I$1003,6,"false")</f>
        <v>G</v>
      </c>
      <c r="J100" s="24" t="str">
        <f>TEXT(SUMPRODUCT(--(G100=$G$4:$G$598),--(X105&gt;$B$4:$B$598))+1,0)</f>
        <v>1</v>
      </c>
      <c r="K100" s="1" t="str">
        <f t="shared" si="10"/>
        <v xml:space="preserve">  1</v>
      </c>
    </row>
    <row r="101" spans="1:28" ht="14.25" customHeight="1" x14ac:dyDescent="0.3">
      <c r="A101" s="1"/>
      <c r="G101" s="1"/>
      <c r="H101" s="15" t="str">
        <f>+IF(ISNA(VLOOKUP($Y106,MasterData!$B$4:$I$1003,5,"False")),"",VLOOKUP($Y106,MasterData!$B$4:$I$1003,5,"False"))</f>
        <v>U11</v>
      </c>
      <c r="I101" s="3" t="str">
        <f>+VLOOKUP($Y106,MasterData!$B$4:$I$1003,6,"false")</f>
        <v>G</v>
      </c>
      <c r="J101" s="24" t="str">
        <f>TEXT(SUMPRODUCT(--(G101=$G$4:$G$598),--(X106&gt;$B$4:$B$598))+1,0)</f>
        <v>1</v>
      </c>
      <c r="K101" s="1" t="str">
        <f t="shared" si="10"/>
        <v xml:space="preserve">  1</v>
      </c>
      <c r="N101" t="s">
        <v>154</v>
      </c>
      <c r="X101" s="3"/>
      <c r="Y101" s="51">
        <v>6</v>
      </c>
      <c r="Z101" s="1" t="s">
        <v>345</v>
      </c>
      <c r="AA101" s="1" t="s">
        <v>136</v>
      </c>
      <c r="AB101" s="1" t="s">
        <v>598</v>
      </c>
    </row>
    <row r="102" spans="1:28" ht="14.25" customHeight="1" x14ac:dyDescent="0.3">
      <c r="A102" s="1"/>
      <c r="G102" s="1"/>
      <c r="H102" s="15" t="str">
        <f>+IF(ISNA(VLOOKUP($Y107,MasterData!$B$4:$I$1003,5,"False")),"",VLOOKUP($Y107,MasterData!$B$4:$I$1003,5,"False"))</f>
        <v>U13</v>
      </c>
      <c r="I102" s="3" t="str">
        <f>+VLOOKUP($Y107,MasterData!$B$4:$I$1003,6,"false")</f>
        <v>B</v>
      </c>
      <c r="J102" s="24" t="str">
        <f>TEXT(SUMPRODUCT(--(G102=$G$4:$G$598),--(X107&gt;$B$4:$B$598))+1,0)</f>
        <v>1</v>
      </c>
      <c r="K102" s="1" t="str">
        <f t="shared" si="10"/>
        <v xml:space="preserve">  1</v>
      </c>
      <c r="N102" t="s">
        <v>153</v>
      </c>
      <c r="X102" s="3"/>
      <c r="Y102" s="51">
        <v>52</v>
      </c>
      <c r="Z102" s="1" t="s">
        <v>1533</v>
      </c>
      <c r="AA102" s="1" t="s">
        <v>1534</v>
      </c>
      <c r="AB102" s="1" t="s">
        <v>593</v>
      </c>
    </row>
    <row r="103" spans="1:28" ht="14.25" customHeight="1" x14ac:dyDescent="0.3">
      <c r="A103" s="1"/>
      <c r="G103" s="1"/>
      <c r="H103" s="15" t="str">
        <f>+IF(ISNA(VLOOKUP($Y108,MasterData!$B$4:$I$1003,5,"False")),"",VLOOKUP($Y108,MasterData!$B$4:$I$1003,5,"False"))</f>
        <v>U13</v>
      </c>
      <c r="I103" s="3" t="str">
        <f>+VLOOKUP($Y108,MasterData!$B$4:$I$1003,6,"false")</f>
        <v>B</v>
      </c>
      <c r="J103" s="24" t="str">
        <f>TEXT(SUMPRODUCT(--(G103=$G$4:$G$598),--(X108&gt;$B$4:$B$598))+1,0)</f>
        <v>1</v>
      </c>
      <c r="K103" s="1" t="str">
        <f t="shared" si="10"/>
        <v xml:space="preserve">  1</v>
      </c>
      <c r="N103" t="s">
        <v>156</v>
      </c>
      <c r="X103" s="3"/>
      <c r="Y103" s="51">
        <v>10</v>
      </c>
      <c r="Z103" s="1" t="s">
        <v>426</v>
      </c>
      <c r="AA103" s="1" t="s">
        <v>1019</v>
      </c>
      <c r="AB103" s="1" t="s">
        <v>602</v>
      </c>
    </row>
    <row r="104" spans="1:28" ht="14.25" customHeight="1" x14ac:dyDescent="0.3">
      <c r="A104" s="1"/>
      <c r="G104" s="1"/>
      <c r="H104" s="15" t="str">
        <f>+IF(ISNA(VLOOKUP($Y109,MasterData!$B$4:$I$1003,5,"False")),"",VLOOKUP($Y109,MasterData!$B$4:$I$1003,5,"False"))</f>
        <v>U11</v>
      </c>
      <c r="I104" s="3" t="str">
        <f>+VLOOKUP($Y109,MasterData!$B$4:$I$1003,6,"false")</f>
        <v>B</v>
      </c>
      <c r="J104" s="24" t="str">
        <f>TEXT(SUMPRODUCT(--(G104=$G$4:$G$598),--(X109&gt;$B$4:$B$598))+1,0)</f>
        <v>1</v>
      </c>
      <c r="K104" s="1" t="str">
        <f t="shared" si="10"/>
        <v xml:space="preserve">  1</v>
      </c>
      <c r="N104" t="s">
        <v>152</v>
      </c>
      <c r="X104" s="3"/>
      <c r="Y104" s="51">
        <v>86</v>
      </c>
      <c r="Z104" s="1" t="s">
        <v>3</v>
      </c>
      <c r="AA104" s="1" t="s">
        <v>1553</v>
      </c>
      <c r="AB104" s="1" t="s">
        <v>604</v>
      </c>
    </row>
    <row r="105" spans="1:28" ht="14.25" customHeight="1" x14ac:dyDescent="0.3">
      <c r="A105" s="1"/>
      <c r="G105" s="1"/>
      <c r="H105" s="15" t="str">
        <f>+IF(ISNA(VLOOKUP($Y110,MasterData!$B$4:$I$1003,5,"False")),"",VLOOKUP($Y110,MasterData!$B$4:$I$1003,5,"False"))</f>
        <v>U11</v>
      </c>
      <c r="I105" s="3" t="str">
        <f>+VLOOKUP($Y110,MasterData!$B$4:$I$1003,6,"false")</f>
        <v>B</v>
      </c>
      <c r="J105" s="24" t="str">
        <f>TEXT(SUMPRODUCT(--(G105=$G$4:$G$598),--(X110&gt;$B$4:$B$598))+1,0)</f>
        <v>1</v>
      </c>
      <c r="K105" s="1" t="str">
        <f t="shared" si="10"/>
        <v xml:space="preserve">  1</v>
      </c>
      <c r="N105" t="s">
        <v>596</v>
      </c>
      <c r="X105" s="3"/>
      <c r="Y105" s="51">
        <v>60</v>
      </c>
      <c r="Z105" s="1" t="s">
        <v>620</v>
      </c>
      <c r="AA105" s="1" t="s">
        <v>621</v>
      </c>
      <c r="AB105" s="1" t="s">
        <v>622</v>
      </c>
    </row>
    <row r="106" spans="1:28" ht="14.25" customHeight="1" x14ac:dyDescent="0.3">
      <c r="A106" s="1"/>
      <c r="G106" s="1"/>
      <c r="H106" s="15" t="str">
        <f>+IF(ISNA(VLOOKUP($Y111,MasterData!$B$4:$I$1003,5,"False")),"",VLOOKUP($Y111,MasterData!$B$4:$I$1003,5,"False"))</f>
        <v>U11</v>
      </c>
      <c r="I106" s="3" t="str">
        <f>+VLOOKUP($Y111,MasterData!$B$4:$I$1003,6,"false")</f>
        <v>B</v>
      </c>
      <c r="J106" s="24" t="str">
        <f>TEXT(SUMPRODUCT(--(G106=$G$4:$G$598),--(X111&gt;$B$4:$B$598))+1,0)</f>
        <v>1</v>
      </c>
      <c r="K106" s="1" t="str">
        <f t="shared" ref="K106:K111" si="11">+G106&amp;"  "&amp;J106</f>
        <v xml:space="preserve">  1</v>
      </c>
      <c r="N106" t="s">
        <v>157</v>
      </c>
      <c r="X106" s="3"/>
      <c r="Y106" s="51">
        <v>61</v>
      </c>
      <c r="Z106" s="1" t="s">
        <v>496</v>
      </c>
      <c r="AA106" s="1" t="s">
        <v>736</v>
      </c>
      <c r="AB106" s="1" t="s">
        <v>630</v>
      </c>
    </row>
    <row r="107" spans="1:28" ht="14.25" customHeight="1" x14ac:dyDescent="0.3">
      <c r="A107" s="1"/>
      <c r="G107" s="1"/>
      <c r="H107" s="15" t="str">
        <f>+IF(ISNA(VLOOKUP($Y112,MasterData!$B$4:$I$1003,5,"False")),"",VLOOKUP($Y112,MasterData!$B$4:$I$1003,5,"False"))</f>
        <v>U11</v>
      </c>
      <c r="I107" s="3" t="str">
        <f>+VLOOKUP($Y112,MasterData!$B$4:$I$1003,6,"false")</f>
        <v>B</v>
      </c>
      <c r="J107" s="24" t="str">
        <f>TEXT(SUMPRODUCT(--(G107=$G$4:$G$598),--(X112&gt;$B$4:$B$598))+1,0)</f>
        <v>1</v>
      </c>
      <c r="K107" s="1" t="str">
        <f t="shared" si="11"/>
        <v xml:space="preserve">  1</v>
      </c>
      <c r="N107" t="s">
        <v>348</v>
      </c>
      <c r="X107" s="3"/>
      <c r="Y107" s="51">
        <v>72</v>
      </c>
      <c r="Z107" s="1" t="s">
        <v>107</v>
      </c>
      <c r="AA107" s="1" t="s">
        <v>187</v>
      </c>
      <c r="AB107" s="1" t="s">
        <v>630</v>
      </c>
    </row>
    <row r="108" spans="1:28" ht="14.25" customHeight="1" x14ac:dyDescent="0.3">
      <c r="A108" s="1"/>
      <c r="G108" s="1"/>
      <c r="H108" s="15" t="str">
        <f>+IF(ISNA(VLOOKUP($Y113,MasterData!$B$4:$I$1003,5,"False")),"",VLOOKUP($Y113,MasterData!$B$4:$I$1003,5,"False"))</f>
        <v>U13</v>
      </c>
      <c r="I108" s="3" t="str">
        <f>+VLOOKUP($Y113,MasterData!$B$4:$I$1003,6,"false")</f>
        <v>B</v>
      </c>
      <c r="J108" s="24" t="str">
        <f>TEXT(SUMPRODUCT(--(G108=$G$4:$G$598),--(X113&gt;$B$4:$B$598))+1,0)</f>
        <v>1</v>
      </c>
      <c r="K108" s="1" t="str">
        <f t="shared" si="11"/>
        <v xml:space="preserve">  1</v>
      </c>
      <c r="N108" t="s">
        <v>352</v>
      </c>
      <c r="X108" s="3"/>
      <c r="Y108" s="51">
        <v>99</v>
      </c>
      <c r="Z108" s="1" t="s">
        <v>58</v>
      </c>
      <c r="AA108" s="1" t="s">
        <v>660</v>
      </c>
      <c r="AB108" s="1" t="s">
        <v>632</v>
      </c>
    </row>
    <row r="109" spans="1:28" ht="14.25" customHeight="1" x14ac:dyDescent="0.3">
      <c r="A109" s="1"/>
      <c r="G109" s="1"/>
      <c r="H109" s="15" t="str">
        <f>+IF(ISNA(VLOOKUP($Y114,MasterData!$B$4:$I$1003,5,"False")),"",VLOOKUP($Y114,MasterData!$B$4:$I$1003,5,"False"))</f>
        <v>U11</v>
      </c>
      <c r="I109" s="3" t="str">
        <f>+VLOOKUP($Y114,MasterData!$B$4:$I$1003,6,"false")</f>
        <v>B</v>
      </c>
      <c r="J109" s="24" t="str">
        <f>TEXT(SUMPRODUCT(--(G109=$G$4:$G$598),--(X114&gt;$B$4:$B$598))+1,0)</f>
        <v>1</v>
      </c>
      <c r="K109" s="1" t="str">
        <f t="shared" si="11"/>
        <v xml:space="preserve">  1</v>
      </c>
      <c r="N109" t="s">
        <v>624</v>
      </c>
      <c r="X109" s="3"/>
      <c r="Y109" s="51">
        <v>35</v>
      </c>
      <c r="Z109" s="1" t="s">
        <v>1522</v>
      </c>
      <c r="AA109" s="1" t="s">
        <v>928</v>
      </c>
      <c r="AB109" s="1" t="s">
        <v>417</v>
      </c>
    </row>
    <row r="110" spans="1:28" ht="14.25" customHeight="1" x14ac:dyDescent="0.3">
      <c r="A110" s="1"/>
      <c r="G110" s="1"/>
      <c r="H110" s="15" t="str">
        <f>+IF(ISNA(VLOOKUP($Y115,MasterData!$B$4:$I$1003,5,"False")),"",VLOOKUP($Y115,MasterData!$B$4:$I$1003,5,"False"))</f>
        <v>U13</v>
      </c>
      <c r="I110" s="3" t="str">
        <f>+VLOOKUP($Y115,MasterData!$B$4:$I$1003,6,"false")</f>
        <v>B</v>
      </c>
      <c r="J110" s="24" t="str">
        <f>TEXT(SUMPRODUCT(--(G110=$G$4:$G$598),--(X115&gt;$B$4:$B$598))+1,0)</f>
        <v>1</v>
      </c>
      <c r="K110" s="1" t="str">
        <f t="shared" si="11"/>
        <v xml:space="preserve">  1</v>
      </c>
      <c r="N110" t="s">
        <v>470</v>
      </c>
      <c r="X110" s="3"/>
      <c r="Y110" s="51">
        <v>1</v>
      </c>
      <c r="Z110" s="1" t="s">
        <v>1505</v>
      </c>
      <c r="AA110" s="1" t="s">
        <v>1487</v>
      </c>
      <c r="AB110" s="1" t="s">
        <v>638</v>
      </c>
    </row>
    <row r="111" spans="1:28" ht="14.25" customHeight="1" x14ac:dyDescent="0.3">
      <c r="A111" s="1"/>
      <c r="G111" s="1"/>
      <c r="H111" s="15" t="str">
        <f>+IF(ISNA(VLOOKUP($Y116,MasterData!$B$4:$I$1003,5,"False")),"",VLOOKUP($Y116,MasterData!$B$4:$I$1003,5,"False"))</f>
        <v>U13</v>
      </c>
      <c r="I111" s="3" t="str">
        <f>+VLOOKUP($Y116,MasterData!$B$4:$I$1003,6,"false")</f>
        <v>B</v>
      </c>
      <c r="J111" s="24" t="str">
        <f>TEXT(SUMPRODUCT(--(G111=$G$4:$G$598),--(X116&gt;$B$4:$B$598))+1,0)</f>
        <v>1</v>
      </c>
      <c r="K111" s="1" t="str">
        <f t="shared" si="11"/>
        <v xml:space="preserve">  1</v>
      </c>
      <c r="N111" t="s">
        <v>568</v>
      </c>
      <c r="X111" s="3"/>
      <c r="Y111" s="51">
        <v>8</v>
      </c>
      <c r="Z111" s="1" t="s">
        <v>349</v>
      </c>
      <c r="AA111" s="1" t="s">
        <v>208</v>
      </c>
      <c r="AB111" s="1" t="s">
        <v>638</v>
      </c>
    </row>
    <row r="112" spans="1:28" ht="14.25" customHeight="1" x14ac:dyDescent="0.3">
      <c r="A112" s="1"/>
      <c r="G112" s="1"/>
      <c r="H112" s="15" t="str">
        <f>+IF(ISNA(VLOOKUP($Y117,MasterData!$B$4:$I$1003,5,"False")),"",VLOOKUP($Y117,MasterData!$B$4:$I$1003,5,"False"))</f>
        <v>U13</v>
      </c>
      <c r="I112" s="3" t="str">
        <f>+VLOOKUP($Y117,MasterData!$B$4:$I$1003,6,"false")</f>
        <v>B</v>
      </c>
      <c r="J112" s="24" t="str">
        <f>TEXT(SUMPRODUCT(--(G112=$G$4:$G$598),--(X117&gt;$B$4:$B$598))+1,0)</f>
        <v>1</v>
      </c>
      <c r="K112" s="1" t="str">
        <f t="shared" ref="K112" si="12">+G112&amp;"  "&amp;J112</f>
        <v xml:space="preserve">  1</v>
      </c>
      <c r="N112" t="s">
        <v>158</v>
      </c>
      <c r="X112" s="3"/>
      <c r="Y112" s="51">
        <v>18</v>
      </c>
      <c r="Z112" s="1" t="s">
        <v>867</v>
      </c>
      <c r="AA112" s="1" t="s">
        <v>868</v>
      </c>
      <c r="AB112" s="1" t="s">
        <v>638</v>
      </c>
    </row>
    <row r="113" spans="1:28" ht="14.25" customHeight="1" x14ac:dyDescent="0.3">
      <c r="A113" s="1"/>
      <c r="G113" s="1"/>
      <c r="H113" s="15"/>
      <c r="I113" s="3"/>
      <c r="J113" s="24"/>
      <c r="K113" s="1"/>
      <c r="N113" t="s">
        <v>155</v>
      </c>
      <c r="X113" s="3"/>
      <c r="Y113" s="51">
        <v>87</v>
      </c>
      <c r="Z113" s="1" t="s">
        <v>677</v>
      </c>
      <c r="AA113" s="1" t="s">
        <v>678</v>
      </c>
      <c r="AB113" s="1" t="s">
        <v>638</v>
      </c>
    </row>
    <row r="114" spans="1:28" ht="14.25" customHeight="1" x14ac:dyDescent="0.3">
      <c r="C114"/>
      <c r="D114"/>
      <c r="E114" s="1"/>
      <c r="F114" s="1"/>
      <c r="G114" s="1"/>
      <c r="H114" s="15"/>
      <c r="I114" s="3"/>
      <c r="J114" s="24"/>
      <c r="K114" s="1"/>
      <c r="N114" t="s">
        <v>636</v>
      </c>
      <c r="X114" s="3"/>
      <c r="Y114" s="51">
        <v>36</v>
      </c>
      <c r="Z114" s="1" t="s">
        <v>137</v>
      </c>
      <c r="AA114" s="1" t="s">
        <v>566</v>
      </c>
      <c r="AB114" s="1" t="s">
        <v>594</v>
      </c>
    </row>
    <row r="115" spans="1:28" ht="14.25" customHeight="1" x14ac:dyDescent="0.3">
      <c r="A115" s="1"/>
      <c r="B115" s="3"/>
      <c r="C115" s="1"/>
      <c r="D115" s="21"/>
      <c r="E115" s="1"/>
      <c r="F115" s="1"/>
      <c r="G115" s="1"/>
      <c r="H115" s="15"/>
      <c r="I115" s="3"/>
      <c r="J115" s="24"/>
      <c r="K115" s="1"/>
      <c r="N115" t="s">
        <v>402</v>
      </c>
      <c r="X115" s="3"/>
      <c r="Y115" s="51">
        <v>80</v>
      </c>
      <c r="Z115" s="1" t="s">
        <v>1547</v>
      </c>
      <c r="AA115" s="1" t="s">
        <v>391</v>
      </c>
      <c r="AB115" s="1" t="s">
        <v>594</v>
      </c>
    </row>
    <row r="116" spans="1:28" ht="14.25" customHeight="1" x14ac:dyDescent="0.3">
      <c r="A116" s="1"/>
      <c r="B116" s="3"/>
      <c r="C116" s="1"/>
      <c r="D116" s="21"/>
      <c r="E116" s="1"/>
      <c r="F116" s="1"/>
      <c r="G116" s="1"/>
      <c r="H116" s="15"/>
      <c r="I116" s="3"/>
      <c r="J116" s="24"/>
      <c r="K116" s="1"/>
      <c r="N116" t="s">
        <v>641</v>
      </c>
      <c r="X116" s="3"/>
      <c r="Y116" s="51">
        <v>88</v>
      </c>
      <c r="Z116" s="1" t="s">
        <v>1554</v>
      </c>
      <c r="AA116" s="1" t="s">
        <v>490</v>
      </c>
      <c r="AB116" s="1" t="s">
        <v>594</v>
      </c>
    </row>
    <row r="117" spans="1:28" ht="14.25" customHeight="1" x14ac:dyDescent="0.3">
      <c r="A117" s="1"/>
      <c r="B117" s="3"/>
      <c r="C117" s="1"/>
      <c r="D117" s="21"/>
      <c r="E117" s="1"/>
      <c r="F117" s="1"/>
      <c r="G117" s="1"/>
      <c r="H117" s="15"/>
      <c r="I117" s="3"/>
      <c r="J117" s="24"/>
      <c r="K117" s="1"/>
      <c r="N117" t="s">
        <v>168</v>
      </c>
      <c r="X117" s="3"/>
      <c r="Y117" s="51">
        <v>74</v>
      </c>
      <c r="Z117" s="1" t="s">
        <v>623</v>
      </c>
      <c r="AA117" s="1" t="s">
        <v>679</v>
      </c>
      <c r="AB117" s="1" t="s">
        <v>1546</v>
      </c>
    </row>
    <row r="118" spans="1:28" ht="14.25" customHeight="1" x14ac:dyDescent="0.3">
      <c r="A118" s="1"/>
      <c r="B118" s="3"/>
      <c r="C118" s="1"/>
      <c r="D118" s="21"/>
      <c r="E118" s="1"/>
      <c r="F118" s="1"/>
      <c r="G118" s="1"/>
      <c r="H118" s="15"/>
      <c r="I118" s="3"/>
      <c r="J118" s="24"/>
      <c r="K118" s="1"/>
      <c r="N118" t="s">
        <v>614</v>
      </c>
      <c r="X118" s="3"/>
      <c r="Y118" s="51">
        <v>25</v>
      </c>
      <c r="Z118" s="1" t="s">
        <v>385</v>
      </c>
      <c r="AA118" s="1" t="s">
        <v>1513</v>
      </c>
      <c r="AB118" s="1" t="s">
        <v>664</v>
      </c>
    </row>
    <row r="119" spans="1:28" ht="14.25" customHeight="1" x14ac:dyDescent="0.3">
      <c r="A119" s="1"/>
      <c r="B119" s="3"/>
      <c r="C119" s="1"/>
      <c r="D119" s="21"/>
      <c r="E119" s="1"/>
      <c r="F119" s="1"/>
      <c r="G119" s="1"/>
      <c r="H119" s="15"/>
      <c r="I119" s="3"/>
      <c r="J119" s="24"/>
      <c r="K119" s="1"/>
      <c r="N119" t="s">
        <v>435</v>
      </c>
    </row>
    <row r="120" spans="1:28" ht="14.25" customHeight="1" x14ac:dyDescent="0.3">
      <c r="A120" s="1"/>
      <c r="B120" s="3"/>
      <c r="C120" s="1"/>
      <c r="D120" s="21"/>
      <c r="E120" s="1"/>
      <c r="F120" s="1"/>
      <c r="G120" s="1"/>
      <c r="H120" s="15"/>
      <c r="I120" s="3"/>
      <c r="J120" s="24"/>
      <c r="K120" s="1"/>
      <c r="N120" t="s">
        <v>411</v>
      </c>
    </row>
    <row r="121" spans="1:28" ht="14.25" customHeight="1" x14ac:dyDescent="0.3">
      <c r="A121" s="1"/>
      <c r="B121" s="3"/>
      <c r="C121" s="1"/>
      <c r="D121" s="21"/>
      <c r="E121" s="1"/>
      <c r="F121" s="1"/>
      <c r="G121" s="1"/>
      <c r="H121" s="15"/>
      <c r="I121" s="3"/>
      <c r="J121" s="24"/>
      <c r="K121" s="1"/>
      <c r="N121" t="s">
        <v>161</v>
      </c>
    </row>
    <row r="122" spans="1:28" ht="14.25" customHeight="1" x14ac:dyDescent="0.3">
      <c r="A122" s="1"/>
      <c r="B122" s="3"/>
      <c r="C122" s="1"/>
      <c r="D122" s="21"/>
      <c r="E122" s="1"/>
      <c r="F122" s="1"/>
      <c r="G122" s="1"/>
      <c r="H122" s="15"/>
      <c r="I122" s="3"/>
      <c r="J122" s="24"/>
      <c r="K122" s="1"/>
    </row>
    <row r="123" spans="1:28" ht="14.25" customHeight="1" x14ac:dyDescent="0.3">
      <c r="A123" s="1"/>
      <c r="B123" s="3"/>
      <c r="C123" s="1"/>
      <c r="D123" s="21"/>
      <c r="E123" s="1"/>
      <c r="F123" s="1"/>
      <c r="G123" s="1"/>
      <c r="H123" s="15"/>
      <c r="I123" s="3"/>
      <c r="J123" s="24"/>
      <c r="K123" s="1"/>
    </row>
    <row r="124" spans="1:28" ht="14.25" customHeight="1" x14ac:dyDescent="0.3">
      <c r="A124" s="1"/>
      <c r="B124" s="3"/>
      <c r="C124" s="1"/>
      <c r="D124" s="21"/>
      <c r="E124" s="1"/>
      <c r="F124" s="1"/>
      <c r="G124" s="1"/>
      <c r="H124" s="15"/>
      <c r="I124" s="3"/>
      <c r="J124" s="24"/>
      <c r="K124" s="1"/>
    </row>
    <row r="125" spans="1:28" ht="14.25" customHeight="1" x14ac:dyDescent="0.3">
      <c r="A125" s="1"/>
      <c r="B125" s="3"/>
      <c r="C125" s="1"/>
      <c r="D125" s="21"/>
      <c r="E125" s="1"/>
      <c r="F125" s="1"/>
      <c r="G125" s="1"/>
      <c r="H125" s="15"/>
      <c r="I125" s="3"/>
      <c r="J125" s="24"/>
      <c r="K125" s="1"/>
    </row>
    <row r="126" spans="1:28" ht="14.25" customHeight="1" x14ac:dyDescent="0.3">
      <c r="A126" s="1"/>
      <c r="B126" s="3"/>
      <c r="C126" s="1"/>
      <c r="D126" s="21"/>
      <c r="E126" s="1"/>
      <c r="F126" s="1"/>
      <c r="G126" s="1"/>
      <c r="H126" s="15"/>
      <c r="I126" s="3"/>
      <c r="J126" s="24"/>
      <c r="K126" s="1"/>
    </row>
    <row r="127" spans="1:28" ht="14.25" customHeight="1" x14ac:dyDescent="0.3">
      <c r="A127" s="1"/>
      <c r="B127" s="3"/>
      <c r="C127" s="1"/>
      <c r="D127" s="21"/>
      <c r="E127" s="1"/>
      <c r="F127" s="1"/>
      <c r="G127" s="1"/>
      <c r="H127" s="15"/>
      <c r="I127" s="3"/>
      <c r="J127" s="24"/>
      <c r="K127" s="1"/>
      <c r="O127" s="1"/>
      <c r="P127" s="1"/>
      <c r="Q127" s="1"/>
    </row>
    <row r="128" spans="1:28" ht="14.25" customHeight="1" x14ac:dyDescent="0.3">
      <c r="A128" s="1"/>
      <c r="B128" s="3"/>
      <c r="C128" s="1"/>
      <c r="D128" s="21"/>
      <c r="E128" s="1"/>
      <c r="F128" s="1"/>
      <c r="G128" s="1"/>
      <c r="H128" s="15"/>
      <c r="I128" s="3"/>
      <c r="J128" s="24"/>
      <c r="K128" s="1"/>
    </row>
    <row r="129" spans="1:11" ht="14.25" customHeight="1" x14ac:dyDescent="0.3">
      <c r="A129" s="1"/>
      <c r="B129" s="3"/>
      <c r="C129" s="1"/>
      <c r="D129" s="21"/>
      <c r="E129" s="1"/>
      <c r="F129" s="1"/>
      <c r="G129" s="1"/>
      <c r="H129" s="15"/>
      <c r="I129" s="3"/>
      <c r="J129" s="24"/>
      <c r="K129" s="1"/>
    </row>
    <row r="130" spans="1:11" ht="14.25" customHeight="1" x14ac:dyDescent="0.3">
      <c r="A130" s="1"/>
      <c r="B130" s="3"/>
      <c r="C130" s="1"/>
      <c r="D130" s="21"/>
      <c r="E130" s="1"/>
      <c r="F130" s="1"/>
      <c r="G130" s="1"/>
      <c r="H130" s="15"/>
      <c r="I130" s="3"/>
      <c r="J130" s="24"/>
      <c r="K130" s="1"/>
    </row>
    <row r="131" spans="1:11" ht="14.25" customHeight="1" x14ac:dyDescent="0.3">
      <c r="A131" s="1"/>
      <c r="B131" s="3"/>
      <c r="C131" s="1"/>
      <c r="D131" s="21"/>
      <c r="E131" s="1"/>
      <c r="F131" s="1"/>
      <c r="G131" s="1"/>
      <c r="H131" s="15"/>
      <c r="I131" s="3"/>
      <c r="J131" s="24"/>
      <c r="K131" s="1"/>
    </row>
    <row r="132" spans="1:11" ht="14.25" customHeight="1" x14ac:dyDescent="0.3">
      <c r="A132" s="1"/>
      <c r="B132" s="3"/>
      <c r="C132" s="1"/>
      <c r="D132" s="21"/>
      <c r="E132" s="1"/>
      <c r="F132" s="1"/>
      <c r="G132" s="1"/>
      <c r="H132" s="15"/>
      <c r="I132" s="3"/>
      <c r="J132" s="24"/>
      <c r="K132" s="1"/>
    </row>
    <row r="133" spans="1:11" ht="14.25" customHeight="1" x14ac:dyDescent="0.3">
      <c r="A133" s="1"/>
      <c r="B133" s="3"/>
      <c r="C133" s="1"/>
      <c r="D133" s="21"/>
      <c r="E133" s="1"/>
      <c r="F133" s="1"/>
      <c r="G133" s="1"/>
      <c r="H133" s="15"/>
      <c r="I133" s="3"/>
      <c r="J133" s="24"/>
      <c r="K133" s="1"/>
    </row>
    <row r="134" spans="1:11" ht="14.25" customHeight="1" x14ac:dyDescent="0.3">
      <c r="A134" s="1"/>
      <c r="B134" s="3"/>
      <c r="C134" s="1"/>
      <c r="D134" s="21"/>
      <c r="E134" s="1"/>
      <c r="F134" s="1"/>
      <c r="G134" s="1"/>
      <c r="H134" s="15"/>
      <c r="I134" s="3"/>
      <c r="J134" s="24"/>
      <c r="K134" s="1"/>
    </row>
    <row r="135" spans="1:11" ht="14.25" customHeight="1" x14ac:dyDescent="0.3">
      <c r="A135" s="1"/>
      <c r="B135" s="3"/>
      <c r="C135" s="1"/>
      <c r="D135" s="21"/>
      <c r="E135" s="1"/>
      <c r="F135" s="1"/>
      <c r="G135" s="1"/>
      <c r="H135" s="15"/>
      <c r="I135" s="3"/>
      <c r="J135" s="24"/>
      <c r="K135" s="1"/>
    </row>
    <row r="136" spans="1:11" ht="14.25" customHeight="1" x14ac:dyDescent="0.3">
      <c r="A136" s="1"/>
      <c r="B136" s="3"/>
      <c r="C136" s="1"/>
      <c r="D136" s="21"/>
      <c r="E136" s="1"/>
      <c r="F136" s="1"/>
      <c r="G136" s="1"/>
      <c r="H136" s="15"/>
      <c r="I136" s="3"/>
      <c r="J136" s="24"/>
      <c r="K136" s="1"/>
    </row>
    <row r="137" spans="1:11" ht="14.25" customHeight="1" x14ac:dyDescent="0.3">
      <c r="A137" s="1"/>
      <c r="B137" s="3"/>
      <c r="C137" s="1"/>
      <c r="D137" s="21"/>
      <c r="E137" s="1"/>
      <c r="F137" s="1"/>
      <c r="G137" s="1"/>
      <c r="H137" s="15"/>
      <c r="I137" s="3"/>
      <c r="J137" s="24"/>
      <c r="K137" s="1"/>
    </row>
    <row r="138" spans="1:11" ht="14.25" customHeight="1" x14ac:dyDescent="0.3">
      <c r="A138" s="1"/>
      <c r="B138" s="3"/>
      <c r="C138" s="1"/>
      <c r="D138" s="21"/>
      <c r="E138" s="1"/>
      <c r="F138" s="1"/>
      <c r="G138" s="1"/>
      <c r="H138" s="15"/>
      <c r="I138" s="3"/>
      <c r="J138" s="24"/>
      <c r="K138" s="1"/>
    </row>
    <row r="139" spans="1:11" ht="14.25" customHeight="1" x14ac:dyDescent="0.3">
      <c r="A139" s="1"/>
      <c r="B139" s="3"/>
      <c r="C139" s="1"/>
      <c r="D139" s="21"/>
      <c r="E139" s="1"/>
      <c r="F139" s="1"/>
      <c r="G139" s="1"/>
      <c r="H139" s="15"/>
      <c r="I139" s="3"/>
      <c r="J139" s="24"/>
      <c r="K139" s="1"/>
    </row>
    <row r="140" spans="1:11" ht="14.25" customHeight="1" x14ac:dyDescent="0.3">
      <c r="A140" s="1"/>
      <c r="B140" s="3"/>
      <c r="C140" s="1"/>
      <c r="D140" s="21"/>
      <c r="E140" s="1"/>
      <c r="F140" s="1"/>
      <c r="G140" s="1"/>
      <c r="H140" s="15"/>
      <c r="I140" s="3"/>
      <c r="J140" s="24"/>
      <c r="K140" s="1"/>
    </row>
    <row r="141" spans="1:11" ht="14.25" customHeight="1" x14ac:dyDescent="0.3">
      <c r="A141" s="1"/>
      <c r="B141" s="3"/>
      <c r="C141" s="1"/>
      <c r="D141" s="21"/>
      <c r="E141" s="1"/>
      <c r="F141" s="1"/>
      <c r="G141" s="1"/>
      <c r="H141" s="15"/>
      <c r="I141" s="3"/>
      <c r="J141" s="24"/>
      <c r="K141" s="1"/>
    </row>
    <row r="142" spans="1:11" ht="14.25" customHeight="1" x14ac:dyDescent="0.3">
      <c r="A142" s="1"/>
      <c r="B142" s="3"/>
      <c r="C142" s="1"/>
      <c r="D142" s="21"/>
      <c r="E142" s="1"/>
      <c r="F142" s="1"/>
      <c r="G142" s="1"/>
      <c r="H142" s="15"/>
      <c r="I142" s="3"/>
      <c r="J142" s="24"/>
      <c r="K142" s="1"/>
    </row>
    <row r="143" spans="1:11" ht="14.25" customHeight="1" x14ac:dyDescent="0.3">
      <c r="A143" s="1"/>
      <c r="B143" s="3"/>
      <c r="C143" s="1"/>
      <c r="D143" s="21"/>
      <c r="E143" s="1"/>
      <c r="F143" s="1"/>
      <c r="G143" s="1"/>
      <c r="H143" s="15"/>
      <c r="I143" s="3"/>
      <c r="J143" s="24"/>
      <c r="K143" s="1"/>
    </row>
    <row r="144" spans="1:11" ht="14.25" customHeight="1" x14ac:dyDescent="0.3">
      <c r="A144" s="1"/>
      <c r="B144" s="3"/>
      <c r="C144" s="1"/>
      <c r="D144" s="21"/>
      <c r="E144" s="1"/>
      <c r="F144" s="1"/>
      <c r="G144" s="1"/>
      <c r="H144" s="15"/>
      <c r="I144" s="3"/>
      <c r="J144" s="24"/>
      <c r="K144" s="1"/>
    </row>
    <row r="145" spans="1:11" ht="14.25" customHeight="1" x14ac:dyDescent="0.3">
      <c r="A145" s="1"/>
      <c r="B145" s="3"/>
      <c r="C145" s="1"/>
      <c r="D145" s="21"/>
      <c r="E145" s="1"/>
      <c r="F145" s="1"/>
      <c r="G145" s="1"/>
      <c r="H145" s="15"/>
      <c r="I145" s="3"/>
      <c r="J145" s="24"/>
      <c r="K145" s="1"/>
    </row>
    <row r="146" spans="1:11" ht="14.25" customHeight="1" x14ac:dyDescent="0.3">
      <c r="A146" s="1"/>
      <c r="B146" s="3"/>
      <c r="C146" s="1"/>
      <c r="D146" s="21"/>
      <c r="E146" s="1"/>
      <c r="F146" s="1"/>
      <c r="G146" s="1"/>
      <c r="H146" s="15"/>
      <c r="I146" s="3"/>
      <c r="J146" s="24"/>
      <c r="K146" s="1"/>
    </row>
    <row r="147" spans="1:11" ht="14.25" customHeight="1" x14ac:dyDescent="0.3">
      <c r="A147" s="1"/>
      <c r="B147" s="3"/>
      <c r="C147" s="1"/>
      <c r="D147" s="21"/>
      <c r="E147" s="1"/>
      <c r="F147" s="1"/>
      <c r="G147" s="1"/>
      <c r="H147" s="15"/>
      <c r="I147" s="3"/>
      <c r="J147" s="24"/>
      <c r="K147" s="1"/>
    </row>
    <row r="148" spans="1:11" ht="14.25" customHeight="1" x14ac:dyDescent="0.3">
      <c r="A148" s="1"/>
      <c r="B148" s="3"/>
      <c r="C148" s="1"/>
      <c r="D148" s="21"/>
      <c r="E148" s="1"/>
      <c r="F148" s="1"/>
      <c r="G148" s="1"/>
      <c r="H148" s="15"/>
      <c r="I148" s="3"/>
      <c r="J148" s="24"/>
      <c r="K148" s="1"/>
    </row>
    <row r="149" spans="1:11" ht="14.25" customHeight="1" x14ac:dyDescent="0.3">
      <c r="A149" s="1"/>
      <c r="B149" s="3"/>
      <c r="C149" s="1"/>
      <c r="D149" s="21"/>
      <c r="E149" s="1"/>
      <c r="F149" s="1"/>
      <c r="G149" s="1"/>
      <c r="H149" s="15"/>
      <c r="I149" s="3"/>
      <c r="J149" s="24"/>
      <c r="K149" s="1"/>
    </row>
    <row r="150" spans="1:11" ht="14.25" customHeight="1" x14ac:dyDescent="0.3">
      <c r="A150" s="1"/>
      <c r="B150" s="3"/>
      <c r="C150" s="1"/>
      <c r="D150" s="21"/>
      <c r="E150" s="1"/>
      <c r="F150" s="1"/>
      <c r="G150" s="1"/>
      <c r="H150" s="15"/>
      <c r="I150" s="3"/>
      <c r="J150" s="24"/>
      <c r="K150" s="1"/>
    </row>
    <row r="151" spans="1:11" ht="14.25" customHeight="1" x14ac:dyDescent="0.3">
      <c r="A151" s="1"/>
      <c r="B151" s="3"/>
      <c r="C151" s="1"/>
      <c r="D151" s="21"/>
      <c r="E151" s="1"/>
      <c r="F151" s="1"/>
      <c r="G151" s="1"/>
      <c r="H151" s="15"/>
      <c r="I151" s="3"/>
      <c r="J151" s="24"/>
      <c r="K151" s="1"/>
    </row>
    <row r="152" spans="1:11" ht="14.25" customHeight="1" x14ac:dyDescent="0.3">
      <c r="A152" s="1"/>
      <c r="B152" s="3"/>
      <c r="D152" s="21"/>
      <c r="E152" s="1"/>
      <c r="F152" s="1"/>
      <c r="G152" s="1"/>
      <c r="H152" s="15"/>
      <c r="I152" s="3"/>
      <c r="J152" s="24"/>
      <c r="K152" s="1"/>
    </row>
    <row r="153" spans="1:11" ht="14.25" customHeight="1" x14ac:dyDescent="0.3">
      <c r="A153" s="1"/>
      <c r="B153" s="3"/>
      <c r="D153" s="21"/>
      <c r="E153" s="1"/>
      <c r="F153" s="1"/>
      <c r="G153" s="1"/>
      <c r="H153" s="15"/>
      <c r="I153" s="3"/>
      <c r="J153" s="24"/>
      <c r="K153" s="1"/>
    </row>
    <row r="154" spans="1:11" ht="14.25" customHeight="1" x14ac:dyDescent="0.3">
      <c r="A154" s="1"/>
      <c r="B154" s="3"/>
      <c r="D154" s="21"/>
      <c r="E154" s="1"/>
      <c r="F154" s="1"/>
      <c r="G154" s="1"/>
      <c r="H154" s="15"/>
      <c r="I154" s="3"/>
      <c r="J154" s="24"/>
      <c r="K154" s="1"/>
    </row>
    <row r="155" spans="1:11" ht="14.25" customHeight="1" x14ac:dyDescent="0.3">
      <c r="A155" s="1"/>
      <c r="B155" s="3"/>
      <c r="C155" s="23"/>
      <c r="D155" s="21"/>
      <c r="E155" s="1"/>
      <c r="F155" s="1"/>
      <c r="G155" s="1"/>
      <c r="H155" s="15"/>
      <c r="I155" s="3"/>
      <c r="J155" s="24"/>
      <c r="K155" s="1"/>
    </row>
    <row r="156" spans="1:11" ht="14.25" customHeight="1" x14ac:dyDescent="0.3">
      <c r="A156" s="1"/>
      <c r="B156" s="3"/>
      <c r="C156" s="23"/>
      <c r="D156" s="21"/>
      <c r="E156" s="1"/>
      <c r="F156" s="1"/>
      <c r="G156" s="1"/>
      <c r="H156" s="15"/>
      <c r="I156" s="3"/>
      <c r="J156" s="24"/>
      <c r="K156" s="1"/>
    </row>
    <row r="157" spans="1:11" ht="14.25" customHeight="1" x14ac:dyDescent="0.3">
      <c r="A157" s="1"/>
      <c r="B157" s="3"/>
      <c r="C157" s="23"/>
      <c r="D157" s="21"/>
      <c r="E157" s="1"/>
      <c r="F157" s="1"/>
      <c r="G157" s="1"/>
      <c r="H157" s="15"/>
      <c r="I157" s="3"/>
      <c r="J157" s="24"/>
      <c r="K157" s="1"/>
    </row>
    <row r="158" spans="1:11" ht="14.25" customHeight="1" x14ac:dyDescent="0.3">
      <c r="A158" s="1"/>
      <c r="B158" s="3"/>
      <c r="D158"/>
      <c r="E158" s="1"/>
      <c r="F158" s="1"/>
      <c r="G158" s="1"/>
      <c r="H158" s="15"/>
      <c r="I158" s="3"/>
      <c r="J158" s="24"/>
      <c r="K158" s="1"/>
    </row>
    <row r="159" spans="1:11" ht="14.25" customHeight="1" x14ac:dyDescent="0.3">
      <c r="A159" s="1"/>
      <c r="B159" s="3"/>
      <c r="C159" s="23"/>
      <c r="D159" s="21"/>
      <c r="E159" s="1"/>
      <c r="F159" s="1"/>
      <c r="G159" s="1"/>
      <c r="H159" s="15"/>
      <c r="I159" s="3"/>
      <c r="J159" s="24"/>
      <c r="K159" s="1"/>
    </row>
    <row r="160" spans="1:11" ht="14.25" customHeight="1" x14ac:dyDescent="0.3">
      <c r="A160" s="1"/>
      <c r="B160" s="3"/>
      <c r="C160" s="23"/>
      <c r="D160" s="21"/>
      <c r="E160" s="1"/>
      <c r="F160" s="1"/>
      <c r="G160" s="1"/>
      <c r="H160" s="15"/>
      <c r="I160" s="3"/>
      <c r="J160" s="24"/>
      <c r="K160" s="1"/>
    </row>
    <row r="161" spans="1:11" ht="14.25" customHeight="1" x14ac:dyDescent="0.3">
      <c r="A161" s="1"/>
      <c r="B161" s="3"/>
      <c r="C161" s="23"/>
      <c r="D161" s="21"/>
      <c r="E161" s="1"/>
      <c r="F161" s="1"/>
      <c r="G161" s="1"/>
      <c r="H161" s="15"/>
      <c r="I161" s="3"/>
      <c r="J161" s="24"/>
      <c r="K161" s="1"/>
    </row>
    <row r="162" spans="1:11" ht="14.25" customHeight="1" x14ac:dyDescent="0.3">
      <c r="A162" s="1"/>
      <c r="B162" s="3"/>
      <c r="C162" s="23"/>
      <c r="D162" s="21"/>
      <c r="E162" s="1"/>
      <c r="F162" s="1"/>
      <c r="G162" s="1"/>
      <c r="H162" s="15"/>
      <c r="I162" s="3"/>
      <c r="J162" s="24"/>
      <c r="K162" s="1"/>
    </row>
    <row r="163" spans="1:11" ht="14.25" customHeight="1" x14ac:dyDescent="0.3">
      <c r="A163" s="1"/>
      <c r="B163" s="3"/>
      <c r="C163" s="23"/>
      <c r="D163" s="21"/>
      <c r="E163" s="1"/>
      <c r="F163" s="1"/>
      <c r="G163" s="1"/>
      <c r="H163" s="15"/>
      <c r="I163" s="3"/>
      <c r="J163" s="24"/>
      <c r="K163" s="1"/>
    </row>
    <row r="164" spans="1:11" ht="14.25" customHeight="1" x14ac:dyDescent="0.3">
      <c r="A164" s="1"/>
      <c r="B164" s="3"/>
      <c r="C164" s="23"/>
      <c r="D164" s="21"/>
      <c r="E164" s="1"/>
      <c r="F164" s="1"/>
      <c r="G164" s="1"/>
      <c r="H164" s="15"/>
      <c r="I164" s="3"/>
      <c r="J164" s="24"/>
      <c r="K164" s="1"/>
    </row>
    <row r="165" spans="1:11" ht="14.25" customHeight="1" x14ac:dyDescent="0.3">
      <c r="A165" s="1"/>
      <c r="B165" s="3"/>
      <c r="C165" s="23"/>
      <c r="D165" s="21"/>
      <c r="E165" s="1"/>
      <c r="F165" s="1"/>
      <c r="G165" s="1"/>
      <c r="H165" s="15"/>
      <c r="I165" s="3"/>
      <c r="J165" s="24"/>
      <c r="K165" s="1"/>
    </row>
    <row r="166" spans="1:11" ht="14.25" customHeight="1" x14ac:dyDescent="0.3">
      <c r="A166" s="1"/>
      <c r="B166" s="3"/>
      <c r="C166" s="23"/>
      <c r="D166" s="21"/>
      <c r="E166" s="1"/>
      <c r="F166" s="1"/>
      <c r="G166" s="1"/>
      <c r="H166" s="15"/>
      <c r="I166" s="3"/>
      <c r="J166" s="24"/>
      <c r="K166" s="1"/>
    </row>
    <row r="167" spans="1:11" ht="14.25" customHeight="1" x14ac:dyDescent="0.3">
      <c r="A167" s="1"/>
      <c r="B167" s="3"/>
      <c r="C167" s="23"/>
      <c r="D167" s="21"/>
      <c r="E167" s="1"/>
      <c r="F167" s="1"/>
      <c r="G167" s="1"/>
      <c r="H167" s="15"/>
      <c r="I167" s="3"/>
      <c r="J167" s="24"/>
      <c r="K167" s="1"/>
    </row>
    <row r="168" spans="1:11" ht="14.25" customHeight="1" x14ac:dyDescent="0.3">
      <c r="A168" s="1"/>
      <c r="B168" s="3"/>
      <c r="C168" s="23"/>
      <c r="D168" s="21"/>
      <c r="E168" s="1"/>
      <c r="F168" s="1"/>
      <c r="G168" s="1"/>
      <c r="H168" s="15"/>
      <c r="I168" s="3"/>
      <c r="J168" s="24"/>
      <c r="K168" s="1"/>
    </row>
    <row r="169" spans="1:11" ht="14.25" customHeight="1" x14ac:dyDescent="0.3">
      <c r="A169" s="1"/>
      <c r="B169" s="3"/>
      <c r="C169" s="23"/>
      <c r="D169" s="21"/>
      <c r="E169" s="1"/>
      <c r="F169" s="1"/>
      <c r="G169" s="1"/>
      <c r="H169" s="15"/>
      <c r="I169" s="3"/>
      <c r="J169" s="24"/>
      <c r="K169" s="1"/>
    </row>
    <row r="170" spans="1:11" ht="14.25" customHeight="1" x14ac:dyDescent="0.3">
      <c r="A170" s="1"/>
      <c r="B170" s="3"/>
      <c r="C170" s="23"/>
      <c r="D170" s="21"/>
      <c r="E170" s="1"/>
      <c r="F170" s="1"/>
      <c r="G170" s="1"/>
      <c r="H170" s="15"/>
      <c r="I170" s="3"/>
      <c r="J170" s="24"/>
      <c r="K170" s="1"/>
    </row>
    <row r="171" spans="1:11" ht="14.25" customHeight="1" x14ac:dyDescent="0.3">
      <c r="A171" s="1"/>
      <c r="B171" s="3"/>
      <c r="C171" s="23"/>
      <c r="D171" s="21"/>
      <c r="E171" s="1"/>
      <c r="F171" s="1"/>
      <c r="G171" s="1"/>
      <c r="H171" s="15"/>
      <c r="I171" s="3"/>
      <c r="J171" s="24"/>
      <c r="K171" s="1"/>
    </row>
    <row r="172" spans="1:11" ht="14.25" customHeight="1" x14ac:dyDescent="0.3">
      <c r="A172" s="1"/>
      <c r="B172" s="3"/>
      <c r="C172" s="23"/>
      <c r="D172" s="21"/>
      <c r="E172" s="1"/>
      <c r="F172" s="1"/>
      <c r="G172" s="1"/>
      <c r="H172" s="15"/>
      <c r="I172" s="3"/>
      <c r="J172" s="24"/>
      <c r="K172" s="1"/>
    </row>
    <row r="173" spans="1:11" ht="14.25" customHeight="1" x14ac:dyDescent="0.3">
      <c r="A173" s="1"/>
      <c r="B173" s="3"/>
      <c r="C173" s="23"/>
      <c r="D173" s="21"/>
      <c r="E173" s="1"/>
      <c r="F173" s="1"/>
      <c r="G173" s="1"/>
      <c r="H173" s="15"/>
      <c r="I173" s="3"/>
      <c r="J173" s="24"/>
      <c r="K173" s="1"/>
    </row>
    <row r="174" spans="1:11" ht="14.25" customHeight="1" x14ac:dyDescent="0.3">
      <c r="A174" s="1"/>
      <c r="B174" s="3"/>
      <c r="C174" s="23"/>
      <c r="D174" s="21"/>
      <c r="E174" s="1"/>
      <c r="F174" s="1"/>
      <c r="G174" s="1"/>
      <c r="H174" s="15"/>
      <c r="I174" s="3"/>
      <c r="J174" s="24"/>
      <c r="K174" s="1"/>
    </row>
    <row r="175" spans="1:11" ht="14.25" customHeight="1" x14ac:dyDescent="0.3">
      <c r="A175" s="1"/>
      <c r="B175" s="3"/>
      <c r="C175" s="23"/>
      <c r="D175" s="21"/>
      <c r="E175" s="1"/>
      <c r="F175" s="1"/>
      <c r="G175" s="1"/>
      <c r="H175" s="15"/>
      <c r="I175" s="3"/>
      <c r="J175" s="24"/>
      <c r="K175" s="1"/>
    </row>
    <row r="176" spans="1:11" ht="14.25" customHeight="1" x14ac:dyDescent="0.3">
      <c r="A176" s="1"/>
      <c r="B176" s="3"/>
      <c r="C176" s="23"/>
      <c r="D176" s="21"/>
      <c r="E176" s="1"/>
      <c r="F176" s="1"/>
      <c r="G176" s="1"/>
      <c r="H176" s="15"/>
      <c r="I176" s="3"/>
      <c r="J176" s="24"/>
      <c r="K176" s="1"/>
    </row>
    <row r="177" spans="1:11" ht="14.25" customHeight="1" x14ac:dyDescent="0.3">
      <c r="A177" s="1"/>
      <c r="B177" s="3"/>
      <c r="C177" s="23"/>
      <c r="D177" s="21"/>
      <c r="E177" s="1"/>
      <c r="F177" s="1"/>
      <c r="G177" s="1"/>
      <c r="H177" s="15"/>
      <c r="I177" s="3"/>
      <c r="J177" s="24"/>
      <c r="K177" s="1"/>
    </row>
    <row r="178" spans="1:11" ht="14.25" customHeight="1" x14ac:dyDescent="0.3">
      <c r="A178" s="1"/>
      <c r="B178" s="3"/>
      <c r="C178" s="23"/>
      <c r="D178" s="21"/>
      <c r="E178" s="1"/>
      <c r="F178" s="1"/>
      <c r="G178" s="1"/>
      <c r="H178" s="15"/>
      <c r="I178" s="3"/>
      <c r="J178" s="24"/>
      <c r="K178" s="1"/>
    </row>
    <row r="179" spans="1:11" ht="14.25" customHeight="1" x14ac:dyDescent="0.3">
      <c r="A179" s="1"/>
      <c r="B179" s="3"/>
      <c r="C179" s="23"/>
      <c r="D179" s="21"/>
      <c r="E179" s="1"/>
      <c r="F179" s="1"/>
      <c r="G179" s="1"/>
      <c r="H179" s="15"/>
      <c r="I179" s="3"/>
      <c r="J179" s="24"/>
      <c r="K179" s="1"/>
    </row>
    <row r="180" spans="1:11" ht="14.25" customHeight="1" x14ac:dyDescent="0.3">
      <c r="A180" s="1"/>
      <c r="B180" s="3"/>
      <c r="C180" s="23"/>
      <c r="D180" s="21"/>
      <c r="E180" s="1"/>
      <c r="F180" s="1"/>
      <c r="G180" s="1"/>
      <c r="H180" s="15"/>
      <c r="I180" s="3"/>
      <c r="J180" s="24"/>
      <c r="K180" s="1"/>
    </row>
    <row r="181" spans="1:11" ht="14.25" customHeight="1" x14ac:dyDescent="0.3">
      <c r="A181" s="1"/>
      <c r="B181" s="3"/>
      <c r="C181" s="23"/>
      <c r="D181" s="21"/>
      <c r="E181" s="1"/>
      <c r="F181" s="1"/>
      <c r="G181" s="1"/>
      <c r="H181" s="15"/>
      <c r="I181" s="3"/>
      <c r="J181" s="24"/>
      <c r="K181" s="1"/>
    </row>
    <row r="182" spans="1:11" ht="14.25" customHeight="1" x14ac:dyDescent="0.3">
      <c r="A182" s="1"/>
      <c r="B182" s="3"/>
      <c r="C182" s="23"/>
      <c r="D182" s="21"/>
      <c r="E182" s="1"/>
      <c r="F182" s="1"/>
      <c r="G182" s="1"/>
      <c r="H182" s="15"/>
      <c r="I182" s="3"/>
      <c r="J182" s="24"/>
      <c r="K182" s="1"/>
    </row>
    <row r="183" spans="1:11" ht="14.25" customHeight="1" x14ac:dyDescent="0.3">
      <c r="A183" s="1"/>
      <c r="B183" s="3"/>
      <c r="C183" s="23"/>
      <c r="D183" s="21"/>
      <c r="E183" s="1"/>
      <c r="F183" s="1"/>
      <c r="G183" s="1"/>
      <c r="H183" s="15"/>
      <c r="I183" s="3"/>
      <c r="J183" s="24"/>
      <c r="K183" s="1"/>
    </row>
    <row r="184" spans="1:11" ht="14.25" customHeight="1" x14ac:dyDescent="0.3">
      <c r="A184" s="1"/>
      <c r="B184" s="3"/>
      <c r="C184" s="23"/>
      <c r="D184" s="21"/>
      <c r="E184" s="1"/>
      <c r="F184" s="1"/>
      <c r="G184" s="1"/>
      <c r="H184" s="15"/>
      <c r="I184" s="3"/>
      <c r="J184" s="24"/>
      <c r="K184" s="1"/>
    </row>
    <row r="185" spans="1:11" ht="14.25" customHeight="1" x14ac:dyDescent="0.3">
      <c r="A185" s="1"/>
      <c r="B185" s="3"/>
      <c r="C185" s="23"/>
      <c r="D185" s="21"/>
      <c r="E185" s="1"/>
      <c r="F185" s="1"/>
      <c r="G185" s="1"/>
      <c r="H185" s="15"/>
      <c r="I185" s="3"/>
      <c r="J185" s="24"/>
      <c r="K185" s="1"/>
    </row>
    <row r="186" spans="1:11" ht="14.25" customHeight="1" x14ac:dyDescent="0.3">
      <c r="A186" s="1"/>
      <c r="B186" s="3"/>
      <c r="C186" s="23"/>
      <c r="D186" s="21"/>
      <c r="E186" s="1"/>
      <c r="F186" s="1"/>
      <c r="G186" s="1"/>
      <c r="H186" s="15"/>
      <c r="I186" s="3"/>
      <c r="J186" s="24"/>
      <c r="K186" s="1"/>
    </row>
    <row r="187" spans="1:11" ht="14.25" customHeight="1" x14ac:dyDescent="0.3">
      <c r="A187" s="1"/>
      <c r="B187" s="3"/>
      <c r="C187" s="23"/>
      <c r="D187" s="21"/>
      <c r="E187" s="1"/>
      <c r="F187" s="1"/>
      <c r="G187" s="1"/>
      <c r="H187" s="15"/>
      <c r="I187" s="3"/>
      <c r="J187" s="24"/>
      <c r="K187" s="1"/>
    </row>
    <row r="188" spans="1:11" ht="14.25" customHeight="1" x14ac:dyDescent="0.3">
      <c r="A188" s="1"/>
      <c r="B188" s="3"/>
      <c r="C188" s="23"/>
      <c r="D188" s="21"/>
      <c r="E188" s="1"/>
      <c r="F188" s="1"/>
      <c r="G188" s="1"/>
      <c r="H188" s="15"/>
      <c r="I188" s="3"/>
      <c r="J188" s="24"/>
      <c r="K188" s="1"/>
    </row>
    <row r="189" spans="1:11" ht="14.25" customHeight="1" x14ac:dyDescent="0.3">
      <c r="A189" s="1"/>
      <c r="B189" s="3"/>
      <c r="C189" s="23"/>
      <c r="D189" s="21"/>
      <c r="E189" s="1"/>
      <c r="F189" s="1"/>
      <c r="G189" s="1"/>
      <c r="H189" s="15"/>
      <c r="I189" s="3"/>
      <c r="J189" s="24"/>
      <c r="K189" s="1"/>
    </row>
    <row r="190" spans="1:11" ht="14.25" customHeight="1" x14ac:dyDescent="0.3">
      <c r="A190" s="1"/>
      <c r="B190" s="3"/>
      <c r="C190" s="23"/>
      <c r="D190" s="21"/>
      <c r="E190" s="1"/>
      <c r="F190" s="1"/>
      <c r="G190" s="1"/>
      <c r="H190" s="15"/>
      <c r="I190" s="3"/>
      <c r="J190" s="24"/>
      <c r="K190" s="1"/>
    </row>
    <row r="191" spans="1:11" ht="14.25" customHeight="1" x14ac:dyDescent="0.3">
      <c r="A191" s="1"/>
      <c r="B191" s="3"/>
      <c r="C191" s="23"/>
      <c r="D191" s="21"/>
      <c r="E191" s="1"/>
      <c r="F191" s="1"/>
      <c r="G191" s="1"/>
      <c r="H191" s="15"/>
      <c r="I191" s="3"/>
      <c r="J191" s="24"/>
      <c r="K191" s="1"/>
    </row>
    <row r="192" spans="1:11" ht="14.25" customHeight="1" x14ac:dyDescent="0.3">
      <c r="A192" s="1"/>
      <c r="B192" s="3"/>
      <c r="C192" s="23"/>
      <c r="D192" s="21"/>
      <c r="E192" s="1"/>
      <c r="F192" s="1"/>
      <c r="G192" s="1"/>
      <c r="H192" s="15"/>
      <c r="I192" s="3"/>
      <c r="J192" s="24"/>
      <c r="K192" s="1"/>
    </row>
    <row r="193" spans="1:11" ht="14.25" customHeight="1" x14ac:dyDescent="0.3">
      <c r="A193" s="1"/>
      <c r="B193" s="3"/>
      <c r="C193" s="23"/>
      <c r="D193" s="21"/>
      <c r="E193" s="1"/>
      <c r="F193" s="1"/>
      <c r="G193" s="1"/>
      <c r="H193" s="15"/>
      <c r="I193" s="3"/>
      <c r="J193" s="24"/>
      <c r="K193" s="1"/>
    </row>
    <row r="194" spans="1:11" ht="14.25" customHeight="1" x14ac:dyDescent="0.3">
      <c r="A194" s="1"/>
      <c r="B194" s="3"/>
      <c r="C194" s="23"/>
      <c r="D194" s="21"/>
      <c r="E194" s="1"/>
      <c r="F194" s="1"/>
      <c r="G194" s="1"/>
      <c r="H194" s="15"/>
      <c r="I194" s="3"/>
      <c r="J194" s="24"/>
      <c r="K194" s="1"/>
    </row>
    <row r="195" spans="1:11" ht="14.25" customHeight="1" x14ac:dyDescent="0.3">
      <c r="A195" s="1"/>
      <c r="B195" s="3"/>
      <c r="C195" s="23"/>
      <c r="D195" s="21"/>
      <c r="E195" s="1"/>
      <c r="F195" s="1"/>
      <c r="G195" s="1"/>
      <c r="H195" s="15"/>
      <c r="I195" s="3"/>
      <c r="J195" s="24"/>
      <c r="K195" s="1"/>
    </row>
    <row r="196" spans="1:11" ht="14.25" customHeight="1" x14ac:dyDescent="0.3">
      <c r="A196" s="1"/>
      <c r="B196" s="3"/>
      <c r="C196" s="23"/>
      <c r="D196" s="21"/>
      <c r="E196" s="1"/>
      <c r="F196" s="1"/>
      <c r="G196" s="1"/>
      <c r="H196" s="15"/>
      <c r="I196" s="3"/>
      <c r="J196" s="24"/>
      <c r="K196" s="1"/>
    </row>
    <row r="197" spans="1:11" ht="14.25" customHeight="1" x14ac:dyDescent="0.3">
      <c r="A197" s="1"/>
      <c r="B197" s="3"/>
      <c r="C197" s="23"/>
      <c r="D197" s="21"/>
      <c r="E197" s="1"/>
      <c r="F197" s="1"/>
      <c r="G197" s="1"/>
      <c r="H197" s="15"/>
      <c r="I197" s="3"/>
      <c r="J197" s="24"/>
      <c r="K197" s="1"/>
    </row>
    <row r="198" spans="1:11" ht="14.25" customHeight="1" x14ac:dyDescent="0.3">
      <c r="A198" s="1"/>
      <c r="B198" s="3"/>
      <c r="C198" s="23"/>
      <c r="D198" s="21"/>
      <c r="E198" s="1"/>
      <c r="F198" s="1"/>
      <c r="G198" s="1"/>
      <c r="H198" s="15"/>
      <c r="I198" s="3"/>
      <c r="J198" s="24"/>
      <c r="K198" s="1"/>
    </row>
    <row r="199" spans="1:11" ht="14.25" customHeight="1" x14ac:dyDescent="0.3">
      <c r="A199" s="1"/>
      <c r="B199" s="3"/>
      <c r="C199" s="23"/>
      <c r="D199" s="21"/>
      <c r="E199" s="1"/>
      <c r="F199" s="1"/>
      <c r="G199" s="1"/>
      <c r="H199" s="15"/>
      <c r="I199" s="3"/>
      <c r="J199" s="24"/>
      <c r="K199" s="1"/>
    </row>
    <row r="200" spans="1:11" ht="14.25" customHeight="1" x14ac:dyDescent="0.3">
      <c r="A200" s="1"/>
      <c r="B200" s="3"/>
      <c r="C200" s="23"/>
      <c r="D200" s="21"/>
      <c r="E200" s="1"/>
      <c r="F200" s="1"/>
      <c r="G200" s="1"/>
      <c r="H200" s="15"/>
      <c r="I200" s="3"/>
      <c r="J200" s="24"/>
      <c r="K200" s="1"/>
    </row>
    <row r="201" spans="1:11" ht="14.25" customHeight="1" x14ac:dyDescent="0.3">
      <c r="A201" s="1"/>
      <c r="B201" s="3"/>
      <c r="C201" s="23"/>
      <c r="D201" s="21"/>
      <c r="E201" s="1"/>
      <c r="F201" s="1"/>
      <c r="G201" s="1"/>
      <c r="H201" s="15"/>
      <c r="I201" s="3"/>
      <c r="J201" s="24"/>
      <c r="K201" s="1"/>
    </row>
    <row r="202" spans="1:11" ht="14.25" customHeight="1" x14ac:dyDescent="0.3">
      <c r="A202" s="1"/>
      <c r="B202" s="3"/>
      <c r="C202" s="23"/>
      <c r="D202" s="21"/>
      <c r="E202" s="1"/>
      <c r="F202" s="1"/>
      <c r="G202" s="1"/>
      <c r="H202" s="15"/>
      <c r="I202" s="3"/>
      <c r="J202" s="24"/>
      <c r="K202" s="1"/>
    </row>
    <row r="203" spans="1:11" ht="14.25" customHeight="1" x14ac:dyDescent="0.3">
      <c r="A203" s="1"/>
      <c r="B203" s="3"/>
      <c r="C203" s="23"/>
      <c r="D203" s="21"/>
      <c r="E203" s="1"/>
      <c r="F203" s="1"/>
      <c r="G203" s="1"/>
      <c r="H203" s="15"/>
      <c r="I203" s="3"/>
      <c r="J203" s="24"/>
      <c r="K203" s="1"/>
    </row>
    <row r="204" spans="1:11" ht="14.25" customHeight="1" x14ac:dyDescent="0.3">
      <c r="A204" s="1"/>
      <c r="B204" s="3"/>
      <c r="C204" s="23"/>
      <c r="D204" s="21"/>
      <c r="E204" s="1"/>
      <c r="F204" s="1"/>
      <c r="G204" s="1"/>
      <c r="H204" s="15"/>
      <c r="I204" s="3"/>
      <c r="J204" s="24"/>
      <c r="K204" s="1"/>
    </row>
    <row r="205" spans="1:11" ht="14.25" customHeight="1" x14ac:dyDescent="0.3">
      <c r="A205" s="1"/>
      <c r="B205" s="3"/>
      <c r="C205" s="23"/>
      <c r="D205" s="21"/>
      <c r="E205" s="1"/>
      <c r="F205" s="1"/>
      <c r="G205" s="1"/>
      <c r="H205" s="15"/>
      <c r="I205" s="3"/>
      <c r="J205" s="24"/>
      <c r="K205" s="1"/>
    </row>
    <row r="206" spans="1:11" ht="14.25" customHeight="1" x14ac:dyDescent="0.3">
      <c r="A206" s="1"/>
      <c r="B206" s="3"/>
      <c r="C206" s="23"/>
      <c r="D206" s="21"/>
      <c r="E206" s="1"/>
      <c r="F206" s="1"/>
      <c r="G206" s="1"/>
      <c r="H206" s="15"/>
      <c r="I206" s="3"/>
      <c r="J206" s="24"/>
      <c r="K206" s="1"/>
    </row>
    <row r="207" spans="1:11" ht="14.25" customHeight="1" x14ac:dyDescent="0.3">
      <c r="A207" s="1"/>
      <c r="B207" s="3"/>
      <c r="C207" s="23"/>
      <c r="D207" s="21"/>
      <c r="E207" s="1"/>
      <c r="F207" s="1"/>
      <c r="G207" s="1"/>
      <c r="H207" s="15"/>
      <c r="I207" s="3"/>
      <c r="J207" s="24"/>
      <c r="K207" s="1"/>
    </row>
    <row r="208" spans="1:11" ht="14.25" customHeight="1" x14ac:dyDescent="0.3">
      <c r="A208" s="1"/>
      <c r="B208" s="3"/>
      <c r="C208" s="23"/>
      <c r="D208" s="21"/>
      <c r="E208" s="1"/>
      <c r="F208" s="1"/>
      <c r="G208" s="1"/>
      <c r="H208" s="15"/>
      <c r="I208" s="3"/>
      <c r="J208" s="24"/>
      <c r="K208" s="1"/>
    </row>
    <row r="209" spans="1:11" ht="14.25" customHeight="1" x14ac:dyDescent="0.3">
      <c r="A209" s="1"/>
      <c r="B209" s="3"/>
      <c r="C209" s="23"/>
      <c r="D209" s="21"/>
      <c r="E209" s="1"/>
      <c r="F209" s="1"/>
      <c r="G209" s="1"/>
      <c r="H209" s="15"/>
      <c r="I209" s="3"/>
      <c r="J209" s="24"/>
      <c r="K209" s="1"/>
    </row>
    <row r="210" spans="1:11" ht="14.25" customHeight="1" x14ac:dyDescent="0.3">
      <c r="A210" s="1"/>
      <c r="B210" s="3"/>
      <c r="C210" s="23"/>
      <c r="D210" s="21"/>
      <c r="E210" s="1"/>
      <c r="F210" s="1"/>
      <c r="G210" s="1"/>
      <c r="H210" s="15"/>
      <c r="I210" s="3"/>
      <c r="J210" s="24"/>
      <c r="K210" s="1"/>
    </row>
    <row r="211" spans="1:11" ht="14.25" customHeight="1" x14ac:dyDescent="0.3">
      <c r="A211" s="1"/>
      <c r="B211" s="3"/>
      <c r="C211" s="23"/>
      <c r="D211" s="21"/>
      <c r="E211" s="1"/>
      <c r="F211" s="1"/>
      <c r="G211" s="1"/>
      <c r="H211" s="15"/>
      <c r="I211" s="3"/>
      <c r="J211" s="24"/>
      <c r="K211" s="1"/>
    </row>
    <row r="212" spans="1:11" ht="14.25" customHeight="1" x14ac:dyDescent="0.3">
      <c r="A212" s="1"/>
      <c r="B212" s="3"/>
      <c r="C212" s="23"/>
      <c r="D212" s="21"/>
      <c r="E212" s="1"/>
      <c r="F212" s="1"/>
      <c r="G212" s="1"/>
      <c r="H212" s="15"/>
      <c r="I212" s="3"/>
      <c r="J212" s="24"/>
      <c r="K212" s="1"/>
    </row>
    <row r="213" spans="1:11" ht="14.25" customHeight="1" x14ac:dyDescent="0.3">
      <c r="A213" s="1"/>
      <c r="B213" s="3"/>
      <c r="C213" s="23"/>
      <c r="D213" s="21"/>
      <c r="E213" s="1"/>
      <c r="F213" s="1"/>
      <c r="G213" s="1"/>
      <c r="H213" s="15"/>
      <c r="I213" s="3"/>
      <c r="J213" s="24"/>
      <c r="K213" s="1"/>
    </row>
    <row r="214" spans="1:11" ht="14.25" customHeight="1" x14ac:dyDescent="0.3">
      <c r="A214" s="1"/>
      <c r="B214" s="3"/>
      <c r="C214" s="23"/>
      <c r="D214" s="21"/>
      <c r="E214" s="1"/>
      <c r="F214" s="1"/>
      <c r="G214" s="1"/>
      <c r="H214" s="15"/>
      <c r="I214" s="3"/>
      <c r="J214" s="24"/>
      <c r="K214" s="1"/>
    </row>
    <row r="215" spans="1:11" ht="14.25" customHeight="1" x14ac:dyDescent="0.3">
      <c r="A215" s="1"/>
      <c r="B215" s="3"/>
      <c r="C215" s="23"/>
      <c r="D215" s="21"/>
      <c r="E215" s="1"/>
      <c r="F215" s="1"/>
      <c r="G215" s="1"/>
      <c r="H215" s="15"/>
      <c r="I215" s="3"/>
      <c r="J215" s="24"/>
      <c r="K215" s="1"/>
    </row>
    <row r="216" spans="1:11" ht="14.25" customHeight="1" x14ac:dyDescent="0.3">
      <c r="A216" s="1"/>
      <c r="B216" s="3"/>
      <c r="C216" s="23"/>
      <c r="D216" s="21"/>
      <c r="E216" s="1"/>
      <c r="F216" s="1"/>
      <c r="G216" s="1"/>
      <c r="H216" s="15"/>
      <c r="I216" s="3"/>
      <c r="J216" s="24"/>
      <c r="K216" s="1"/>
    </row>
    <row r="217" spans="1:11" ht="14.25" customHeight="1" x14ac:dyDescent="0.3">
      <c r="A217" s="1"/>
      <c r="B217" s="3"/>
      <c r="C217" s="23"/>
      <c r="D217" s="21"/>
      <c r="E217" s="1"/>
      <c r="F217" s="1"/>
      <c r="G217" s="1"/>
      <c r="H217" s="15"/>
      <c r="I217" s="3"/>
      <c r="J217" s="24"/>
      <c r="K217" s="1"/>
    </row>
    <row r="218" spans="1:11" ht="14.25" customHeight="1" x14ac:dyDescent="0.3">
      <c r="A218" s="1"/>
      <c r="B218" s="3"/>
      <c r="C218" s="23"/>
      <c r="D218" s="21"/>
      <c r="E218" s="1"/>
      <c r="F218" s="1"/>
      <c r="G218" s="1"/>
      <c r="H218" s="15"/>
      <c r="I218" s="3"/>
      <c r="J218" s="24"/>
      <c r="K218" s="1"/>
    </row>
    <row r="219" spans="1:11" ht="14.25" customHeight="1" x14ac:dyDescent="0.3">
      <c r="A219" s="1"/>
      <c r="B219" s="3"/>
      <c r="C219" s="23"/>
      <c r="D219" s="21"/>
      <c r="E219" s="1"/>
      <c r="F219" s="1"/>
      <c r="G219" s="1"/>
      <c r="H219" s="15"/>
      <c r="I219" s="3"/>
      <c r="J219" s="24"/>
      <c r="K219" s="1"/>
    </row>
    <row r="220" spans="1:11" ht="14.25" customHeight="1" x14ac:dyDescent="0.3">
      <c r="A220" s="1"/>
      <c r="B220" s="3"/>
      <c r="C220" s="23"/>
      <c r="D220" s="21"/>
      <c r="E220" s="1"/>
      <c r="F220" s="1"/>
      <c r="G220" s="1"/>
      <c r="H220" s="15"/>
      <c r="I220" s="3"/>
      <c r="J220" s="24"/>
      <c r="K220" s="1"/>
    </row>
    <row r="221" spans="1:11" ht="14.25" customHeight="1" x14ac:dyDescent="0.3">
      <c r="A221" s="1"/>
      <c r="B221" s="3"/>
      <c r="C221" s="23"/>
      <c r="D221" s="21"/>
      <c r="E221" s="1"/>
      <c r="F221" s="1"/>
      <c r="G221" s="1"/>
      <c r="H221" s="15"/>
      <c r="I221" s="3"/>
      <c r="J221" s="24"/>
      <c r="K221" s="1"/>
    </row>
    <row r="222" spans="1:11" ht="14.25" customHeight="1" x14ac:dyDescent="0.3">
      <c r="A222" s="1"/>
      <c r="B222" s="3"/>
      <c r="C222" s="23"/>
      <c r="D222" s="21"/>
      <c r="E222" s="1"/>
      <c r="F222" s="1"/>
      <c r="G222" s="1"/>
      <c r="H222" s="15"/>
      <c r="I222" s="3"/>
      <c r="J222" s="24"/>
      <c r="K222" s="1"/>
    </row>
    <row r="223" spans="1:11" ht="14.25" customHeight="1" x14ac:dyDescent="0.3">
      <c r="A223" s="1"/>
      <c r="B223" s="3"/>
      <c r="C223" s="23"/>
      <c r="D223" s="21"/>
      <c r="E223" s="1"/>
      <c r="F223" s="1"/>
      <c r="G223" s="1"/>
      <c r="H223" s="15"/>
      <c r="I223" s="3"/>
      <c r="J223" s="24"/>
      <c r="K223" s="1"/>
    </row>
    <row r="224" spans="1:11" ht="14.25" customHeight="1" x14ac:dyDescent="0.3">
      <c r="A224" s="1"/>
      <c r="B224" s="3"/>
      <c r="C224" s="23"/>
      <c r="D224" s="21"/>
      <c r="E224" s="1"/>
      <c r="F224" s="1"/>
      <c r="G224" s="1"/>
      <c r="H224" s="15"/>
      <c r="I224" s="3"/>
      <c r="J224" s="24"/>
      <c r="K224" s="1"/>
    </row>
    <row r="225" spans="1:11" ht="14.25" customHeight="1" x14ac:dyDescent="0.3">
      <c r="A225" s="1"/>
      <c r="B225" s="3"/>
      <c r="C225" s="23"/>
      <c r="D225" s="21"/>
      <c r="E225" s="1"/>
      <c r="F225" s="1"/>
      <c r="G225" s="1"/>
      <c r="H225" s="15"/>
      <c r="I225" s="3"/>
      <c r="J225" s="24"/>
      <c r="K225" s="1"/>
    </row>
    <row r="226" spans="1:11" ht="14.25" customHeight="1" x14ac:dyDescent="0.3">
      <c r="A226" s="1"/>
      <c r="B226" s="3"/>
      <c r="C226" s="23"/>
      <c r="D226" s="21"/>
      <c r="E226" s="1"/>
      <c r="F226" s="1"/>
      <c r="G226" s="1"/>
      <c r="H226" s="15"/>
      <c r="I226" s="3"/>
      <c r="J226" s="24"/>
      <c r="K226" s="1"/>
    </row>
    <row r="227" spans="1:11" ht="14.25" customHeight="1" x14ac:dyDescent="0.3">
      <c r="A227" s="1"/>
      <c r="B227" s="3"/>
      <c r="C227" s="23"/>
      <c r="D227" s="21"/>
      <c r="E227" s="1"/>
      <c r="F227" s="1"/>
      <c r="G227" s="1"/>
      <c r="H227" s="15"/>
      <c r="I227" s="3"/>
      <c r="J227" s="24"/>
      <c r="K227" s="1"/>
    </row>
    <row r="228" spans="1:11" ht="14.25" customHeight="1" x14ac:dyDescent="0.3">
      <c r="A228" s="1"/>
      <c r="B228" s="3"/>
      <c r="C228" s="23"/>
      <c r="D228" s="21"/>
      <c r="E228" s="1"/>
      <c r="F228" s="1"/>
      <c r="G228" s="1"/>
      <c r="H228" s="15"/>
      <c r="I228" s="3"/>
      <c r="J228" s="24"/>
      <c r="K228" s="1"/>
    </row>
    <row r="229" spans="1:11" ht="14.25" customHeight="1" x14ac:dyDescent="0.3">
      <c r="A229" s="1"/>
      <c r="B229" s="3"/>
      <c r="C229" s="23"/>
      <c r="D229" s="21"/>
      <c r="E229" s="1"/>
      <c r="F229" s="1"/>
      <c r="G229" s="1"/>
      <c r="H229" s="15"/>
      <c r="I229" s="3"/>
      <c r="J229" s="24"/>
      <c r="K229" s="1"/>
    </row>
    <row r="230" spans="1:11" ht="14.25" customHeight="1" x14ac:dyDescent="0.3">
      <c r="A230" s="1"/>
      <c r="B230" s="3"/>
      <c r="C230" s="23"/>
      <c r="D230" s="21"/>
      <c r="E230" s="1"/>
      <c r="F230" s="1"/>
      <c r="G230" s="1"/>
      <c r="H230" s="15"/>
      <c r="I230" s="3"/>
      <c r="J230" s="24"/>
      <c r="K230" s="1"/>
    </row>
    <row r="231" spans="1:11" ht="14.25" customHeight="1" x14ac:dyDescent="0.3">
      <c r="A231" s="1"/>
      <c r="B231" s="3"/>
      <c r="C231" s="23"/>
      <c r="D231" s="21"/>
      <c r="E231" s="1"/>
      <c r="F231" s="1"/>
      <c r="G231" s="1"/>
      <c r="H231" s="15"/>
      <c r="I231" s="3"/>
      <c r="J231" s="24"/>
      <c r="K231" s="1"/>
    </row>
    <row r="232" spans="1:11" ht="14.25" customHeight="1" x14ac:dyDescent="0.3">
      <c r="A232" s="1"/>
      <c r="B232" s="3"/>
      <c r="C232" s="23"/>
      <c r="D232" s="21"/>
      <c r="E232" s="1"/>
      <c r="F232" s="1"/>
      <c r="G232" s="1"/>
      <c r="H232" s="15"/>
      <c r="I232" s="3"/>
      <c r="J232" s="24"/>
      <c r="K232" s="1"/>
    </row>
    <row r="233" spans="1:11" ht="14.25" customHeight="1" x14ac:dyDescent="0.3">
      <c r="A233" s="1"/>
      <c r="B233" s="3"/>
      <c r="C233" s="23"/>
      <c r="D233" s="21"/>
      <c r="E233" s="1"/>
      <c r="F233" s="1"/>
      <c r="G233" s="1"/>
      <c r="H233" s="15"/>
      <c r="I233" s="3"/>
      <c r="J233" s="24"/>
      <c r="K233" s="1"/>
    </row>
    <row r="234" spans="1:11" ht="14.25" customHeight="1" x14ac:dyDescent="0.3">
      <c r="A234" s="1"/>
      <c r="B234" s="3"/>
      <c r="C234" s="23"/>
      <c r="D234" s="21"/>
      <c r="E234" s="1"/>
      <c r="F234" s="1"/>
      <c r="G234" s="1"/>
      <c r="H234" s="15"/>
      <c r="I234" s="3"/>
      <c r="J234" s="24"/>
      <c r="K234" s="1"/>
    </row>
    <row r="235" spans="1:11" ht="14.25" customHeight="1" x14ac:dyDescent="0.3">
      <c r="A235" s="1"/>
      <c r="B235" s="3"/>
      <c r="C235" s="23"/>
      <c r="D235" s="21"/>
      <c r="E235" s="1"/>
      <c r="F235" s="1"/>
      <c r="G235" s="1"/>
      <c r="H235" s="15"/>
      <c r="I235" s="3"/>
      <c r="J235" s="24"/>
      <c r="K235" s="1"/>
    </row>
    <row r="236" spans="1:11" ht="14.25" customHeight="1" x14ac:dyDescent="0.3">
      <c r="A236" s="1"/>
      <c r="B236" s="3"/>
      <c r="C236" s="23"/>
      <c r="D236" s="21"/>
      <c r="E236" s="1"/>
      <c r="F236" s="1"/>
      <c r="G236" s="1"/>
      <c r="H236" s="15"/>
      <c r="I236" s="3"/>
      <c r="J236" s="24"/>
      <c r="K236" s="1"/>
    </row>
    <row r="237" spans="1:11" ht="14.25" customHeight="1" x14ac:dyDescent="0.3">
      <c r="A237" s="1"/>
      <c r="B237" s="3"/>
      <c r="C237" s="23"/>
      <c r="D237" s="21"/>
      <c r="E237" s="1"/>
      <c r="F237" s="1"/>
      <c r="G237" s="1"/>
      <c r="H237" s="15"/>
      <c r="I237" s="3"/>
      <c r="J237" s="24"/>
      <c r="K237" s="1"/>
    </row>
    <row r="238" spans="1:11" ht="14.25" customHeight="1" x14ac:dyDescent="0.3">
      <c r="A238" s="1"/>
      <c r="B238" s="3"/>
      <c r="C238" s="23"/>
      <c r="D238" s="21"/>
      <c r="E238" s="1"/>
      <c r="F238" s="1"/>
      <c r="G238" s="1"/>
      <c r="H238" s="15"/>
      <c r="I238" s="3"/>
      <c r="J238" s="24"/>
      <c r="K238" s="1"/>
    </row>
    <row r="239" spans="1:11" ht="14.25" customHeight="1" x14ac:dyDescent="0.3">
      <c r="A239" s="1"/>
      <c r="B239" s="3"/>
      <c r="C239" s="23"/>
      <c r="D239" s="21"/>
      <c r="E239" s="1"/>
      <c r="F239" s="1"/>
      <c r="G239" s="1"/>
      <c r="H239" s="15"/>
      <c r="I239" s="3"/>
      <c r="J239" s="24"/>
      <c r="K239" s="1"/>
    </row>
    <row r="240" spans="1:11" ht="14.25" customHeight="1" x14ac:dyDescent="0.3">
      <c r="A240" s="1"/>
      <c r="B240" s="3"/>
      <c r="C240" s="23"/>
      <c r="D240" s="21"/>
      <c r="E240" s="1"/>
      <c r="F240" s="1"/>
      <c r="G240" s="1"/>
      <c r="H240" s="15"/>
      <c r="I240" s="3"/>
      <c r="J240" s="24"/>
      <c r="K240" s="1"/>
    </row>
    <row r="241" spans="1:11" ht="14.25" customHeight="1" x14ac:dyDescent="0.3">
      <c r="A241" s="1"/>
      <c r="B241" s="3"/>
      <c r="C241" s="23"/>
      <c r="D241" s="21"/>
      <c r="E241" s="1"/>
      <c r="F241" s="1"/>
      <c r="G241" s="1"/>
      <c r="H241" s="15"/>
      <c r="I241" s="3"/>
      <c r="J241" s="24"/>
      <c r="K241" s="1"/>
    </row>
    <row r="242" spans="1:11" ht="14.25" customHeight="1" x14ac:dyDescent="0.3">
      <c r="A242" s="1"/>
      <c r="B242" s="3"/>
      <c r="C242" s="23"/>
      <c r="D242" s="21"/>
      <c r="E242" s="1"/>
      <c r="F242" s="1"/>
      <c r="G242" s="1"/>
      <c r="H242" s="15"/>
      <c r="I242" s="3"/>
      <c r="J242" s="24"/>
      <c r="K242" s="1"/>
    </row>
    <row r="243" spans="1:11" ht="14.25" customHeight="1" x14ac:dyDescent="0.3">
      <c r="A243" s="1"/>
      <c r="B243" s="3"/>
      <c r="C243" s="23"/>
      <c r="D243" s="21"/>
      <c r="E243" s="1"/>
      <c r="F243" s="1"/>
      <c r="G243" s="1"/>
      <c r="H243" s="15"/>
      <c r="I243" s="3"/>
      <c r="J243" s="24"/>
      <c r="K243" s="1"/>
    </row>
    <row r="244" spans="1:11" ht="14.25" customHeight="1" x14ac:dyDescent="0.3">
      <c r="A244" s="1"/>
      <c r="B244" s="3"/>
      <c r="C244" s="23"/>
      <c r="D244" s="21"/>
      <c r="E244" s="1"/>
      <c r="F244" s="1"/>
      <c r="G244" s="1"/>
      <c r="H244" s="15"/>
      <c r="I244" s="3"/>
      <c r="J244" s="24"/>
      <c r="K244" s="1"/>
    </row>
    <row r="245" spans="1:11" ht="14.25" customHeight="1" x14ac:dyDescent="0.3">
      <c r="A245" s="1"/>
      <c r="B245" s="3"/>
      <c r="C245" s="23"/>
      <c r="D245" s="21"/>
      <c r="E245" s="1"/>
      <c r="F245" s="1"/>
      <c r="G245" s="1"/>
      <c r="H245" s="15"/>
      <c r="I245" s="3"/>
      <c r="J245" s="24"/>
      <c r="K245" s="1"/>
    </row>
    <row r="246" spans="1:11" ht="14.25" customHeight="1" x14ac:dyDescent="0.3">
      <c r="A246" s="1"/>
      <c r="B246" s="3"/>
      <c r="C246" s="23"/>
      <c r="D246" s="21"/>
      <c r="E246" s="1"/>
      <c r="F246" s="1"/>
      <c r="G246" s="1"/>
      <c r="H246" s="15"/>
      <c r="I246" s="3"/>
      <c r="J246" s="24"/>
      <c r="K246" s="1"/>
    </row>
    <row r="247" spans="1:11" ht="14.25" customHeight="1" x14ac:dyDescent="0.3">
      <c r="A247" s="1"/>
      <c r="B247" s="3"/>
      <c r="C247" s="23"/>
      <c r="D247" s="21"/>
      <c r="E247" s="1"/>
      <c r="F247" s="1"/>
      <c r="G247" s="1"/>
      <c r="H247" s="15"/>
      <c r="I247" s="3"/>
      <c r="J247" s="24"/>
      <c r="K247" s="1"/>
    </row>
    <row r="248" spans="1:11" ht="14.25" customHeight="1" x14ac:dyDescent="0.3">
      <c r="A248" s="1"/>
      <c r="B248" s="3"/>
      <c r="C248" s="23"/>
      <c r="D248" s="21"/>
      <c r="E248" s="1"/>
      <c r="F248" s="1"/>
      <c r="G248" s="1"/>
      <c r="H248" s="15"/>
      <c r="I248" s="3"/>
      <c r="J248" s="24"/>
      <c r="K248" s="1"/>
    </row>
    <row r="249" spans="1:11" ht="14.25" customHeight="1" x14ac:dyDescent="0.3">
      <c r="A249" s="1"/>
      <c r="B249" s="3"/>
      <c r="C249" s="23"/>
      <c r="D249" s="21"/>
      <c r="E249" s="1"/>
      <c r="F249" s="1"/>
      <c r="G249" s="1"/>
      <c r="H249" s="15"/>
      <c r="I249" s="3"/>
      <c r="J249" s="24"/>
      <c r="K249" s="1"/>
    </row>
    <row r="250" spans="1:11" ht="14.25" customHeight="1" x14ac:dyDescent="0.3">
      <c r="A250" s="1"/>
      <c r="B250" s="3"/>
      <c r="C250" s="23"/>
      <c r="D250" s="21"/>
      <c r="E250" s="1"/>
      <c r="F250" s="1"/>
      <c r="G250" s="1"/>
      <c r="H250" s="15"/>
      <c r="I250" s="3"/>
      <c r="J250" s="24"/>
      <c r="K250" s="1"/>
    </row>
    <row r="251" spans="1:11" ht="14.25" customHeight="1" x14ac:dyDescent="0.3">
      <c r="A251" s="1"/>
      <c r="B251" s="3"/>
      <c r="C251" s="23"/>
      <c r="D251" s="21"/>
      <c r="E251" s="1"/>
      <c r="F251" s="1"/>
      <c r="G251" s="1"/>
      <c r="H251" s="15"/>
      <c r="I251" s="3"/>
      <c r="J251" s="24"/>
      <c r="K251" s="1"/>
    </row>
    <row r="252" spans="1:11" ht="14.25" customHeight="1" x14ac:dyDescent="0.3">
      <c r="A252" s="1"/>
      <c r="B252" s="3"/>
      <c r="C252" s="23"/>
      <c r="D252" s="21"/>
      <c r="E252" s="1"/>
      <c r="F252" s="1"/>
      <c r="G252" s="1"/>
      <c r="H252" s="15"/>
      <c r="I252" s="3"/>
      <c r="J252" s="24"/>
      <c r="K252" s="1"/>
    </row>
    <row r="253" spans="1:11" ht="14.25" customHeight="1" x14ac:dyDescent="0.3">
      <c r="A253" s="1"/>
      <c r="B253" s="3"/>
      <c r="C253" s="23"/>
      <c r="D253" s="21"/>
      <c r="E253" s="1"/>
      <c r="F253" s="1"/>
      <c r="G253" s="1"/>
      <c r="H253" s="15"/>
      <c r="I253" s="3"/>
      <c r="J253" s="24"/>
      <c r="K253" s="1"/>
    </row>
    <row r="254" spans="1:11" ht="14.25" customHeight="1" x14ac:dyDescent="0.3">
      <c r="A254" s="1"/>
      <c r="B254" s="3"/>
      <c r="C254" s="23"/>
      <c r="D254" s="21"/>
      <c r="E254" s="1"/>
      <c r="F254" s="1"/>
      <c r="G254" s="1"/>
      <c r="H254" s="15"/>
      <c r="I254" s="3"/>
      <c r="J254" s="24"/>
      <c r="K254" s="1"/>
    </row>
    <row r="255" spans="1:11" ht="14.25" customHeight="1" x14ac:dyDescent="0.3">
      <c r="A255" s="1"/>
      <c r="B255" s="3"/>
      <c r="C255" s="23"/>
      <c r="D255" s="21"/>
      <c r="E255" s="1"/>
      <c r="F255" s="1"/>
      <c r="G255" s="1"/>
      <c r="H255" s="15"/>
      <c r="I255" s="3"/>
      <c r="J255" s="24"/>
      <c r="K255" s="1"/>
    </row>
    <row r="256" spans="1:11" ht="14.25" customHeight="1" x14ac:dyDescent="0.3">
      <c r="A256" s="1"/>
      <c r="B256" s="3"/>
      <c r="C256" s="23"/>
      <c r="D256" s="21"/>
      <c r="E256" s="1"/>
      <c r="F256" s="1"/>
      <c r="G256" s="1"/>
      <c r="H256" s="15"/>
      <c r="I256" s="3"/>
      <c r="J256" s="24"/>
      <c r="K256" s="1"/>
    </row>
    <row r="257" spans="1:11" ht="14.25" customHeight="1" x14ac:dyDescent="0.3">
      <c r="A257" s="1"/>
      <c r="B257" s="3"/>
      <c r="C257" s="23"/>
      <c r="D257" s="21"/>
      <c r="E257" s="1"/>
      <c r="F257" s="1"/>
      <c r="G257" s="1"/>
      <c r="H257" s="15"/>
      <c r="I257" s="3"/>
      <c r="J257" s="24"/>
      <c r="K257" s="1"/>
    </row>
    <row r="258" spans="1:11" ht="14.25" customHeight="1" x14ac:dyDescent="0.3">
      <c r="A258" s="1"/>
      <c r="B258" s="3"/>
      <c r="C258" s="23"/>
      <c r="D258" s="21"/>
      <c r="E258" s="1"/>
      <c r="F258" s="1"/>
      <c r="G258" s="1"/>
      <c r="H258" s="15"/>
      <c r="I258" s="3"/>
      <c r="J258" s="24"/>
      <c r="K258" s="1"/>
    </row>
    <row r="259" spans="1:11" ht="14.25" customHeight="1" x14ac:dyDescent="0.3">
      <c r="A259" s="1"/>
      <c r="B259" s="3"/>
      <c r="C259" s="23"/>
      <c r="D259" s="21"/>
      <c r="E259" s="1"/>
      <c r="F259" s="1"/>
      <c r="G259" s="1"/>
      <c r="H259" s="15"/>
      <c r="I259" s="3"/>
      <c r="J259" s="24"/>
      <c r="K259" s="1"/>
    </row>
    <row r="260" spans="1:11" ht="14.25" customHeight="1" x14ac:dyDescent="0.3">
      <c r="A260" s="1"/>
      <c r="B260" s="3"/>
      <c r="C260" s="23"/>
      <c r="D260" s="21"/>
      <c r="E260" s="1"/>
      <c r="F260" s="1"/>
      <c r="G260" s="1"/>
      <c r="H260" s="15"/>
      <c r="I260" s="3"/>
      <c r="J260" s="24"/>
      <c r="K260" s="1"/>
    </row>
    <row r="261" spans="1:11" ht="14.25" customHeight="1" x14ac:dyDescent="0.3">
      <c r="A261" s="1"/>
      <c r="B261" s="3"/>
      <c r="C261" s="23"/>
      <c r="D261" s="21"/>
      <c r="E261" s="1"/>
      <c r="F261" s="1"/>
      <c r="G261" s="1"/>
      <c r="H261" s="15"/>
      <c r="I261" s="3"/>
      <c r="J261" s="24"/>
      <c r="K261" s="1"/>
    </row>
    <row r="262" spans="1:11" ht="14.25" customHeight="1" x14ac:dyDescent="0.3">
      <c r="A262" s="1"/>
      <c r="B262" s="3"/>
      <c r="C262" s="23"/>
      <c r="D262" s="21"/>
      <c r="E262" s="1"/>
      <c r="F262" s="1"/>
      <c r="G262" s="1"/>
      <c r="H262" s="15"/>
      <c r="I262" s="3"/>
      <c r="J262" s="24"/>
      <c r="K262" s="1"/>
    </row>
    <row r="263" spans="1:11" ht="14.25" customHeight="1" x14ac:dyDescent="0.3">
      <c r="A263" s="1"/>
      <c r="B263" s="3"/>
      <c r="C263" s="23"/>
      <c r="D263" s="21"/>
      <c r="E263" s="1"/>
      <c r="F263" s="1"/>
      <c r="G263" s="1"/>
      <c r="H263" s="15"/>
      <c r="I263" s="3"/>
      <c r="J263" s="24"/>
      <c r="K263" s="1"/>
    </row>
    <row r="264" spans="1:11" ht="14.25" customHeight="1" x14ac:dyDescent="0.3">
      <c r="A264" s="1"/>
      <c r="B264" s="3"/>
      <c r="C264" s="23"/>
      <c r="D264" s="21"/>
      <c r="E264" s="1"/>
      <c r="F264" s="1"/>
      <c r="G264" s="1"/>
      <c r="H264" s="15"/>
      <c r="I264" s="3"/>
      <c r="J264" s="24"/>
      <c r="K264" s="1"/>
    </row>
    <row r="265" spans="1:11" ht="14.25" customHeight="1" x14ac:dyDescent="0.3">
      <c r="A265" s="1"/>
      <c r="B265" s="3"/>
      <c r="C265" s="23"/>
      <c r="D265" s="21"/>
      <c r="E265" s="1"/>
      <c r="F265" s="1"/>
      <c r="G265" s="1"/>
      <c r="H265" s="15"/>
      <c r="I265" s="3"/>
      <c r="J265" s="24"/>
      <c r="K265" s="1"/>
    </row>
    <row r="266" spans="1:11" ht="14.25" customHeight="1" x14ac:dyDescent="0.3">
      <c r="A266" s="1"/>
      <c r="B266" s="3"/>
      <c r="C266" s="23"/>
      <c r="D266" s="21"/>
      <c r="E266" s="1"/>
      <c r="F266" s="1"/>
      <c r="G266" s="1"/>
      <c r="H266" s="15"/>
      <c r="I266" s="3"/>
      <c r="J266" s="24"/>
      <c r="K266" s="1"/>
    </row>
    <row r="267" spans="1:11" ht="14.25" customHeight="1" x14ac:dyDescent="0.3">
      <c r="A267" s="1"/>
      <c r="B267" s="3"/>
      <c r="C267" s="23"/>
      <c r="D267" s="21"/>
      <c r="E267" s="1"/>
      <c r="F267" s="1"/>
      <c r="G267" s="1"/>
      <c r="H267" s="15"/>
      <c r="I267" s="3"/>
      <c r="J267" s="24"/>
      <c r="K267" s="1"/>
    </row>
    <row r="268" spans="1:11" ht="14.25" customHeight="1" x14ac:dyDescent="0.3">
      <c r="A268" s="1"/>
      <c r="B268" s="3"/>
      <c r="C268" s="23"/>
      <c r="D268" s="21"/>
      <c r="E268" s="1"/>
      <c r="F268" s="1"/>
      <c r="G268" s="1"/>
      <c r="H268" s="15"/>
      <c r="I268" s="3"/>
      <c r="J268" s="24"/>
      <c r="K268" s="1"/>
    </row>
    <row r="269" spans="1:11" ht="14.25" customHeight="1" x14ac:dyDescent="0.3">
      <c r="A269" s="1"/>
      <c r="B269" s="3"/>
      <c r="C269" s="23"/>
      <c r="D269" s="21"/>
      <c r="E269" s="1"/>
      <c r="F269" s="1"/>
      <c r="G269" s="1"/>
      <c r="H269" s="15"/>
      <c r="I269" s="3"/>
      <c r="J269" s="24"/>
      <c r="K269" s="1"/>
    </row>
    <row r="270" spans="1:11" ht="14.25" customHeight="1" x14ac:dyDescent="0.3">
      <c r="A270" s="1"/>
      <c r="B270" s="3"/>
      <c r="C270" s="23"/>
      <c r="D270" s="21"/>
      <c r="E270" s="1"/>
      <c r="F270" s="1"/>
      <c r="G270" s="1"/>
      <c r="H270" s="15"/>
      <c r="I270" s="3"/>
      <c r="J270" s="24"/>
      <c r="K270" s="1"/>
    </row>
    <row r="271" spans="1:11" ht="14.25" customHeight="1" x14ac:dyDescent="0.3">
      <c r="A271" s="1"/>
      <c r="B271" s="3"/>
      <c r="C271" s="23"/>
      <c r="D271" s="21"/>
      <c r="E271" s="1"/>
      <c r="F271" s="1"/>
      <c r="G271" s="1"/>
      <c r="H271" s="15"/>
      <c r="I271" s="3"/>
      <c r="J271" s="24"/>
      <c r="K271" s="1"/>
    </row>
    <row r="272" spans="1:11" ht="14.25" customHeight="1" x14ac:dyDescent="0.3">
      <c r="A272" s="1"/>
      <c r="B272" s="3"/>
      <c r="C272" s="23"/>
      <c r="D272" s="21"/>
      <c r="E272" s="1"/>
      <c r="F272" s="1"/>
      <c r="G272" s="1"/>
      <c r="H272" s="15"/>
      <c r="I272" s="3"/>
      <c r="J272" s="24"/>
      <c r="K272" s="1"/>
    </row>
    <row r="273" spans="1:11" ht="14.25" customHeight="1" x14ac:dyDescent="0.3">
      <c r="A273" s="1"/>
      <c r="B273" s="3"/>
      <c r="C273" s="23"/>
      <c r="D273" s="21"/>
      <c r="E273" s="1"/>
      <c r="F273" s="1"/>
      <c r="G273" s="1"/>
      <c r="H273" s="15"/>
      <c r="I273" s="3"/>
      <c r="J273" s="24"/>
      <c r="K273" s="1"/>
    </row>
    <row r="274" spans="1:11" ht="14.25" customHeight="1" x14ac:dyDescent="0.3">
      <c r="A274" s="1"/>
      <c r="B274" s="3"/>
      <c r="C274" s="23"/>
      <c r="D274" s="21"/>
      <c r="E274" s="1"/>
      <c r="F274" s="1"/>
      <c r="G274" s="1"/>
      <c r="H274" s="15"/>
      <c r="I274" s="3"/>
      <c r="J274" s="24"/>
      <c r="K274" s="1"/>
    </row>
    <row r="275" spans="1:11" ht="14.25" customHeight="1" x14ac:dyDescent="0.3">
      <c r="A275" s="1"/>
      <c r="B275" s="3"/>
      <c r="C275" s="23"/>
      <c r="D275" s="21"/>
      <c r="E275" s="1"/>
      <c r="F275" s="1"/>
      <c r="G275" s="1"/>
      <c r="H275" s="15"/>
      <c r="I275" s="3"/>
      <c r="J275" s="24"/>
      <c r="K275" s="1"/>
    </row>
    <row r="276" spans="1:11" ht="14.25" customHeight="1" x14ac:dyDescent="0.3">
      <c r="A276" s="1"/>
      <c r="B276" s="3"/>
      <c r="C276" s="23"/>
      <c r="D276" s="21"/>
      <c r="E276" s="1"/>
      <c r="F276" s="1"/>
      <c r="G276" s="1"/>
      <c r="H276" s="15"/>
      <c r="I276" s="3"/>
      <c r="J276" s="24"/>
      <c r="K276" s="1"/>
    </row>
    <row r="277" spans="1:11" ht="14.25" customHeight="1" x14ac:dyDescent="0.3">
      <c r="A277" s="1"/>
      <c r="B277" s="3"/>
      <c r="C277" s="23"/>
      <c r="D277" s="21"/>
      <c r="E277" s="1"/>
      <c r="F277" s="1"/>
      <c r="G277" s="1"/>
      <c r="H277" s="15"/>
      <c r="I277" s="3"/>
      <c r="J277" s="24"/>
      <c r="K277" s="1"/>
    </row>
    <row r="278" spans="1:11" ht="14.25" customHeight="1" x14ac:dyDescent="0.3">
      <c r="A278" s="1"/>
      <c r="B278" s="3"/>
      <c r="C278" s="23"/>
      <c r="D278" s="21"/>
      <c r="E278" s="1"/>
      <c r="F278" s="1"/>
      <c r="G278" s="1"/>
      <c r="H278" s="15"/>
      <c r="I278" s="3"/>
      <c r="J278" s="24"/>
      <c r="K278" s="1"/>
    </row>
    <row r="279" spans="1:11" ht="14.25" customHeight="1" x14ac:dyDescent="0.3">
      <c r="A279" s="1"/>
      <c r="B279" s="3"/>
      <c r="C279" s="23"/>
      <c r="D279" s="21"/>
      <c r="E279" s="1"/>
      <c r="F279" s="1"/>
      <c r="G279" s="1"/>
      <c r="H279" s="15"/>
      <c r="I279" s="3"/>
      <c r="J279" s="24"/>
      <c r="K279" s="1"/>
    </row>
    <row r="280" spans="1:11" ht="14.25" customHeight="1" x14ac:dyDescent="0.3">
      <c r="A280" s="1"/>
      <c r="B280" s="3"/>
      <c r="C280" s="23"/>
      <c r="D280" s="21"/>
      <c r="E280" s="1"/>
      <c r="F280" s="1"/>
      <c r="G280" s="1"/>
      <c r="H280" s="15"/>
      <c r="I280" s="3"/>
      <c r="J280" s="24"/>
      <c r="K280" s="1"/>
    </row>
    <row r="281" spans="1:11" ht="14.25" customHeight="1" x14ac:dyDescent="0.3">
      <c r="A281" s="1"/>
      <c r="B281" s="3"/>
      <c r="C281" s="23"/>
      <c r="D281" s="21"/>
      <c r="E281" s="1"/>
      <c r="F281" s="1"/>
      <c r="G281" s="1"/>
      <c r="H281" s="15"/>
      <c r="I281" s="3"/>
      <c r="J281" s="24"/>
      <c r="K281" s="1"/>
    </row>
    <row r="282" spans="1:11" ht="14.25" customHeight="1" x14ac:dyDescent="0.3">
      <c r="A282" s="1"/>
      <c r="B282" s="3"/>
      <c r="C282" s="23"/>
      <c r="D282" s="21"/>
      <c r="E282" s="1"/>
      <c r="F282" s="1"/>
      <c r="G282" s="1"/>
      <c r="H282" s="15"/>
      <c r="I282" s="3"/>
      <c r="J282" s="24"/>
      <c r="K282" s="1"/>
    </row>
    <row r="283" spans="1:11" ht="14.25" customHeight="1" x14ac:dyDescent="0.3">
      <c r="A283" s="1"/>
      <c r="B283" s="3"/>
      <c r="C283" s="23"/>
      <c r="D283" s="21"/>
      <c r="E283" s="1"/>
      <c r="F283" s="1"/>
      <c r="G283" s="1"/>
      <c r="H283" s="15"/>
      <c r="I283" s="3"/>
      <c r="J283" s="24"/>
      <c r="K283" s="1"/>
    </row>
    <row r="284" spans="1:11" ht="14.25" customHeight="1" x14ac:dyDescent="0.3">
      <c r="A284" s="1"/>
      <c r="B284" s="3"/>
      <c r="C284" s="23"/>
      <c r="D284" s="21"/>
      <c r="E284" s="1"/>
      <c r="F284" s="1"/>
      <c r="G284" s="1"/>
      <c r="H284" s="15"/>
      <c r="I284" s="3"/>
      <c r="J284" s="24"/>
      <c r="K284" s="1"/>
    </row>
    <row r="285" spans="1:11" ht="14.25" customHeight="1" x14ac:dyDescent="0.3">
      <c r="A285" s="1"/>
      <c r="B285" s="3"/>
      <c r="C285" s="23"/>
      <c r="D285" s="21"/>
      <c r="E285" s="1"/>
      <c r="F285" s="1"/>
      <c r="G285" s="1"/>
      <c r="H285" s="15"/>
      <c r="I285" s="3"/>
      <c r="J285" s="24"/>
      <c r="K285" s="1"/>
    </row>
    <row r="286" spans="1:11" ht="14.25" customHeight="1" x14ac:dyDescent="0.3">
      <c r="A286" s="1"/>
      <c r="B286" s="3"/>
      <c r="C286" s="23"/>
      <c r="D286" s="21"/>
      <c r="E286" s="1"/>
      <c r="F286" s="1"/>
      <c r="G286" s="1"/>
      <c r="H286" s="15"/>
      <c r="I286" s="3"/>
      <c r="J286" s="24"/>
      <c r="K286" s="1"/>
    </row>
    <row r="287" spans="1:11" ht="14.25" customHeight="1" x14ac:dyDescent="0.3">
      <c r="A287" s="1"/>
      <c r="B287" s="3"/>
      <c r="C287" s="23"/>
      <c r="D287" s="21"/>
      <c r="E287" s="1"/>
      <c r="F287" s="1"/>
      <c r="G287" s="1"/>
      <c r="H287" s="15"/>
      <c r="I287" s="3"/>
      <c r="J287" s="24"/>
      <c r="K287" s="1"/>
    </row>
    <row r="288" spans="1:11" ht="14.25" customHeight="1" x14ac:dyDescent="0.3">
      <c r="A288" s="1"/>
      <c r="B288" s="3"/>
      <c r="C288" s="23"/>
      <c r="D288" s="21"/>
      <c r="E288" s="1"/>
      <c r="F288" s="1"/>
      <c r="G288" s="1"/>
      <c r="H288" s="15"/>
      <c r="I288" s="3"/>
      <c r="J288" s="24"/>
      <c r="K288" s="1"/>
    </row>
    <row r="289" spans="1:11" ht="14.25" customHeight="1" x14ac:dyDescent="0.3">
      <c r="A289" s="1"/>
      <c r="B289" s="3"/>
      <c r="C289" s="23"/>
      <c r="D289" s="21"/>
      <c r="E289" s="1"/>
      <c r="F289" s="1"/>
      <c r="G289" s="1"/>
      <c r="H289" s="15"/>
      <c r="I289" s="3"/>
      <c r="J289" s="24"/>
      <c r="K289" s="1"/>
    </row>
    <row r="290" spans="1:11" ht="14.25" customHeight="1" x14ac:dyDescent="0.3">
      <c r="A290" s="1"/>
      <c r="B290" s="3"/>
      <c r="C290" s="23"/>
      <c r="D290" s="21"/>
      <c r="E290" s="1"/>
      <c r="F290" s="1"/>
      <c r="G290" s="1"/>
      <c r="H290" s="15"/>
      <c r="I290" s="3"/>
      <c r="J290" s="24"/>
      <c r="K290" s="1"/>
    </row>
    <row r="291" spans="1:11" ht="14.25" customHeight="1" x14ac:dyDescent="0.3">
      <c r="A291" s="1"/>
      <c r="B291" s="3"/>
      <c r="C291" s="23"/>
      <c r="D291" s="21"/>
      <c r="E291" s="1"/>
      <c r="F291" s="1"/>
      <c r="G291" s="1"/>
      <c r="H291" s="15"/>
      <c r="I291" s="3"/>
      <c r="J291" s="24"/>
      <c r="K291" s="1"/>
    </row>
    <row r="292" spans="1:11" ht="14.25" customHeight="1" x14ac:dyDescent="0.3">
      <c r="A292" s="1"/>
      <c r="B292" s="3"/>
      <c r="C292" s="23"/>
      <c r="D292" s="21"/>
      <c r="E292" s="1"/>
      <c r="F292" s="1"/>
      <c r="G292" s="1"/>
      <c r="H292" s="15"/>
      <c r="I292" s="3"/>
      <c r="J292" s="24"/>
      <c r="K292" s="1"/>
    </row>
    <row r="293" spans="1:11" ht="14.25" customHeight="1" x14ac:dyDescent="0.3">
      <c r="A293" s="1"/>
      <c r="B293" s="3"/>
      <c r="C293" s="23"/>
      <c r="D293" s="21"/>
      <c r="E293" s="1"/>
      <c r="F293" s="1"/>
      <c r="G293" s="1"/>
      <c r="H293" s="15"/>
      <c r="I293" s="3"/>
      <c r="J293" s="24"/>
      <c r="K293" s="1"/>
    </row>
    <row r="294" spans="1:11" ht="14.25" customHeight="1" x14ac:dyDescent="0.3">
      <c r="A294" s="1"/>
      <c r="B294" s="3"/>
      <c r="C294" s="23"/>
      <c r="D294" s="21"/>
      <c r="E294" s="1"/>
      <c r="F294" s="1"/>
      <c r="G294" s="1"/>
      <c r="H294" s="15"/>
      <c r="I294" s="3"/>
      <c r="J294" s="24"/>
      <c r="K294" s="1"/>
    </row>
    <row r="295" spans="1:11" ht="14.25" customHeight="1" x14ac:dyDescent="0.3">
      <c r="A295" s="1"/>
      <c r="B295" s="3"/>
      <c r="C295" s="23"/>
      <c r="D295" s="21"/>
      <c r="E295" s="1"/>
      <c r="F295" s="1"/>
      <c r="G295" s="1"/>
      <c r="H295" s="15"/>
      <c r="I295" s="3"/>
      <c r="J295" s="24"/>
      <c r="K295" s="1"/>
    </row>
    <row r="296" spans="1:11" ht="14.25" customHeight="1" x14ac:dyDescent="0.3">
      <c r="A296" s="1"/>
      <c r="B296" s="3"/>
      <c r="C296" s="23"/>
      <c r="D296" s="21"/>
      <c r="E296" s="1"/>
      <c r="F296" s="1"/>
      <c r="G296" s="1"/>
      <c r="H296" s="15"/>
      <c r="I296" s="3"/>
      <c r="J296" s="24"/>
      <c r="K296" s="1"/>
    </row>
    <row r="297" spans="1:11" ht="14.25" customHeight="1" x14ac:dyDescent="0.3">
      <c r="A297" s="1"/>
      <c r="B297" s="3"/>
      <c r="C297" s="23"/>
      <c r="D297" s="21"/>
      <c r="E297" s="1"/>
      <c r="F297" s="1"/>
      <c r="G297" s="1"/>
      <c r="H297" s="15"/>
      <c r="I297" s="3"/>
      <c r="J297" s="24"/>
      <c r="K297" s="1"/>
    </row>
    <row r="298" spans="1:11" ht="14.25" customHeight="1" x14ac:dyDescent="0.3">
      <c r="A298" s="1"/>
      <c r="B298" s="3"/>
      <c r="C298" s="23"/>
      <c r="D298" s="21"/>
      <c r="E298" s="1"/>
      <c r="F298" s="1"/>
      <c r="G298" s="1"/>
      <c r="H298" s="15"/>
      <c r="I298" s="3"/>
      <c r="J298" s="24"/>
      <c r="K298" s="1"/>
    </row>
    <row r="299" spans="1:11" ht="14.25" customHeight="1" x14ac:dyDescent="0.3">
      <c r="A299" s="1"/>
      <c r="B299" s="3"/>
      <c r="C299" s="23"/>
      <c r="D299" s="21"/>
      <c r="E299" s="1"/>
      <c r="F299" s="1"/>
      <c r="G299" s="1"/>
      <c r="H299" s="15"/>
      <c r="I299" s="3"/>
      <c r="J299" s="24"/>
      <c r="K299" s="1"/>
    </row>
    <row r="300" spans="1:11" ht="14.25" customHeight="1" x14ac:dyDescent="0.3">
      <c r="A300" s="1"/>
      <c r="B300" s="3"/>
      <c r="C300" s="23"/>
      <c r="D300" s="21"/>
      <c r="E300" s="1"/>
      <c r="F300" s="1"/>
      <c r="G300" s="1"/>
      <c r="H300" s="15"/>
      <c r="I300" s="3"/>
      <c r="J300" s="24"/>
      <c r="K300" s="1"/>
    </row>
    <row r="301" spans="1:11" ht="14.25" customHeight="1" x14ac:dyDescent="0.3">
      <c r="A301" s="1"/>
      <c r="B301" s="3"/>
      <c r="C301" s="23"/>
      <c r="D301" s="21"/>
      <c r="E301" s="1"/>
      <c r="F301" s="1"/>
      <c r="G301" s="1"/>
      <c r="H301" s="15"/>
      <c r="I301" s="3"/>
      <c r="J301" s="24"/>
      <c r="K301" s="1"/>
    </row>
    <row r="302" spans="1:11" ht="14.25" customHeight="1" x14ac:dyDescent="0.3">
      <c r="A302" s="1"/>
      <c r="B302" s="3"/>
      <c r="C302" s="23"/>
      <c r="D302" s="21"/>
      <c r="E302" s="1"/>
      <c r="F302" s="1"/>
      <c r="G302" s="1"/>
      <c r="H302" s="15"/>
      <c r="I302" s="3"/>
      <c r="J302" s="24"/>
      <c r="K302" s="1"/>
    </row>
    <row r="303" spans="1:11" ht="14.25" customHeight="1" x14ac:dyDescent="0.3">
      <c r="A303" s="1"/>
      <c r="B303" s="3"/>
      <c r="C303" s="23"/>
      <c r="D303" s="21"/>
      <c r="E303" s="1"/>
      <c r="F303" s="1"/>
      <c r="G303" s="1"/>
      <c r="H303" s="15"/>
      <c r="I303" s="3"/>
      <c r="J303" s="24"/>
      <c r="K303" s="1"/>
    </row>
    <row r="304" spans="1:11" ht="14.25" customHeight="1" x14ac:dyDescent="0.3">
      <c r="A304" s="1"/>
      <c r="B304" s="3"/>
      <c r="C304" s="23"/>
      <c r="D304" s="21"/>
      <c r="E304" s="1"/>
      <c r="F304" s="1"/>
      <c r="G304" s="1"/>
      <c r="H304" s="15"/>
      <c r="I304" s="3"/>
      <c r="J304" s="24"/>
      <c r="K304" s="1"/>
    </row>
    <row r="305" spans="1:11" ht="14.25" customHeight="1" x14ac:dyDescent="0.3">
      <c r="A305" s="1"/>
      <c r="B305" s="3"/>
      <c r="C305" s="23"/>
      <c r="D305" s="21"/>
      <c r="E305" s="1"/>
      <c r="F305" s="1"/>
      <c r="G305" s="1"/>
      <c r="H305" s="15"/>
      <c r="I305" s="3"/>
      <c r="J305" s="24"/>
      <c r="K305" s="1"/>
    </row>
    <row r="306" spans="1:11" ht="14.25" customHeight="1" x14ac:dyDescent="0.3">
      <c r="A306" s="1"/>
      <c r="B306" s="3"/>
      <c r="C306" s="23"/>
      <c r="D306" s="21"/>
      <c r="E306" s="1"/>
      <c r="F306" s="1"/>
      <c r="G306" s="1"/>
      <c r="H306" s="15"/>
      <c r="I306" s="3"/>
      <c r="J306" s="24"/>
      <c r="K306" s="1"/>
    </row>
    <row r="307" spans="1:11" ht="14.25" customHeight="1" x14ac:dyDescent="0.3">
      <c r="A307" s="1"/>
      <c r="B307" s="3"/>
      <c r="C307" s="23"/>
      <c r="D307" s="21"/>
      <c r="E307" s="1"/>
      <c r="F307" s="1"/>
      <c r="G307" s="1"/>
      <c r="H307" s="15"/>
      <c r="I307" s="3"/>
      <c r="J307" s="24"/>
      <c r="K307" s="1"/>
    </row>
    <row r="308" spans="1:11" ht="14.25" customHeight="1" x14ac:dyDescent="0.3">
      <c r="A308" s="1"/>
      <c r="B308" s="3"/>
      <c r="C308" s="23"/>
      <c r="D308" s="21"/>
      <c r="E308" s="1"/>
      <c r="F308" s="1"/>
      <c r="G308" s="1"/>
      <c r="H308" s="15"/>
      <c r="I308" s="3"/>
      <c r="J308" s="24"/>
      <c r="K308" s="1"/>
    </row>
    <row r="309" spans="1:11" ht="14.25" customHeight="1" x14ac:dyDescent="0.3">
      <c r="A309" s="1"/>
      <c r="B309" s="3"/>
      <c r="C309" s="23"/>
      <c r="D309" s="21"/>
      <c r="E309" s="1"/>
      <c r="F309" s="1"/>
      <c r="G309" s="1"/>
      <c r="H309" s="15"/>
      <c r="I309" s="3"/>
      <c r="J309" s="24"/>
      <c r="K309" s="1"/>
    </row>
    <row r="310" spans="1:11" ht="14.25" customHeight="1" x14ac:dyDescent="0.3">
      <c r="A310" s="1"/>
      <c r="B310" s="3"/>
      <c r="C310" s="23"/>
      <c r="D310" s="21"/>
      <c r="E310" s="1"/>
      <c r="F310" s="1"/>
      <c r="G310" s="1"/>
      <c r="H310" s="15"/>
      <c r="I310" s="3"/>
      <c r="J310" s="24"/>
      <c r="K310" s="1"/>
    </row>
    <row r="311" spans="1:11" ht="14.25" customHeight="1" x14ac:dyDescent="0.3">
      <c r="A311" s="1"/>
      <c r="B311" s="3"/>
      <c r="C311" s="23"/>
      <c r="D311" s="21"/>
      <c r="E311" s="1"/>
      <c r="F311" s="1"/>
      <c r="G311" s="1"/>
      <c r="H311" s="15"/>
      <c r="I311" s="3"/>
      <c r="J311" s="24"/>
      <c r="K311" s="1"/>
    </row>
    <row r="312" spans="1:11" ht="14.25" customHeight="1" x14ac:dyDescent="0.3">
      <c r="A312" s="1"/>
      <c r="B312" s="3"/>
      <c r="C312" s="23"/>
      <c r="D312" s="21"/>
      <c r="E312" s="1"/>
      <c r="F312" s="1"/>
      <c r="G312" s="1"/>
      <c r="H312" s="15"/>
      <c r="I312" s="3"/>
      <c r="J312" s="24"/>
      <c r="K312" s="1"/>
    </row>
    <row r="313" spans="1:11" ht="14.25" customHeight="1" x14ac:dyDescent="0.3">
      <c r="A313" s="1"/>
      <c r="B313" s="3"/>
      <c r="C313" s="23"/>
      <c r="D313" s="21"/>
      <c r="E313" s="1"/>
      <c r="F313" s="1"/>
      <c r="G313" s="1"/>
      <c r="H313" s="15"/>
      <c r="I313" s="3"/>
      <c r="J313" s="24"/>
      <c r="K313" s="1"/>
    </row>
    <row r="314" spans="1:11" ht="14.25" customHeight="1" x14ac:dyDescent="0.3">
      <c r="A314" s="1"/>
      <c r="B314" s="3"/>
      <c r="C314" s="23"/>
      <c r="D314" s="21"/>
      <c r="E314" s="1"/>
      <c r="F314" s="1"/>
      <c r="G314" s="1"/>
      <c r="H314" s="15"/>
      <c r="I314" s="3"/>
      <c r="J314" s="24"/>
      <c r="K314" s="1"/>
    </row>
    <row r="315" spans="1:11" ht="14.25" customHeight="1" x14ac:dyDescent="0.3">
      <c r="A315" s="1"/>
      <c r="B315" s="3"/>
      <c r="C315" s="23"/>
      <c r="D315" s="21"/>
      <c r="E315" s="1"/>
      <c r="F315" s="1"/>
      <c r="G315" s="1"/>
      <c r="H315" s="15"/>
      <c r="I315" s="3"/>
      <c r="J315" s="24"/>
      <c r="K315" s="1"/>
    </row>
    <row r="316" spans="1:11" ht="14.25" customHeight="1" x14ac:dyDescent="0.3">
      <c r="A316" s="1"/>
      <c r="B316" s="3"/>
      <c r="C316" s="23"/>
      <c r="D316" s="21"/>
      <c r="E316" s="1"/>
      <c r="F316" s="1"/>
      <c r="G316" s="1"/>
      <c r="H316" s="15"/>
      <c r="I316" s="3"/>
      <c r="J316" s="24"/>
      <c r="K316" s="1"/>
    </row>
    <row r="317" spans="1:11" ht="14.25" customHeight="1" x14ac:dyDescent="0.3">
      <c r="A317" s="1"/>
      <c r="B317" s="3"/>
      <c r="C317" s="23"/>
      <c r="D317" s="21"/>
      <c r="E317" s="1"/>
      <c r="F317" s="1"/>
      <c r="G317" s="1"/>
      <c r="H317" s="15"/>
      <c r="I317" s="3"/>
      <c r="J317" s="24"/>
      <c r="K317" s="1"/>
    </row>
    <row r="318" spans="1:11" ht="14.25" customHeight="1" x14ac:dyDescent="0.3">
      <c r="A318" s="1"/>
      <c r="B318" s="3"/>
      <c r="C318" s="23"/>
      <c r="D318" s="21"/>
      <c r="E318" s="1"/>
      <c r="F318" s="1"/>
      <c r="G318" s="1"/>
      <c r="H318" s="15"/>
      <c r="I318" s="3"/>
      <c r="J318" s="24"/>
      <c r="K318" s="1"/>
    </row>
    <row r="319" spans="1:11" ht="14.25" customHeight="1" x14ac:dyDescent="0.3">
      <c r="A319" s="1"/>
      <c r="B319" s="3"/>
      <c r="C319" s="23"/>
      <c r="D319" s="21"/>
      <c r="E319" s="1"/>
      <c r="F319" s="1"/>
      <c r="G319" s="1"/>
      <c r="H319" s="15"/>
      <c r="I319" s="3"/>
      <c r="J319" s="24"/>
      <c r="K319" s="1"/>
    </row>
    <row r="320" spans="1:11" ht="14.25" customHeight="1" x14ac:dyDescent="0.3">
      <c r="A320" s="1"/>
      <c r="B320" s="3"/>
      <c r="C320" s="23"/>
      <c r="D320" s="21"/>
      <c r="E320" s="1"/>
      <c r="F320" s="1"/>
      <c r="G320" s="1"/>
      <c r="H320" s="15"/>
      <c r="I320" s="3"/>
      <c r="J320" s="24"/>
      <c r="K320" s="1"/>
    </row>
    <row r="321" spans="1:11" ht="14.25" customHeight="1" x14ac:dyDescent="0.3">
      <c r="A321" s="1"/>
      <c r="B321" s="3"/>
      <c r="C321" s="23"/>
      <c r="D321" s="21"/>
      <c r="E321" s="1"/>
      <c r="F321" s="1"/>
      <c r="G321" s="1"/>
      <c r="H321" s="15"/>
      <c r="I321" s="3"/>
      <c r="J321" s="24"/>
      <c r="K321" s="1"/>
    </row>
    <row r="322" spans="1:11" ht="14.25" customHeight="1" x14ac:dyDescent="0.3">
      <c r="A322" s="1"/>
      <c r="B322" s="3"/>
      <c r="C322" s="23"/>
      <c r="D322" s="21"/>
      <c r="E322" s="1"/>
      <c r="F322" s="1"/>
      <c r="G322" s="1"/>
      <c r="H322" s="15"/>
      <c r="I322" s="3"/>
      <c r="J322" s="24"/>
      <c r="K322" s="1"/>
    </row>
    <row r="323" spans="1:11" ht="14.25" customHeight="1" x14ac:dyDescent="0.3">
      <c r="A323" s="1"/>
      <c r="B323" s="3"/>
      <c r="C323" s="23"/>
      <c r="D323" s="21"/>
      <c r="E323" s="1"/>
      <c r="F323" s="1"/>
      <c r="G323" s="1"/>
      <c r="H323" s="15"/>
      <c r="I323" s="3"/>
      <c r="J323" s="24"/>
      <c r="K323" s="1"/>
    </row>
    <row r="324" spans="1:11" ht="14.25" customHeight="1" x14ac:dyDescent="0.3">
      <c r="A324" s="1"/>
      <c r="B324" s="3"/>
      <c r="C324" s="23"/>
      <c r="D324" s="21"/>
      <c r="E324" s="1"/>
      <c r="F324" s="1"/>
      <c r="G324" s="1"/>
      <c r="H324" s="15"/>
      <c r="I324" s="3"/>
      <c r="J324" s="24"/>
      <c r="K324" s="1"/>
    </row>
    <row r="325" spans="1:11" ht="14.25" customHeight="1" x14ac:dyDescent="0.3">
      <c r="A325" s="1"/>
      <c r="B325" s="3"/>
      <c r="C325" s="23"/>
      <c r="D325" s="21"/>
      <c r="E325" s="1"/>
      <c r="F325" s="1"/>
      <c r="G325" s="1"/>
      <c r="H325" s="15"/>
      <c r="I325" s="3"/>
      <c r="J325" s="24"/>
      <c r="K325" s="1"/>
    </row>
    <row r="326" spans="1:11" ht="14.25" customHeight="1" x14ac:dyDescent="0.3">
      <c r="A326" s="1"/>
      <c r="B326" s="3"/>
      <c r="C326" s="23"/>
      <c r="D326" s="21"/>
      <c r="E326" s="1"/>
      <c r="F326" s="1"/>
      <c r="G326" s="1"/>
      <c r="H326" s="15"/>
      <c r="I326" s="3"/>
      <c r="J326" s="24"/>
      <c r="K326" s="1"/>
    </row>
    <row r="327" spans="1:11" ht="14.25" customHeight="1" x14ac:dyDescent="0.3">
      <c r="A327" s="1"/>
      <c r="B327" s="3"/>
      <c r="C327" s="23"/>
      <c r="D327" s="21"/>
      <c r="E327" s="1"/>
      <c r="F327" s="1"/>
      <c r="G327" s="1"/>
      <c r="H327" s="15"/>
      <c r="I327" s="3"/>
      <c r="J327" s="24"/>
      <c r="K327" s="1"/>
    </row>
    <row r="328" spans="1:11" ht="14.25" customHeight="1" x14ac:dyDescent="0.3">
      <c r="A328" s="1"/>
      <c r="B328" s="3"/>
      <c r="C328" s="23"/>
      <c r="D328" s="21"/>
      <c r="E328" s="1"/>
      <c r="F328" s="1"/>
      <c r="G328" s="1"/>
      <c r="H328" s="15"/>
      <c r="I328" s="3"/>
      <c r="J328" s="24"/>
      <c r="K328" s="1"/>
    </row>
    <row r="329" spans="1:11" ht="14.25" customHeight="1" x14ac:dyDescent="0.3">
      <c r="A329" s="1"/>
      <c r="B329" s="3"/>
      <c r="C329" s="23"/>
      <c r="D329" s="21"/>
      <c r="E329" s="1"/>
      <c r="F329" s="1"/>
      <c r="G329" s="1"/>
      <c r="H329" s="15"/>
      <c r="I329" s="3"/>
      <c r="J329" s="24"/>
      <c r="K329" s="1"/>
    </row>
    <row r="330" spans="1:11" ht="14.25" customHeight="1" x14ac:dyDescent="0.3">
      <c r="A330" s="1"/>
      <c r="B330" s="3"/>
      <c r="C330" s="23"/>
      <c r="D330" s="21"/>
      <c r="E330" s="1"/>
      <c r="F330" s="1"/>
      <c r="G330" s="1"/>
      <c r="H330" s="15"/>
      <c r="I330" s="3"/>
      <c r="J330" s="24"/>
      <c r="K330" s="1"/>
    </row>
    <row r="331" spans="1:11" ht="14.25" customHeight="1" x14ac:dyDescent="0.3">
      <c r="A331" s="1"/>
      <c r="B331" s="3"/>
      <c r="C331" s="23"/>
      <c r="D331" s="21"/>
      <c r="E331" s="1"/>
      <c r="F331" s="1"/>
      <c r="G331" s="1"/>
      <c r="H331" s="15"/>
      <c r="I331" s="3"/>
      <c r="J331" s="24"/>
      <c r="K331" s="1"/>
    </row>
    <row r="332" spans="1:11" ht="14.25" customHeight="1" x14ac:dyDescent="0.3">
      <c r="A332" s="1"/>
      <c r="B332" s="3"/>
      <c r="C332" s="23"/>
      <c r="D332" s="21"/>
      <c r="E332" s="1"/>
      <c r="F332" s="1"/>
      <c r="G332" s="1"/>
      <c r="H332" s="15"/>
      <c r="I332" s="3"/>
      <c r="J332" s="24"/>
      <c r="K332" s="1"/>
    </row>
    <row r="333" spans="1:11" ht="14.25" customHeight="1" x14ac:dyDescent="0.3">
      <c r="A333" s="1"/>
      <c r="B333" s="3"/>
      <c r="C333" s="23"/>
      <c r="D333" s="21"/>
      <c r="E333" s="1"/>
      <c r="F333" s="1"/>
      <c r="G333" s="1"/>
      <c r="H333" s="15"/>
      <c r="I333" s="3"/>
      <c r="J333" s="24"/>
      <c r="K333" s="1"/>
    </row>
    <row r="334" spans="1:11" ht="14.25" customHeight="1" x14ac:dyDescent="0.3">
      <c r="A334" s="1"/>
      <c r="B334" s="3"/>
      <c r="C334" s="23"/>
      <c r="D334" s="21"/>
      <c r="E334" s="1"/>
      <c r="F334" s="1"/>
      <c r="G334" s="1"/>
      <c r="H334" s="15"/>
      <c r="I334" s="3"/>
      <c r="J334" s="24"/>
      <c r="K334" s="1"/>
    </row>
    <row r="335" spans="1:11" ht="14.25" customHeight="1" x14ac:dyDescent="0.3">
      <c r="A335" s="1"/>
      <c r="B335" s="3"/>
      <c r="C335" s="23"/>
      <c r="D335" s="21"/>
      <c r="E335" s="1"/>
      <c r="F335" s="1"/>
      <c r="G335" s="1"/>
      <c r="H335" s="15"/>
      <c r="I335" s="3"/>
      <c r="J335" s="24"/>
      <c r="K335" s="1"/>
    </row>
    <row r="336" spans="1:11" ht="14.25" customHeight="1" x14ac:dyDescent="0.3">
      <c r="A336" s="1"/>
      <c r="B336" s="3"/>
      <c r="C336" s="23"/>
      <c r="D336" s="21"/>
      <c r="E336" s="1"/>
      <c r="F336" s="1"/>
      <c r="G336" s="1"/>
      <c r="H336" s="15"/>
      <c r="I336" s="3"/>
      <c r="J336" s="24"/>
      <c r="K336" s="1"/>
    </row>
    <row r="337" spans="1:11" ht="14.25" customHeight="1" x14ac:dyDescent="0.3">
      <c r="A337" s="1"/>
      <c r="B337" s="3"/>
      <c r="C337" s="23"/>
      <c r="D337" s="21"/>
      <c r="E337" s="1"/>
      <c r="F337" s="1"/>
      <c r="G337" s="1"/>
      <c r="H337" s="15"/>
      <c r="I337" s="3"/>
      <c r="J337" s="24"/>
      <c r="K337" s="1"/>
    </row>
    <row r="338" spans="1:11" ht="14.25" customHeight="1" x14ac:dyDescent="0.3">
      <c r="A338" s="1"/>
      <c r="B338" s="3"/>
      <c r="C338" s="23"/>
      <c r="D338" s="21"/>
      <c r="E338" s="1"/>
      <c r="F338" s="1"/>
      <c r="G338" s="1"/>
      <c r="H338" s="15"/>
      <c r="I338" s="3"/>
      <c r="J338" s="24"/>
      <c r="K338" s="1"/>
    </row>
    <row r="339" spans="1:11" ht="14.25" customHeight="1" x14ac:dyDescent="0.3">
      <c r="A339" s="1"/>
      <c r="B339" s="3"/>
      <c r="C339" s="23"/>
      <c r="D339" s="21"/>
      <c r="E339" s="1"/>
      <c r="F339" s="1"/>
      <c r="G339" s="1"/>
      <c r="H339" s="15"/>
      <c r="I339" s="3"/>
      <c r="J339" s="24"/>
      <c r="K339" s="1"/>
    </row>
    <row r="340" spans="1:11" ht="14.25" customHeight="1" x14ac:dyDescent="0.3">
      <c r="A340" s="1"/>
      <c r="B340" s="3"/>
      <c r="C340" s="23"/>
      <c r="D340" s="21"/>
      <c r="E340" s="1"/>
      <c r="F340" s="1"/>
      <c r="G340" s="1"/>
      <c r="H340" s="15"/>
      <c r="I340" s="3"/>
      <c r="J340" s="24"/>
      <c r="K340" s="1"/>
    </row>
    <row r="341" spans="1:11" ht="14.25" customHeight="1" x14ac:dyDescent="0.3">
      <c r="A341" s="1"/>
      <c r="B341" s="3"/>
      <c r="C341" s="23"/>
      <c r="D341" s="21"/>
      <c r="E341" s="1"/>
      <c r="F341" s="1"/>
      <c r="G341" s="1"/>
      <c r="H341" s="15"/>
      <c r="I341" s="3"/>
      <c r="J341" s="24"/>
      <c r="K341" s="1"/>
    </row>
    <row r="342" spans="1:11" ht="14.25" customHeight="1" x14ac:dyDescent="0.3">
      <c r="A342" s="1"/>
      <c r="B342" s="3"/>
      <c r="C342" s="23"/>
      <c r="D342" s="21"/>
      <c r="E342" s="1"/>
      <c r="F342" s="1"/>
      <c r="G342" s="1"/>
      <c r="H342" s="15"/>
      <c r="I342" s="3"/>
      <c r="J342" s="24"/>
      <c r="K342" s="1"/>
    </row>
    <row r="343" spans="1:11" ht="14.25" customHeight="1" x14ac:dyDescent="0.3">
      <c r="A343" s="1"/>
      <c r="B343" s="3"/>
      <c r="C343" s="23"/>
      <c r="D343" s="21"/>
      <c r="E343" s="1"/>
      <c r="F343" s="1"/>
      <c r="G343" s="1"/>
      <c r="H343" s="15"/>
      <c r="I343" s="3"/>
      <c r="J343" s="24"/>
      <c r="K343" s="1"/>
    </row>
    <row r="344" spans="1:11" ht="14.25" customHeight="1" x14ac:dyDescent="0.3">
      <c r="A344" s="1"/>
      <c r="B344" s="3"/>
      <c r="C344" s="23"/>
      <c r="D344" s="21"/>
      <c r="E344" s="1"/>
      <c r="F344" s="1"/>
      <c r="G344" s="1"/>
      <c r="H344" s="15"/>
      <c r="I344" s="3"/>
      <c r="J344" s="24"/>
      <c r="K344" s="1"/>
    </row>
    <row r="345" spans="1:11" ht="14.25" customHeight="1" x14ac:dyDescent="0.3">
      <c r="A345" s="1"/>
      <c r="B345" s="3"/>
      <c r="C345" s="23"/>
      <c r="D345" s="21"/>
      <c r="E345" s="1"/>
      <c r="F345" s="1"/>
      <c r="G345" s="1"/>
      <c r="H345" s="15"/>
      <c r="I345" s="3"/>
      <c r="J345" s="24"/>
      <c r="K345" s="1"/>
    </row>
    <row r="346" spans="1:11" ht="14.25" customHeight="1" x14ac:dyDescent="0.3">
      <c r="A346" s="1"/>
      <c r="B346" s="3"/>
      <c r="C346" s="23"/>
      <c r="D346" s="21"/>
      <c r="E346" s="1"/>
      <c r="F346" s="1"/>
      <c r="G346" s="1"/>
      <c r="H346" s="15"/>
      <c r="I346" s="3"/>
      <c r="J346" s="24"/>
      <c r="K346" s="1"/>
    </row>
    <row r="347" spans="1:11" ht="14.25" customHeight="1" x14ac:dyDescent="0.3">
      <c r="A347" s="1"/>
      <c r="B347" s="3"/>
      <c r="C347" s="23"/>
      <c r="D347" s="21"/>
      <c r="E347" s="1"/>
      <c r="F347" s="1"/>
      <c r="G347" s="1"/>
      <c r="H347" s="15"/>
      <c r="I347" s="3"/>
      <c r="J347" s="24"/>
      <c r="K347" s="1"/>
    </row>
    <row r="348" spans="1:11" ht="14.25" customHeight="1" x14ac:dyDescent="0.3">
      <c r="A348" s="1"/>
      <c r="B348" s="3"/>
      <c r="C348" s="23"/>
      <c r="D348" s="21"/>
      <c r="E348" s="1"/>
      <c r="F348" s="1"/>
      <c r="G348" s="1"/>
      <c r="H348" s="15"/>
      <c r="I348" s="3"/>
      <c r="J348" s="24"/>
      <c r="K348" s="1"/>
    </row>
    <row r="349" spans="1:11" ht="14.25" customHeight="1" x14ac:dyDescent="0.3">
      <c r="A349" s="1"/>
      <c r="B349" s="3"/>
      <c r="C349" s="23"/>
      <c r="D349" s="21"/>
      <c r="E349" s="1"/>
      <c r="F349" s="1"/>
      <c r="G349" s="1"/>
      <c r="H349" s="15"/>
      <c r="I349" s="3"/>
      <c r="J349" s="24"/>
      <c r="K349" s="1"/>
    </row>
    <row r="350" spans="1:11" ht="14.25" customHeight="1" x14ac:dyDescent="0.3">
      <c r="A350" s="1"/>
      <c r="B350" s="3"/>
      <c r="C350" s="23"/>
      <c r="D350" s="21"/>
      <c r="E350" s="1"/>
      <c r="F350" s="1"/>
      <c r="G350" s="1"/>
      <c r="H350" s="15"/>
      <c r="I350" s="3"/>
      <c r="J350" s="24"/>
      <c r="K350" s="1"/>
    </row>
    <row r="351" spans="1:11" ht="14.25" customHeight="1" x14ac:dyDescent="0.3">
      <c r="A351" s="1"/>
      <c r="B351" s="3"/>
      <c r="C351" s="23"/>
      <c r="D351" s="21"/>
      <c r="E351" s="1"/>
      <c r="F351" s="1"/>
      <c r="G351" s="1"/>
      <c r="H351" s="15"/>
      <c r="I351" s="3"/>
      <c r="J351" s="24"/>
      <c r="K351" s="1"/>
    </row>
    <row r="352" spans="1:11" ht="14.25" customHeight="1" x14ac:dyDescent="0.3">
      <c r="A352" s="1"/>
      <c r="B352" s="3"/>
      <c r="C352" s="23"/>
      <c r="D352" s="21"/>
      <c r="E352" s="1"/>
      <c r="F352" s="1"/>
      <c r="G352" s="1"/>
      <c r="H352" s="15"/>
      <c r="I352" s="3"/>
      <c r="J352" s="24"/>
      <c r="K352" s="1"/>
    </row>
    <row r="353" spans="1:12" ht="14.25" customHeight="1" x14ac:dyDescent="0.3">
      <c r="A353" s="1"/>
      <c r="B353" s="3"/>
      <c r="C353" s="23"/>
      <c r="D353" s="21"/>
      <c r="E353" s="1"/>
      <c r="F353" s="1"/>
      <c r="G353" s="1"/>
      <c r="H353" s="15"/>
      <c r="I353" s="3"/>
      <c r="J353" s="24"/>
      <c r="K353" s="1"/>
    </row>
    <row r="354" spans="1:12" ht="14.25" customHeight="1" x14ac:dyDescent="0.3">
      <c r="A354" s="1"/>
      <c r="B354" s="3"/>
      <c r="C354" s="23"/>
      <c r="D354" s="21"/>
      <c r="E354" s="1"/>
      <c r="F354" s="1"/>
      <c r="G354" s="1"/>
      <c r="H354" s="15"/>
      <c r="I354" s="3"/>
      <c r="J354" s="24"/>
      <c r="K354" s="1"/>
    </row>
    <row r="355" spans="1:12" ht="14.25" customHeight="1" x14ac:dyDescent="0.3">
      <c r="B355" s="3"/>
      <c r="E355" s="1"/>
      <c r="F355" s="1"/>
      <c r="G355">
        <v>57</v>
      </c>
      <c r="H355">
        <v>364</v>
      </c>
      <c r="I355" t="s">
        <v>1279</v>
      </c>
      <c r="J355" t="s">
        <v>676</v>
      </c>
      <c r="K355" t="s">
        <v>424</v>
      </c>
      <c r="L355" t="s">
        <v>154</v>
      </c>
    </row>
    <row r="356" spans="1:12" ht="14.25" customHeight="1" x14ac:dyDescent="0.3">
      <c r="G356">
        <v>65</v>
      </c>
      <c r="H356">
        <v>395</v>
      </c>
      <c r="I356" t="s">
        <v>1287</v>
      </c>
      <c r="J356" t="s">
        <v>339</v>
      </c>
      <c r="K356" t="s">
        <v>424</v>
      </c>
      <c r="L356" t="s">
        <v>568</v>
      </c>
    </row>
    <row r="357" spans="1:12" ht="14.25" customHeight="1" x14ac:dyDescent="0.3">
      <c r="B357" s="3"/>
      <c r="D357"/>
      <c r="G357">
        <v>105</v>
      </c>
      <c r="H357">
        <v>431</v>
      </c>
      <c r="I357" t="s">
        <v>1326</v>
      </c>
      <c r="J357" t="s">
        <v>407</v>
      </c>
      <c r="K357" t="s">
        <v>864</v>
      </c>
      <c r="L357" t="s">
        <v>154</v>
      </c>
    </row>
    <row r="358" spans="1:12" ht="14.25" customHeight="1" x14ac:dyDescent="0.3">
      <c r="B358" s="6" t="s">
        <v>163</v>
      </c>
      <c r="C358" s="6" t="s">
        <v>165</v>
      </c>
      <c r="D358" s="5" t="s">
        <v>151</v>
      </c>
      <c r="G358">
        <v>75</v>
      </c>
      <c r="H358">
        <v>426</v>
      </c>
      <c r="I358" t="s">
        <v>1296</v>
      </c>
      <c r="J358" t="s">
        <v>141</v>
      </c>
      <c r="K358" t="s">
        <v>857</v>
      </c>
      <c r="L358" t="s">
        <v>352</v>
      </c>
    </row>
    <row r="359" spans="1:12" ht="14.25" customHeight="1" x14ac:dyDescent="0.3">
      <c r="B359" s="3">
        <v>1</v>
      </c>
      <c r="C359" s="3">
        <v>380</v>
      </c>
      <c r="D359" t="s">
        <v>1220</v>
      </c>
      <c r="G359">
        <v>84</v>
      </c>
      <c r="H359">
        <v>402</v>
      </c>
      <c r="I359" t="s">
        <v>1305</v>
      </c>
      <c r="J359" t="s">
        <v>415</v>
      </c>
      <c r="K359" t="s">
        <v>686</v>
      </c>
      <c r="L359" t="s">
        <v>568</v>
      </c>
    </row>
    <row r="360" spans="1:12" ht="14.25" customHeight="1" x14ac:dyDescent="0.3">
      <c r="B360" s="3">
        <f>+B359+1</f>
        <v>2</v>
      </c>
      <c r="C360" s="3">
        <v>347</v>
      </c>
      <c r="D360" t="s">
        <v>1222</v>
      </c>
      <c r="G360">
        <v>51</v>
      </c>
      <c r="H360">
        <v>428</v>
      </c>
      <c r="I360" t="s">
        <v>1274</v>
      </c>
      <c r="J360" t="s">
        <v>860</v>
      </c>
      <c r="K360" t="s">
        <v>861</v>
      </c>
      <c r="L360" t="s">
        <v>157</v>
      </c>
    </row>
    <row r="361" spans="1:12" ht="14.25" customHeight="1" x14ac:dyDescent="0.3">
      <c r="B361" s="3">
        <f t="shared" ref="B361:B424" si="13">+B360+1</f>
        <v>3</v>
      </c>
      <c r="C361" s="3">
        <v>351</v>
      </c>
      <c r="D361" t="s">
        <v>1223</v>
      </c>
      <c r="G361">
        <v>60</v>
      </c>
      <c r="H361">
        <v>440</v>
      </c>
      <c r="I361" t="s">
        <v>1282</v>
      </c>
      <c r="J361" t="s">
        <v>879</v>
      </c>
      <c r="K361" t="s">
        <v>861</v>
      </c>
      <c r="L361" t="s">
        <v>158</v>
      </c>
    </row>
    <row r="362" spans="1:12" ht="14.25" customHeight="1" x14ac:dyDescent="0.3">
      <c r="B362" s="3">
        <f t="shared" si="13"/>
        <v>4</v>
      </c>
      <c r="C362" s="3">
        <v>362</v>
      </c>
      <c r="D362" t="s">
        <v>1227</v>
      </c>
      <c r="G362">
        <v>8</v>
      </c>
      <c r="H362">
        <v>407</v>
      </c>
      <c r="I362" t="s">
        <v>1231</v>
      </c>
      <c r="J362" t="s">
        <v>345</v>
      </c>
      <c r="K362" t="s">
        <v>136</v>
      </c>
      <c r="L362" t="s">
        <v>348</v>
      </c>
    </row>
    <row r="363" spans="1:12" ht="14.25" customHeight="1" x14ac:dyDescent="0.3">
      <c r="B363" s="3">
        <f t="shared" si="13"/>
        <v>5</v>
      </c>
      <c r="C363" s="3">
        <v>375</v>
      </c>
      <c r="D363" t="s">
        <v>1228</v>
      </c>
      <c r="G363">
        <v>25</v>
      </c>
      <c r="H363">
        <v>421</v>
      </c>
      <c r="I363" t="s">
        <v>1249</v>
      </c>
      <c r="J363" t="s">
        <v>18</v>
      </c>
      <c r="K363" t="s">
        <v>83</v>
      </c>
      <c r="L363" t="s">
        <v>156</v>
      </c>
    </row>
    <row r="364" spans="1:12" ht="14.25" customHeight="1" x14ac:dyDescent="0.3">
      <c r="B364" s="3">
        <f t="shared" si="13"/>
        <v>6</v>
      </c>
      <c r="C364" s="3">
        <v>392</v>
      </c>
      <c r="D364" t="s">
        <v>1229</v>
      </c>
      <c r="G364">
        <v>104</v>
      </c>
      <c r="H364">
        <v>374</v>
      </c>
      <c r="I364" t="s">
        <v>1325</v>
      </c>
      <c r="J364" t="s">
        <v>142</v>
      </c>
      <c r="K364" t="s">
        <v>216</v>
      </c>
      <c r="L364" t="s">
        <v>348</v>
      </c>
    </row>
    <row r="365" spans="1:12" ht="14.25" customHeight="1" x14ac:dyDescent="0.3">
      <c r="B365" s="3">
        <f t="shared" si="13"/>
        <v>7</v>
      </c>
      <c r="C365" s="3">
        <v>361</v>
      </c>
      <c r="D365" t="s">
        <v>1230</v>
      </c>
      <c r="G365">
        <v>26</v>
      </c>
      <c r="H365">
        <v>340</v>
      </c>
      <c r="I365" t="s">
        <v>1250</v>
      </c>
      <c r="J365" t="s">
        <v>386</v>
      </c>
      <c r="K365" t="s">
        <v>387</v>
      </c>
      <c r="L365" t="s">
        <v>153</v>
      </c>
    </row>
    <row r="366" spans="1:12" ht="14.25" customHeight="1" x14ac:dyDescent="0.3">
      <c r="B366" s="3">
        <f t="shared" si="13"/>
        <v>8</v>
      </c>
      <c r="C366" s="3">
        <v>407</v>
      </c>
      <c r="D366" t="s">
        <v>1231</v>
      </c>
      <c r="G366">
        <v>102</v>
      </c>
      <c r="H366">
        <v>415</v>
      </c>
      <c r="I366" t="s">
        <v>1323</v>
      </c>
      <c r="J366" t="s">
        <v>690</v>
      </c>
      <c r="K366" t="s">
        <v>691</v>
      </c>
      <c r="L366" t="s">
        <v>156</v>
      </c>
    </row>
    <row r="367" spans="1:12" ht="14.25" customHeight="1" x14ac:dyDescent="0.3">
      <c r="B367" s="3">
        <f t="shared" si="13"/>
        <v>9</v>
      </c>
      <c r="C367" s="3">
        <v>422</v>
      </c>
      <c r="D367" t="s">
        <v>1232</v>
      </c>
      <c r="G367">
        <v>10</v>
      </c>
      <c r="H367">
        <v>384</v>
      </c>
      <c r="I367" t="s">
        <v>1233</v>
      </c>
      <c r="J367" t="s">
        <v>349</v>
      </c>
      <c r="K367" t="s">
        <v>208</v>
      </c>
      <c r="L367" t="s">
        <v>156</v>
      </c>
    </row>
    <row r="368" spans="1:12" ht="14.25" customHeight="1" x14ac:dyDescent="0.3">
      <c r="B368" s="3">
        <f t="shared" si="13"/>
        <v>10</v>
      </c>
      <c r="C368" s="3">
        <v>384</v>
      </c>
      <c r="D368" t="s">
        <v>1233</v>
      </c>
      <c r="G368">
        <v>12</v>
      </c>
      <c r="H368">
        <v>442</v>
      </c>
      <c r="I368" t="s">
        <v>1235</v>
      </c>
      <c r="J368" t="s">
        <v>880</v>
      </c>
      <c r="K368" t="s">
        <v>881</v>
      </c>
      <c r="L368" t="s">
        <v>352</v>
      </c>
    </row>
    <row r="369" spans="2:12" ht="14.25" customHeight="1" x14ac:dyDescent="0.3">
      <c r="B369" s="3">
        <f t="shared" si="13"/>
        <v>11</v>
      </c>
      <c r="C369" s="3">
        <v>346</v>
      </c>
      <c r="D369" t="s">
        <v>1234</v>
      </c>
      <c r="G369">
        <v>66</v>
      </c>
      <c r="H369">
        <v>448</v>
      </c>
      <c r="I369" t="s">
        <v>1288</v>
      </c>
      <c r="J369" t="s">
        <v>385</v>
      </c>
      <c r="K369" t="s">
        <v>886</v>
      </c>
      <c r="L369" t="s">
        <v>158</v>
      </c>
    </row>
    <row r="370" spans="2:12" ht="14.25" customHeight="1" x14ac:dyDescent="0.3">
      <c r="B370" s="3">
        <f t="shared" si="13"/>
        <v>12</v>
      </c>
      <c r="C370" s="3">
        <v>442</v>
      </c>
      <c r="D370" t="s">
        <v>1235</v>
      </c>
      <c r="G370">
        <v>91</v>
      </c>
      <c r="H370">
        <v>504</v>
      </c>
      <c r="I370" t="s">
        <v>1312</v>
      </c>
      <c r="J370" t="s">
        <v>1018</v>
      </c>
      <c r="K370" t="s">
        <v>1019</v>
      </c>
      <c r="L370" t="s">
        <v>154</v>
      </c>
    </row>
    <row r="371" spans="2:12" ht="14.25" customHeight="1" x14ac:dyDescent="0.3">
      <c r="B371" s="3">
        <f t="shared" si="13"/>
        <v>13</v>
      </c>
      <c r="C371" s="3">
        <v>350</v>
      </c>
      <c r="D371" t="s">
        <v>1236</v>
      </c>
      <c r="G371">
        <v>79</v>
      </c>
      <c r="H371">
        <v>331</v>
      </c>
      <c r="I371" t="s">
        <v>1300</v>
      </c>
      <c r="J371" t="s">
        <v>138</v>
      </c>
      <c r="K371" t="s">
        <v>419</v>
      </c>
      <c r="L371" t="s">
        <v>568</v>
      </c>
    </row>
    <row r="372" spans="2:12" ht="14.25" customHeight="1" x14ac:dyDescent="0.3">
      <c r="B372" s="3">
        <f t="shared" si="13"/>
        <v>14</v>
      </c>
      <c r="C372" s="3">
        <v>433</v>
      </c>
      <c r="D372" t="s">
        <v>1237</v>
      </c>
      <c r="G372">
        <v>81</v>
      </c>
      <c r="H372">
        <v>365</v>
      </c>
      <c r="I372" t="s">
        <v>1302</v>
      </c>
      <c r="J372" t="s">
        <v>134</v>
      </c>
      <c r="K372" t="s">
        <v>413</v>
      </c>
      <c r="L372" t="s">
        <v>352</v>
      </c>
    </row>
    <row r="373" spans="2:12" ht="14.25" customHeight="1" x14ac:dyDescent="0.3">
      <c r="B373" s="3">
        <f t="shared" si="13"/>
        <v>15</v>
      </c>
      <c r="C373" s="3">
        <v>404</v>
      </c>
      <c r="D373" t="s">
        <v>1238</v>
      </c>
      <c r="G373">
        <v>23</v>
      </c>
      <c r="H373">
        <v>411</v>
      </c>
      <c r="I373" t="s">
        <v>1247</v>
      </c>
      <c r="J373" t="s">
        <v>384</v>
      </c>
      <c r="K373" t="s">
        <v>139</v>
      </c>
      <c r="L373" t="s">
        <v>152</v>
      </c>
    </row>
    <row r="374" spans="2:12" ht="14.25" customHeight="1" x14ac:dyDescent="0.3">
      <c r="B374" s="3">
        <f t="shared" si="13"/>
        <v>16</v>
      </c>
      <c r="C374" s="3">
        <v>349</v>
      </c>
      <c r="D374" t="s">
        <v>1239</v>
      </c>
      <c r="G374">
        <v>77</v>
      </c>
      <c r="H374">
        <v>376</v>
      </c>
      <c r="I374" t="s">
        <v>1298</v>
      </c>
      <c r="J374" t="s">
        <v>87</v>
      </c>
      <c r="K374" t="s">
        <v>32</v>
      </c>
      <c r="L374" t="s">
        <v>568</v>
      </c>
    </row>
    <row r="375" spans="2:12" ht="14.25" customHeight="1" x14ac:dyDescent="0.3">
      <c r="B375" s="3">
        <f t="shared" si="13"/>
        <v>17</v>
      </c>
      <c r="C375" s="3">
        <v>413</v>
      </c>
      <c r="D375" t="s">
        <v>1240</v>
      </c>
      <c r="G375">
        <v>101</v>
      </c>
      <c r="H375">
        <v>327</v>
      </c>
      <c r="I375" t="s">
        <v>1322</v>
      </c>
      <c r="J375" t="s">
        <v>189</v>
      </c>
      <c r="K375" t="s">
        <v>603</v>
      </c>
      <c r="L375" t="s">
        <v>168</v>
      </c>
    </row>
    <row r="376" spans="2:12" ht="14.25" customHeight="1" x14ac:dyDescent="0.3">
      <c r="B376" s="3">
        <f t="shared" si="13"/>
        <v>18</v>
      </c>
      <c r="C376" s="3">
        <v>435</v>
      </c>
      <c r="D376" t="s">
        <v>1241</v>
      </c>
      <c r="G376">
        <v>45</v>
      </c>
      <c r="H376">
        <v>400</v>
      </c>
      <c r="I376" t="s">
        <v>1269</v>
      </c>
      <c r="J376" t="s">
        <v>420</v>
      </c>
      <c r="K376" t="s">
        <v>421</v>
      </c>
      <c r="L376" t="s">
        <v>568</v>
      </c>
    </row>
    <row r="377" spans="2:12" ht="14.25" customHeight="1" x14ac:dyDescent="0.3">
      <c r="B377" s="3">
        <f t="shared" si="13"/>
        <v>19</v>
      </c>
      <c r="C377" s="3">
        <v>323</v>
      </c>
      <c r="D377" t="s">
        <v>1242</v>
      </c>
      <c r="G377">
        <v>6</v>
      </c>
      <c r="H377">
        <v>392</v>
      </c>
      <c r="I377" t="s">
        <v>1229</v>
      </c>
      <c r="J377" t="s">
        <v>81</v>
      </c>
      <c r="K377" t="s">
        <v>683</v>
      </c>
      <c r="L377" t="s">
        <v>156</v>
      </c>
    </row>
    <row r="378" spans="2:12" ht="14.25" customHeight="1" x14ac:dyDescent="0.3">
      <c r="B378" s="3">
        <f t="shared" si="13"/>
        <v>20</v>
      </c>
      <c r="C378" s="3">
        <v>333</v>
      </c>
      <c r="D378" t="s">
        <v>1243</v>
      </c>
      <c r="G378">
        <v>14</v>
      </c>
      <c r="H378">
        <v>433</v>
      </c>
      <c r="I378" t="s">
        <v>1237</v>
      </c>
      <c r="J378" t="s">
        <v>867</v>
      </c>
      <c r="K378" t="s">
        <v>868</v>
      </c>
      <c r="L378" t="s">
        <v>156</v>
      </c>
    </row>
    <row r="379" spans="2:12" ht="14.25" customHeight="1" x14ac:dyDescent="0.3">
      <c r="B379" s="3">
        <f t="shared" si="13"/>
        <v>21</v>
      </c>
      <c r="C379" s="3">
        <v>410</v>
      </c>
      <c r="D379" t="s">
        <v>1245</v>
      </c>
      <c r="G379">
        <v>3</v>
      </c>
      <c r="H379">
        <v>351</v>
      </c>
      <c r="I379" t="s">
        <v>1223</v>
      </c>
      <c r="J379" t="s">
        <v>4</v>
      </c>
      <c r="K379" t="s">
        <v>353</v>
      </c>
      <c r="L379" t="s">
        <v>156</v>
      </c>
    </row>
    <row r="380" spans="2:12" ht="14.25" customHeight="1" x14ac:dyDescent="0.3">
      <c r="B380" s="3">
        <f t="shared" si="13"/>
        <v>22</v>
      </c>
      <c r="C380" s="3">
        <v>385</v>
      </c>
      <c r="D380" t="s">
        <v>1246</v>
      </c>
      <c r="G380">
        <v>33</v>
      </c>
      <c r="H380">
        <v>387</v>
      </c>
      <c r="I380" t="s">
        <v>1257</v>
      </c>
      <c r="J380" t="s">
        <v>140</v>
      </c>
      <c r="K380" t="s">
        <v>425</v>
      </c>
      <c r="L380" t="s">
        <v>568</v>
      </c>
    </row>
    <row r="381" spans="2:12" ht="14.25" customHeight="1" x14ac:dyDescent="0.3">
      <c r="B381" s="3">
        <f t="shared" si="13"/>
        <v>23</v>
      </c>
      <c r="C381" s="3">
        <v>411</v>
      </c>
      <c r="D381" t="s">
        <v>1247</v>
      </c>
      <c r="G381">
        <v>52</v>
      </c>
      <c r="H381">
        <v>393</v>
      </c>
      <c r="I381" t="s">
        <v>1275</v>
      </c>
      <c r="J381" t="s">
        <v>2</v>
      </c>
      <c r="K381" t="s">
        <v>425</v>
      </c>
      <c r="L381" t="s">
        <v>568</v>
      </c>
    </row>
    <row r="382" spans="2:12" ht="14.25" customHeight="1" x14ac:dyDescent="0.3">
      <c r="B382" s="3">
        <f t="shared" si="13"/>
        <v>24</v>
      </c>
      <c r="C382" s="3">
        <v>443</v>
      </c>
      <c r="D382" t="s">
        <v>1248</v>
      </c>
      <c r="G382">
        <v>49</v>
      </c>
      <c r="H382">
        <v>447</v>
      </c>
      <c r="I382" t="s">
        <v>1272</v>
      </c>
      <c r="J382" t="s">
        <v>141</v>
      </c>
      <c r="K382" t="s">
        <v>758</v>
      </c>
      <c r="L382" t="s">
        <v>153</v>
      </c>
    </row>
    <row r="383" spans="2:12" ht="14.25" customHeight="1" x14ac:dyDescent="0.3">
      <c r="B383" s="3">
        <f t="shared" si="13"/>
        <v>25</v>
      </c>
      <c r="C383" s="3">
        <v>421</v>
      </c>
      <c r="D383" t="s">
        <v>1249</v>
      </c>
      <c r="G383">
        <v>89</v>
      </c>
      <c r="H383">
        <v>441</v>
      </c>
      <c r="I383" t="s">
        <v>1310</v>
      </c>
      <c r="J383" t="s">
        <v>124</v>
      </c>
      <c r="K383" t="s">
        <v>778</v>
      </c>
      <c r="L383" t="s">
        <v>158</v>
      </c>
    </row>
    <row r="384" spans="2:12" ht="14.25" customHeight="1" x14ac:dyDescent="0.3">
      <c r="B384" s="3">
        <f t="shared" si="13"/>
        <v>26</v>
      </c>
      <c r="C384" s="3">
        <v>340</v>
      </c>
      <c r="D384" t="s">
        <v>1250</v>
      </c>
      <c r="G384">
        <v>22</v>
      </c>
      <c r="H384">
        <v>385</v>
      </c>
      <c r="I384" t="s">
        <v>1246</v>
      </c>
      <c r="J384" t="s">
        <v>16</v>
      </c>
      <c r="K384" t="s">
        <v>374</v>
      </c>
      <c r="L384" t="s">
        <v>352</v>
      </c>
    </row>
    <row r="385" spans="2:12" ht="14.25" customHeight="1" x14ac:dyDescent="0.3">
      <c r="B385" s="3">
        <f t="shared" si="13"/>
        <v>27</v>
      </c>
      <c r="C385" s="3">
        <v>382</v>
      </c>
      <c r="D385" t="s">
        <v>1251</v>
      </c>
      <c r="G385">
        <v>4</v>
      </c>
      <c r="H385">
        <v>362</v>
      </c>
      <c r="I385" t="s">
        <v>1227</v>
      </c>
      <c r="J385" t="s">
        <v>627</v>
      </c>
      <c r="K385" t="s">
        <v>675</v>
      </c>
      <c r="L385" t="s">
        <v>152</v>
      </c>
    </row>
    <row r="386" spans="2:12" ht="14.25" customHeight="1" x14ac:dyDescent="0.3">
      <c r="B386" s="3">
        <f t="shared" si="13"/>
        <v>28</v>
      </c>
      <c r="C386" s="3">
        <v>434</v>
      </c>
      <c r="D386" t="s">
        <v>1252</v>
      </c>
      <c r="G386">
        <v>87</v>
      </c>
      <c r="H386">
        <v>345</v>
      </c>
      <c r="I386" t="s">
        <v>1308</v>
      </c>
      <c r="J386" t="s">
        <v>434</v>
      </c>
      <c r="K386" t="s">
        <v>91</v>
      </c>
      <c r="L386" t="s">
        <v>435</v>
      </c>
    </row>
    <row r="387" spans="2:12" ht="14.25" customHeight="1" x14ac:dyDescent="0.3">
      <c r="B387" s="3">
        <f t="shared" si="13"/>
        <v>29</v>
      </c>
      <c r="C387" s="3">
        <v>394</v>
      </c>
      <c r="D387" t="s">
        <v>1253</v>
      </c>
      <c r="G387">
        <v>63</v>
      </c>
      <c r="H387">
        <v>367</v>
      </c>
      <c r="I387" t="s">
        <v>1285</v>
      </c>
      <c r="J387" t="s">
        <v>189</v>
      </c>
      <c r="K387" t="s">
        <v>110</v>
      </c>
      <c r="L387" t="s">
        <v>624</v>
      </c>
    </row>
    <row r="388" spans="2:12" ht="14.25" customHeight="1" x14ac:dyDescent="0.3">
      <c r="B388" s="3">
        <f t="shared" si="13"/>
        <v>30</v>
      </c>
      <c r="C388" s="3">
        <v>335</v>
      </c>
      <c r="D388" t="s">
        <v>1254</v>
      </c>
      <c r="G388">
        <v>78</v>
      </c>
      <c r="H388">
        <v>420</v>
      </c>
      <c r="I388" t="s">
        <v>1299</v>
      </c>
      <c r="J388" t="s">
        <v>397</v>
      </c>
      <c r="K388" t="s">
        <v>695</v>
      </c>
      <c r="L388" t="s">
        <v>154</v>
      </c>
    </row>
    <row r="389" spans="2:12" ht="14.25" customHeight="1" x14ac:dyDescent="0.3">
      <c r="B389" s="3">
        <f t="shared" si="13"/>
        <v>31</v>
      </c>
      <c r="C389" s="3">
        <v>437</v>
      </c>
      <c r="D389" t="s">
        <v>1255</v>
      </c>
      <c r="G389">
        <v>90</v>
      </c>
      <c r="H389">
        <v>414</v>
      </c>
      <c r="I389" t="s">
        <v>1311</v>
      </c>
      <c r="J389" t="s">
        <v>627</v>
      </c>
      <c r="K389" t="s">
        <v>36</v>
      </c>
      <c r="L389" t="s">
        <v>641</v>
      </c>
    </row>
    <row r="390" spans="2:12" ht="14.25" customHeight="1" x14ac:dyDescent="0.3">
      <c r="B390" s="3">
        <f t="shared" si="13"/>
        <v>32</v>
      </c>
      <c r="C390" s="3">
        <v>503</v>
      </c>
      <c r="D390" t="s">
        <v>1256</v>
      </c>
      <c r="G390">
        <v>15</v>
      </c>
      <c r="H390">
        <v>404</v>
      </c>
      <c r="I390" t="s">
        <v>1238</v>
      </c>
      <c r="J390" t="s">
        <v>16</v>
      </c>
      <c r="K390" t="s">
        <v>687</v>
      </c>
      <c r="L390" t="s">
        <v>152</v>
      </c>
    </row>
    <row r="391" spans="2:12" ht="14.25" customHeight="1" x14ac:dyDescent="0.3">
      <c r="B391" s="3">
        <f t="shared" si="13"/>
        <v>33</v>
      </c>
      <c r="C391" s="3">
        <v>387</v>
      </c>
      <c r="D391" t="s">
        <v>1257</v>
      </c>
      <c r="G391">
        <v>27</v>
      </c>
      <c r="H391">
        <v>382</v>
      </c>
      <c r="I391" t="s">
        <v>1251</v>
      </c>
      <c r="J391" t="s">
        <v>137</v>
      </c>
      <c r="K391" t="s">
        <v>566</v>
      </c>
      <c r="L391" t="s">
        <v>568</v>
      </c>
    </row>
    <row r="392" spans="2:12" ht="14.25" customHeight="1" x14ac:dyDescent="0.3">
      <c r="B392" s="3">
        <f t="shared" si="13"/>
        <v>34</v>
      </c>
      <c r="C392" s="3">
        <v>381</v>
      </c>
      <c r="D392" t="s">
        <v>1258</v>
      </c>
      <c r="G392">
        <v>88</v>
      </c>
      <c r="H392">
        <v>399</v>
      </c>
      <c r="I392" t="s">
        <v>1309</v>
      </c>
      <c r="J392" t="s">
        <v>190</v>
      </c>
      <c r="K392" t="s">
        <v>118</v>
      </c>
      <c r="L392" t="s">
        <v>156</v>
      </c>
    </row>
    <row r="393" spans="2:12" ht="14.25" customHeight="1" x14ac:dyDescent="0.3">
      <c r="B393" s="3">
        <f t="shared" si="13"/>
        <v>35</v>
      </c>
      <c r="C393" s="3">
        <v>354</v>
      </c>
      <c r="D393" t="s">
        <v>1259</v>
      </c>
      <c r="G393">
        <v>97</v>
      </c>
      <c r="H393">
        <v>427</v>
      </c>
      <c r="I393" t="s">
        <v>1318</v>
      </c>
      <c r="J393" t="s">
        <v>858</v>
      </c>
      <c r="K393" t="s">
        <v>859</v>
      </c>
      <c r="L393" t="s">
        <v>168</v>
      </c>
    </row>
    <row r="394" spans="2:12" ht="14.25" customHeight="1" x14ac:dyDescent="0.3">
      <c r="B394" s="3">
        <f t="shared" si="13"/>
        <v>36</v>
      </c>
      <c r="C394" s="3">
        <v>369</v>
      </c>
      <c r="D394" t="s">
        <v>1260</v>
      </c>
      <c r="G394">
        <v>69</v>
      </c>
      <c r="H394">
        <v>344</v>
      </c>
      <c r="I394" t="s">
        <v>1291</v>
      </c>
      <c r="J394" t="s">
        <v>2</v>
      </c>
      <c r="K394" t="s">
        <v>639</v>
      </c>
      <c r="L394" t="s">
        <v>155</v>
      </c>
    </row>
    <row r="395" spans="2:12" ht="14.25" customHeight="1" x14ac:dyDescent="0.3">
      <c r="B395" s="3">
        <f t="shared" si="13"/>
        <v>37</v>
      </c>
      <c r="C395" s="3">
        <v>320</v>
      </c>
      <c r="D395" t="s">
        <v>1261</v>
      </c>
      <c r="G395">
        <v>68</v>
      </c>
      <c r="H395">
        <v>368</v>
      </c>
      <c r="I395" t="s">
        <v>1290</v>
      </c>
      <c r="J395" t="s">
        <v>190</v>
      </c>
      <c r="K395" t="s">
        <v>408</v>
      </c>
      <c r="L395" t="s">
        <v>154</v>
      </c>
    </row>
    <row r="396" spans="2:12" ht="14.25" customHeight="1" x14ac:dyDescent="0.3">
      <c r="B396" s="3">
        <f t="shared" si="13"/>
        <v>38</v>
      </c>
      <c r="C396" s="3">
        <v>339</v>
      </c>
      <c r="D396" t="s">
        <v>1262</v>
      </c>
      <c r="G396">
        <v>50</v>
      </c>
      <c r="H396">
        <v>348</v>
      </c>
      <c r="I396" t="s">
        <v>1273</v>
      </c>
      <c r="J396" t="s">
        <v>82</v>
      </c>
      <c r="K396" t="s">
        <v>392</v>
      </c>
      <c r="L396" t="s">
        <v>153</v>
      </c>
    </row>
    <row r="397" spans="2:12" ht="14.25" customHeight="1" x14ac:dyDescent="0.3">
      <c r="B397" s="3">
        <f t="shared" si="13"/>
        <v>39</v>
      </c>
      <c r="C397" s="3">
        <v>373</v>
      </c>
      <c r="D397" t="s">
        <v>1263</v>
      </c>
      <c r="G397">
        <v>35</v>
      </c>
      <c r="H397">
        <v>354</v>
      </c>
      <c r="I397" t="s">
        <v>1259</v>
      </c>
      <c r="J397" t="s">
        <v>657</v>
      </c>
      <c r="K397" t="s">
        <v>658</v>
      </c>
      <c r="L397" t="s">
        <v>152</v>
      </c>
    </row>
    <row r="398" spans="2:12" ht="14.25" customHeight="1" x14ac:dyDescent="0.3">
      <c r="B398" s="3">
        <f t="shared" si="13"/>
        <v>40</v>
      </c>
      <c r="C398" s="3">
        <v>366</v>
      </c>
      <c r="D398" t="s">
        <v>1264</v>
      </c>
      <c r="G398">
        <v>46</v>
      </c>
      <c r="H398">
        <v>360</v>
      </c>
      <c r="I398" t="s">
        <v>1270</v>
      </c>
      <c r="J398" t="s">
        <v>134</v>
      </c>
      <c r="K398" t="s">
        <v>49</v>
      </c>
      <c r="L398" t="s">
        <v>157</v>
      </c>
    </row>
    <row r="399" spans="2:12" ht="14.25" customHeight="1" x14ac:dyDescent="0.3">
      <c r="B399" s="3">
        <f t="shared" si="13"/>
        <v>41</v>
      </c>
      <c r="C399" s="3">
        <v>355</v>
      </c>
      <c r="D399" t="s">
        <v>1265</v>
      </c>
      <c r="G399">
        <v>13</v>
      </c>
      <c r="H399">
        <v>350</v>
      </c>
      <c r="I399" t="s">
        <v>1236</v>
      </c>
      <c r="J399" t="s">
        <v>143</v>
      </c>
      <c r="K399" t="s">
        <v>144</v>
      </c>
      <c r="L399" t="s">
        <v>152</v>
      </c>
    </row>
    <row r="400" spans="2:12" ht="14.25" customHeight="1" x14ac:dyDescent="0.3">
      <c r="B400" s="3">
        <f t="shared" si="13"/>
        <v>42</v>
      </c>
      <c r="C400" s="3">
        <v>438</v>
      </c>
      <c r="D400" t="s">
        <v>1266</v>
      </c>
      <c r="G400">
        <v>62</v>
      </c>
      <c r="H400">
        <v>405</v>
      </c>
      <c r="I400" t="s">
        <v>1284</v>
      </c>
      <c r="J400" t="s">
        <v>16</v>
      </c>
      <c r="K400" t="s">
        <v>394</v>
      </c>
      <c r="L400" t="s">
        <v>153</v>
      </c>
    </row>
    <row r="401" spans="2:14" ht="14.25" customHeight="1" x14ac:dyDescent="0.3">
      <c r="B401" s="3">
        <f t="shared" si="13"/>
        <v>43</v>
      </c>
      <c r="C401" s="3">
        <v>363</v>
      </c>
      <c r="D401" t="s">
        <v>1267</v>
      </c>
      <c r="G401">
        <v>11</v>
      </c>
      <c r="H401">
        <v>346</v>
      </c>
      <c r="I401" t="s">
        <v>1234</v>
      </c>
      <c r="J401" t="s">
        <v>220</v>
      </c>
      <c r="K401" t="s">
        <v>346</v>
      </c>
      <c r="L401" t="s">
        <v>153</v>
      </c>
    </row>
    <row r="402" spans="2:14" ht="14.25" customHeight="1" x14ac:dyDescent="0.3">
      <c r="B402" s="3">
        <f t="shared" si="13"/>
        <v>44</v>
      </c>
      <c r="C402" s="3">
        <v>409</v>
      </c>
      <c r="D402" t="s">
        <v>1268</v>
      </c>
      <c r="G402">
        <v>18</v>
      </c>
      <c r="H402">
        <v>435</v>
      </c>
      <c r="I402" t="s">
        <v>1241</v>
      </c>
      <c r="J402" t="s">
        <v>871</v>
      </c>
      <c r="K402" t="s">
        <v>872</v>
      </c>
      <c r="L402" t="s">
        <v>352</v>
      </c>
      <c r="M402" t="s">
        <v>1332</v>
      </c>
      <c r="N402">
        <v>412</v>
      </c>
    </row>
    <row r="403" spans="2:14" ht="14.25" customHeight="1" x14ac:dyDescent="0.3">
      <c r="B403" s="3">
        <f t="shared" si="13"/>
        <v>45</v>
      </c>
      <c r="C403" s="3">
        <v>400</v>
      </c>
      <c r="D403" t="s">
        <v>1269</v>
      </c>
      <c r="G403">
        <v>94</v>
      </c>
      <c r="H403">
        <v>352</v>
      </c>
      <c r="I403" t="s">
        <v>1315</v>
      </c>
      <c r="J403" t="s">
        <v>141</v>
      </c>
      <c r="K403" t="s">
        <v>651</v>
      </c>
      <c r="L403" t="s">
        <v>155</v>
      </c>
    </row>
    <row r="404" spans="2:14" ht="14.25" customHeight="1" x14ac:dyDescent="0.3">
      <c r="B404" s="3">
        <f t="shared" si="13"/>
        <v>46</v>
      </c>
      <c r="C404" s="3">
        <v>360</v>
      </c>
      <c r="D404" t="s">
        <v>1270</v>
      </c>
      <c r="G404">
        <v>40</v>
      </c>
      <c r="H404">
        <v>366</v>
      </c>
      <c r="I404" t="s">
        <v>1264</v>
      </c>
      <c r="J404" t="s">
        <v>138</v>
      </c>
      <c r="K404" t="s">
        <v>347</v>
      </c>
      <c r="L404" t="s">
        <v>153</v>
      </c>
    </row>
    <row r="405" spans="2:14" ht="14.25" customHeight="1" x14ac:dyDescent="0.3">
      <c r="B405" s="3">
        <f t="shared" si="13"/>
        <v>47</v>
      </c>
      <c r="C405" s="3">
        <v>408</v>
      </c>
      <c r="D405" t="s">
        <v>1271</v>
      </c>
      <c r="G405">
        <v>74</v>
      </c>
      <c r="H405">
        <v>406</v>
      </c>
      <c r="I405" t="s">
        <v>1295</v>
      </c>
      <c r="J405" t="s">
        <v>337</v>
      </c>
      <c r="K405" t="s">
        <v>852</v>
      </c>
      <c r="L405" t="s">
        <v>152</v>
      </c>
    </row>
    <row r="406" spans="2:14" ht="14.25" customHeight="1" x14ac:dyDescent="0.3">
      <c r="B406" s="3">
        <f t="shared" si="13"/>
        <v>48</v>
      </c>
      <c r="C406" s="3">
        <v>424</v>
      </c>
      <c r="D406" t="s">
        <v>1272</v>
      </c>
      <c r="G406">
        <v>31</v>
      </c>
      <c r="H406">
        <v>437</v>
      </c>
      <c r="I406" t="s">
        <v>1255</v>
      </c>
      <c r="J406" t="s">
        <v>349</v>
      </c>
      <c r="K406" t="s">
        <v>874</v>
      </c>
      <c r="L406" t="s">
        <v>158</v>
      </c>
    </row>
    <row r="407" spans="2:14" ht="14.25" customHeight="1" x14ac:dyDescent="0.3">
      <c r="B407" s="3">
        <f t="shared" si="13"/>
        <v>49</v>
      </c>
      <c r="C407" s="3">
        <v>447</v>
      </c>
      <c r="D407" t="s">
        <v>1272</v>
      </c>
      <c r="G407">
        <v>73</v>
      </c>
      <c r="H407">
        <v>403</v>
      </c>
      <c r="I407" t="s">
        <v>1330</v>
      </c>
      <c r="J407" t="s">
        <v>145</v>
      </c>
      <c r="K407" t="s">
        <v>146</v>
      </c>
      <c r="L407" t="s">
        <v>568</v>
      </c>
    </row>
    <row r="408" spans="2:14" ht="14.25" customHeight="1" x14ac:dyDescent="0.3">
      <c r="B408" s="3">
        <f t="shared" si="13"/>
        <v>50</v>
      </c>
      <c r="C408" s="3">
        <v>348</v>
      </c>
      <c r="D408" t="s">
        <v>1273</v>
      </c>
      <c r="G408">
        <v>34</v>
      </c>
      <c r="H408">
        <v>381</v>
      </c>
      <c r="I408" t="s">
        <v>1258</v>
      </c>
      <c r="J408" t="s">
        <v>189</v>
      </c>
      <c r="K408" t="s">
        <v>123</v>
      </c>
      <c r="L408" t="s">
        <v>624</v>
      </c>
    </row>
    <row r="409" spans="2:14" ht="14.25" customHeight="1" x14ac:dyDescent="0.3">
      <c r="B409" s="3">
        <f t="shared" si="13"/>
        <v>51</v>
      </c>
      <c r="C409" s="3">
        <v>428</v>
      </c>
      <c r="D409" t="s">
        <v>1274</v>
      </c>
      <c r="G409">
        <v>24</v>
      </c>
      <c r="H409">
        <v>443</v>
      </c>
      <c r="I409" t="s">
        <v>1248</v>
      </c>
      <c r="J409" t="s">
        <v>47</v>
      </c>
      <c r="K409" t="s">
        <v>882</v>
      </c>
      <c r="L409" t="s">
        <v>348</v>
      </c>
    </row>
    <row r="410" spans="2:14" ht="14.25" customHeight="1" x14ac:dyDescent="0.3">
      <c r="B410" s="3">
        <f t="shared" si="13"/>
        <v>52</v>
      </c>
      <c r="C410" s="3">
        <v>393</v>
      </c>
      <c r="D410" t="s">
        <v>1275</v>
      </c>
      <c r="G410">
        <v>82</v>
      </c>
      <c r="H410">
        <v>445</v>
      </c>
      <c r="I410" t="s">
        <v>1303</v>
      </c>
      <c r="J410" t="s">
        <v>141</v>
      </c>
      <c r="K410" t="s">
        <v>882</v>
      </c>
      <c r="L410" t="s">
        <v>348</v>
      </c>
    </row>
    <row r="411" spans="2:14" ht="14.25" customHeight="1" x14ac:dyDescent="0.3">
      <c r="B411" s="3">
        <f t="shared" si="13"/>
        <v>53</v>
      </c>
      <c r="C411" s="3">
        <v>432</v>
      </c>
      <c r="D411" t="s">
        <v>1276</v>
      </c>
      <c r="G411">
        <v>71</v>
      </c>
      <c r="H411">
        <v>326</v>
      </c>
      <c r="I411" t="s">
        <v>1293</v>
      </c>
      <c r="J411" t="s">
        <v>56</v>
      </c>
      <c r="K411" t="s">
        <v>601</v>
      </c>
      <c r="L411" t="s">
        <v>154</v>
      </c>
    </row>
    <row r="412" spans="2:14" ht="14.25" customHeight="1" x14ac:dyDescent="0.3">
      <c r="B412" s="3">
        <f t="shared" si="13"/>
        <v>54</v>
      </c>
      <c r="C412" s="3">
        <v>336</v>
      </c>
      <c r="D412" t="s">
        <v>1277</v>
      </c>
      <c r="G412">
        <v>29</v>
      </c>
      <c r="H412">
        <v>394</v>
      </c>
      <c r="I412" t="s">
        <v>1253</v>
      </c>
      <c r="J412" t="s">
        <v>375</v>
      </c>
      <c r="K412" t="s">
        <v>376</v>
      </c>
      <c r="L412" t="s">
        <v>568</v>
      </c>
    </row>
    <row r="413" spans="2:14" ht="14.25" customHeight="1" x14ac:dyDescent="0.3">
      <c r="B413" s="3">
        <f t="shared" si="13"/>
        <v>55</v>
      </c>
      <c r="C413" s="3">
        <v>328</v>
      </c>
      <c r="D413" t="s">
        <v>1278</v>
      </c>
      <c r="G413">
        <v>47</v>
      </c>
      <c r="H413">
        <v>408</v>
      </c>
      <c r="I413" t="s">
        <v>1271</v>
      </c>
      <c r="J413" t="s">
        <v>141</v>
      </c>
      <c r="K413" t="s">
        <v>688</v>
      </c>
      <c r="L413" t="s">
        <v>348</v>
      </c>
    </row>
    <row r="414" spans="2:14" ht="14.25" customHeight="1" x14ac:dyDescent="0.3">
      <c r="B414" s="3">
        <f t="shared" si="13"/>
        <v>56</v>
      </c>
      <c r="C414" s="3">
        <v>444</v>
      </c>
      <c r="D414" t="s">
        <v>1279</v>
      </c>
      <c r="G414">
        <v>72</v>
      </c>
      <c r="H414">
        <v>401</v>
      </c>
      <c r="I414" t="s">
        <v>1294</v>
      </c>
      <c r="J414" t="s">
        <v>9</v>
      </c>
      <c r="K414" t="s">
        <v>147</v>
      </c>
      <c r="L414" t="s">
        <v>168</v>
      </c>
    </row>
    <row r="415" spans="2:14" ht="14.25" customHeight="1" x14ac:dyDescent="0.3">
      <c r="B415" s="3">
        <f t="shared" si="13"/>
        <v>57</v>
      </c>
      <c r="C415" s="3">
        <v>364</v>
      </c>
      <c r="D415" t="s">
        <v>1279</v>
      </c>
      <c r="G415">
        <v>85</v>
      </c>
      <c r="H415">
        <v>499</v>
      </c>
      <c r="I415" t="s">
        <v>1306</v>
      </c>
      <c r="J415" t="s">
        <v>88</v>
      </c>
      <c r="K415" t="s">
        <v>453</v>
      </c>
      <c r="L415" t="s">
        <v>352</v>
      </c>
    </row>
    <row r="416" spans="2:14" ht="14.25" customHeight="1" x14ac:dyDescent="0.3">
      <c r="B416" s="3">
        <f t="shared" si="13"/>
        <v>58</v>
      </c>
      <c r="C416" s="3">
        <v>338</v>
      </c>
      <c r="D416" t="s">
        <v>1280</v>
      </c>
      <c r="G416">
        <v>53</v>
      </c>
      <c r="H416">
        <v>432</v>
      </c>
      <c r="I416" t="s">
        <v>1276</v>
      </c>
      <c r="J416" t="s">
        <v>865</v>
      </c>
      <c r="K416" t="s">
        <v>866</v>
      </c>
      <c r="L416" t="s">
        <v>153</v>
      </c>
    </row>
    <row r="417" spans="2:14" ht="14.25" customHeight="1" x14ac:dyDescent="0.3">
      <c r="B417" s="3">
        <f t="shared" si="13"/>
        <v>59</v>
      </c>
      <c r="C417" s="3">
        <v>425</v>
      </c>
      <c r="D417" t="s">
        <v>1281</v>
      </c>
      <c r="G417">
        <v>55</v>
      </c>
      <c r="H417">
        <v>328</v>
      </c>
      <c r="I417" t="s">
        <v>1278</v>
      </c>
      <c r="J417" t="s">
        <v>605</v>
      </c>
      <c r="K417" t="s">
        <v>606</v>
      </c>
      <c r="L417" t="s">
        <v>153</v>
      </c>
    </row>
    <row r="418" spans="2:14" ht="14.25" customHeight="1" x14ac:dyDescent="0.3">
      <c r="B418" s="3">
        <f t="shared" si="13"/>
        <v>60</v>
      </c>
      <c r="C418" s="3">
        <v>440</v>
      </c>
      <c r="D418" t="s">
        <v>1282</v>
      </c>
      <c r="G418">
        <v>44</v>
      </c>
      <c r="H418">
        <v>409</v>
      </c>
      <c r="I418" t="s">
        <v>1268</v>
      </c>
      <c r="J418" t="s">
        <v>88</v>
      </c>
      <c r="K418" t="s">
        <v>219</v>
      </c>
      <c r="L418" t="s">
        <v>352</v>
      </c>
    </row>
    <row r="419" spans="2:14" ht="14.25" customHeight="1" x14ac:dyDescent="0.3">
      <c r="B419" s="3">
        <f t="shared" si="13"/>
        <v>61</v>
      </c>
      <c r="C419" s="3">
        <v>416</v>
      </c>
      <c r="D419" t="s">
        <v>1283</v>
      </c>
      <c r="G419">
        <v>20</v>
      </c>
      <c r="H419">
        <v>333</v>
      </c>
      <c r="I419" t="s">
        <v>1243</v>
      </c>
      <c r="J419" t="s">
        <v>620</v>
      </c>
      <c r="K419" t="s">
        <v>621</v>
      </c>
      <c r="L419" t="s">
        <v>624</v>
      </c>
    </row>
    <row r="420" spans="2:14" ht="14.25" customHeight="1" x14ac:dyDescent="0.3">
      <c r="B420" s="3">
        <f t="shared" si="13"/>
        <v>62</v>
      </c>
      <c r="C420" s="3">
        <v>405</v>
      </c>
      <c r="D420" t="s">
        <v>1284</v>
      </c>
      <c r="G420">
        <v>99</v>
      </c>
      <c r="H420">
        <v>377</v>
      </c>
      <c r="I420" t="s">
        <v>1320</v>
      </c>
      <c r="J420" t="s">
        <v>124</v>
      </c>
      <c r="K420" t="s">
        <v>621</v>
      </c>
      <c r="L420" t="s">
        <v>624</v>
      </c>
    </row>
    <row r="421" spans="2:14" ht="14.25" customHeight="1" x14ac:dyDescent="0.3">
      <c r="B421" s="3">
        <f t="shared" si="13"/>
        <v>63</v>
      </c>
      <c r="C421" s="3">
        <v>367</v>
      </c>
      <c r="D421" t="s">
        <v>1285</v>
      </c>
      <c r="G421">
        <v>64</v>
      </c>
      <c r="H421">
        <v>417</v>
      </c>
      <c r="I421" t="s">
        <v>1286</v>
      </c>
      <c r="J421" t="s">
        <v>692</v>
      </c>
      <c r="K421" t="s">
        <v>681</v>
      </c>
      <c r="L421" t="s">
        <v>641</v>
      </c>
    </row>
    <row r="422" spans="2:14" ht="14.25" customHeight="1" x14ac:dyDescent="0.3">
      <c r="B422" s="3">
        <f t="shared" si="13"/>
        <v>64</v>
      </c>
      <c r="C422" s="3">
        <v>417</v>
      </c>
      <c r="D422" t="s">
        <v>1286</v>
      </c>
      <c r="G422">
        <v>106</v>
      </c>
      <c r="H422">
        <v>383</v>
      </c>
      <c r="I422" t="s">
        <v>1327</v>
      </c>
      <c r="J422" t="s">
        <v>16</v>
      </c>
      <c r="K422" t="s">
        <v>681</v>
      </c>
      <c r="L422" t="s">
        <v>168</v>
      </c>
    </row>
    <row r="423" spans="2:14" ht="14.25" customHeight="1" x14ac:dyDescent="0.3">
      <c r="B423" s="3">
        <f t="shared" si="13"/>
        <v>65</v>
      </c>
      <c r="C423" s="3">
        <v>395</v>
      </c>
      <c r="D423" t="s">
        <v>1287</v>
      </c>
      <c r="G423">
        <v>67</v>
      </c>
      <c r="H423">
        <v>430</v>
      </c>
      <c r="I423" t="s">
        <v>1289</v>
      </c>
      <c r="J423" t="s">
        <v>862</v>
      </c>
      <c r="K423" t="s">
        <v>863</v>
      </c>
      <c r="L423" t="s">
        <v>348</v>
      </c>
    </row>
    <row r="424" spans="2:14" ht="14.25" customHeight="1" x14ac:dyDescent="0.3">
      <c r="B424" s="3">
        <f t="shared" si="13"/>
        <v>66</v>
      </c>
      <c r="C424" s="3">
        <v>448</v>
      </c>
      <c r="D424" t="s">
        <v>1288</v>
      </c>
      <c r="G424">
        <v>32</v>
      </c>
      <c r="H424">
        <v>503</v>
      </c>
      <c r="I424" t="s">
        <v>1256</v>
      </c>
      <c r="J424" t="s">
        <v>56</v>
      </c>
      <c r="K424" t="s">
        <v>1020</v>
      </c>
      <c r="L424" t="s">
        <v>352</v>
      </c>
    </row>
    <row r="425" spans="2:14" ht="14.25" customHeight="1" x14ac:dyDescent="0.3">
      <c r="B425" s="3">
        <f t="shared" ref="B425:B488" si="14">+B424+1</f>
        <v>67</v>
      </c>
      <c r="C425" s="3">
        <v>430</v>
      </c>
      <c r="D425" t="s">
        <v>1289</v>
      </c>
      <c r="G425">
        <v>28</v>
      </c>
      <c r="H425">
        <v>434</v>
      </c>
      <c r="I425" t="s">
        <v>1252</v>
      </c>
      <c r="J425" t="s">
        <v>869</v>
      </c>
      <c r="K425" t="s">
        <v>870</v>
      </c>
      <c r="L425" t="s">
        <v>153</v>
      </c>
    </row>
    <row r="426" spans="2:14" ht="14.25" customHeight="1" x14ac:dyDescent="0.3">
      <c r="B426" s="3">
        <f t="shared" si="14"/>
        <v>68</v>
      </c>
      <c r="C426" s="3">
        <v>368</v>
      </c>
      <c r="D426" t="s">
        <v>1290</v>
      </c>
      <c r="G426">
        <v>58</v>
      </c>
      <c r="H426">
        <v>338</v>
      </c>
      <c r="I426" t="s">
        <v>1280</v>
      </c>
      <c r="J426" t="s">
        <v>627</v>
      </c>
      <c r="K426" t="s">
        <v>628</v>
      </c>
      <c r="L426" t="s">
        <v>402</v>
      </c>
    </row>
    <row r="427" spans="2:14" ht="14.25" customHeight="1" x14ac:dyDescent="0.3">
      <c r="B427" s="3">
        <f t="shared" si="14"/>
        <v>69</v>
      </c>
      <c r="C427" s="3">
        <v>344</v>
      </c>
      <c r="D427" t="s">
        <v>1291</v>
      </c>
      <c r="G427">
        <v>2</v>
      </c>
      <c r="H427">
        <v>347</v>
      </c>
      <c r="I427" t="s">
        <v>1222</v>
      </c>
      <c r="J427" t="s">
        <v>388</v>
      </c>
      <c r="K427" t="s">
        <v>389</v>
      </c>
      <c r="L427" t="s">
        <v>153</v>
      </c>
    </row>
    <row r="428" spans="2:14" ht="14.25" customHeight="1" x14ac:dyDescent="0.3">
      <c r="B428" s="3">
        <f t="shared" si="14"/>
        <v>70</v>
      </c>
      <c r="C428" s="3">
        <v>342</v>
      </c>
      <c r="D428" t="s">
        <v>1292</v>
      </c>
      <c r="G428">
        <v>19</v>
      </c>
      <c r="H428">
        <v>323</v>
      </c>
      <c r="I428" t="s">
        <v>1242</v>
      </c>
      <c r="J428" t="s">
        <v>59</v>
      </c>
      <c r="K428" t="s">
        <v>356</v>
      </c>
      <c r="L428" t="s">
        <v>157</v>
      </c>
    </row>
    <row r="429" spans="2:14" ht="14.25" customHeight="1" x14ac:dyDescent="0.3">
      <c r="B429" s="3">
        <f t="shared" si="14"/>
        <v>71</v>
      </c>
      <c r="C429" s="3">
        <v>326</v>
      </c>
      <c r="D429" t="s">
        <v>1293</v>
      </c>
      <c r="G429">
        <v>83</v>
      </c>
      <c r="H429">
        <v>446</v>
      </c>
      <c r="I429" t="s">
        <v>1304</v>
      </c>
      <c r="J429" t="s">
        <v>141</v>
      </c>
      <c r="K429" t="s">
        <v>885</v>
      </c>
      <c r="L429" t="s">
        <v>155</v>
      </c>
    </row>
    <row r="430" spans="2:14" ht="14.25" customHeight="1" x14ac:dyDescent="0.3">
      <c r="B430" s="3">
        <f t="shared" si="14"/>
        <v>72</v>
      </c>
      <c r="C430" s="3">
        <v>401</v>
      </c>
      <c r="D430" t="s">
        <v>1294</v>
      </c>
      <c r="G430">
        <v>43</v>
      </c>
      <c r="H430">
        <v>363</v>
      </c>
      <c r="I430" t="s">
        <v>1267</v>
      </c>
      <c r="J430" t="s">
        <v>350</v>
      </c>
      <c r="K430" t="s">
        <v>429</v>
      </c>
      <c r="L430" t="s">
        <v>157</v>
      </c>
    </row>
    <row r="431" spans="2:14" ht="14.25" customHeight="1" x14ac:dyDescent="0.3">
      <c r="B431" s="3">
        <f t="shared" si="14"/>
        <v>73</v>
      </c>
      <c r="C431" s="3">
        <v>403</v>
      </c>
      <c r="D431" t="s">
        <v>1330</v>
      </c>
      <c r="G431">
        <v>95</v>
      </c>
      <c r="H431">
        <v>396</v>
      </c>
      <c r="I431" t="s">
        <v>1316</v>
      </c>
      <c r="J431" t="s">
        <v>119</v>
      </c>
      <c r="K431" t="s">
        <v>684</v>
      </c>
      <c r="L431" t="s">
        <v>568</v>
      </c>
      <c r="M431" t="s">
        <v>1333</v>
      </c>
      <c r="N431">
        <v>418</v>
      </c>
    </row>
    <row r="432" spans="2:14" ht="14.25" customHeight="1" x14ac:dyDescent="0.3">
      <c r="B432" s="3">
        <f t="shared" si="14"/>
        <v>74</v>
      </c>
      <c r="C432" s="3">
        <v>406</v>
      </c>
      <c r="D432" t="s">
        <v>1295</v>
      </c>
      <c r="G432">
        <v>93</v>
      </c>
      <c r="H432">
        <v>325</v>
      </c>
      <c r="I432" t="s">
        <v>1314</v>
      </c>
      <c r="J432" t="s">
        <v>427</v>
      </c>
      <c r="K432" t="s">
        <v>428</v>
      </c>
      <c r="L432" t="s">
        <v>157</v>
      </c>
      <c r="M432" t="s">
        <v>1334</v>
      </c>
      <c r="N432">
        <v>372</v>
      </c>
    </row>
    <row r="433" spans="2:14" ht="14.25" customHeight="1" x14ac:dyDescent="0.3">
      <c r="B433" s="3">
        <f t="shared" si="14"/>
        <v>75</v>
      </c>
      <c r="C433" s="3">
        <v>426</v>
      </c>
      <c r="D433" t="s">
        <v>1296</v>
      </c>
      <c r="G433">
        <v>39</v>
      </c>
      <c r="H433">
        <v>373</v>
      </c>
      <c r="I433" t="s">
        <v>1263</v>
      </c>
      <c r="J433" t="s">
        <v>218</v>
      </c>
      <c r="K433" t="s">
        <v>414</v>
      </c>
      <c r="L433" t="s">
        <v>352</v>
      </c>
      <c r="M433" t="s">
        <v>1335</v>
      </c>
      <c r="N433">
        <v>341</v>
      </c>
    </row>
    <row r="434" spans="2:14" ht="14.25" customHeight="1" x14ac:dyDescent="0.3">
      <c r="B434" s="3">
        <f t="shared" si="14"/>
        <v>76</v>
      </c>
      <c r="C434" s="3">
        <v>419</v>
      </c>
      <c r="D434" t="s">
        <v>1297</v>
      </c>
      <c r="G434">
        <v>30</v>
      </c>
      <c r="H434">
        <v>335</v>
      </c>
      <c r="I434" t="s">
        <v>1254</v>
      </c>
      <c r="J434" t="s">
        <v>60</v>
      </c>
      <c r="K434" t="s">
        <v>148</v>
      </c>
      <c r="L434" t="s">
        <v>157</v>
      </c>
      <c r="M434" t="s">
        <v>1336</v>
      </c>
      <c r="N434">
        <v>423</v>
      </c>
    </row>
    <row r="435" spans="2:14" ht="14.25" customHeight="1" x14ac:dyDescent="0.3">
      <c r="B435" s="3">
        <f t="shared" si="14"/>
        <v>77</v>
      </c>
      <c r="C435" s="3">
        <v>376</v>
      </c>
      <c r="D435" t="s">
        <v>1298</v>
      </c>
      <c r="G435">
        <v>92</v>
      </c>
      <c r="H435">
        <v>436</v>
      </c>
      <c r="I435" t="s">
        <v>1313</v>
      </c>
      <c r="J435" t="s">
        <v>107</v>
      </c>
      <c r="K435" t="s">
        <v>873</v>
      </c>
      <c r="L435" t="s">
        <v>158</v>
      </c>
    </row>
    <row r="436" spans="2:14" ht="14.25" customHeight="1" x14ac:dyDescent="0.3">
      <c r="B436" s="3">
        <f t="shared" si="14"/>
        <v>78</v>
      </c>
      <c r="C436" s="3">
        <v>420</v>
      </c>
      <c r="D436" t="s">
        <v>1299</v>
      </c>
      <c r="G436">
        <v>16</v>
      </c>
      <c r="H436">
        <v>349</v>
      </c>
      <c r="I436" t="s">
        <v>1239</v>
      </c>
      <c r="J436" t="s">
        <v>81</v>
      </c>
      <c r="K436" t="s">
        <v>391</v>
      </c>
      <c r="L436" t="s">
        <v>153</v>
      </c>
    </row>
    <row r="437" spans="2:14" ht="14.25" customHeight="1" x14ac:dyDescent="0.3">
      <c r="B437" s="3">
        <f t="shared" si="14"/>
        <v>79</v>
      </c>
      <c r="C437" s="3">
        <v>331</v>
      </c>
      <c r="D437" t="s">
        <v>1300</v>
      </c>
      <c r="G437">
        <v>1</v>
      </c>
      <c r="H437">
        <v>380</v>
      </c>
      <c r="I437" t="s">
        <v>1220</v>
      </c>
      <c r="J437" t="s">
        <v>369</v>
      </c>
      <c r="K437" t="s">
        <v>370</v>
      </c>
      <c r="L437" t="s">
        <v>154</v>
      </c>
    </row>
    <row r="438" spans="2:14" ht="14.25" customHeight="1" x14ac:dyDescent="0.3">
      <c r="B438" s="3">
        <f t="shared" si="14"/>
        <v>80</v>
      </c>
      <c r="C438" s="3">
        <v>370</v>
      </c>
      <c r="D438" t="s">
        <v>1301</v>
      </c>
      <c r="G438">
        <v>70</v>
      </c>
      <c r="H438">
        <v>342</v>
      </c>
      <c r="I438" t="s">
        <v>1292</v>
      </c>
      <c r="J438" t="s">
        <v>220</v>
      </c>
      <c r="K438" t="s">
        <v>221</v>
      </c>
      <c r="L438" t="s">
        <v>348</v>
      </c>
    </row>
    <row r="439" spans="2:14" ht="14.25" customHeight="1" x14ac:dyDescent="0.3">
      <c r="B439" s="3">
        <f t="shared" si="14"/>
        <v>81</v>
      </c>
      <c r="C439" s="3">
        <v>365</v>
      </c>
      <c r="D439" t="s">
        <v>1302</v>
      </c>
      <c r="G439">
        <v>5</v>
      </c>
      <c r="H439">
        <v>375</v>
      </c>
      <c r="I439" t="s">
        <v>1228</v>
      </c>
      <c r="J439" t="s">
        <v>2</v>
      </c>
      <c r="K439" t="s">
        <v>680</v>
      </c>
      <c r="L439" t="s">
        <v>596</v>
      </c>
    </row>
    <row r="440" spans="2:14" ht="14.25" customHeight="1" x14ac:dyDescent="0.3">
      <c r="B440" s="3">
        <f t="shared" si="14"/>
        <v>82</v>
      </c>
      <c r="C440" s="3">
        <v>445</v>
      </c>
      <c r="D440" t="s">
        <v>1303</v>
      </c>
      <c r="G440">
        <v>86</v>
      </c>
      <c r="H440">
        <v>356</v>
      </c>
      <c r="I440" t="s">
        <v>1307</v>
      </c>
      <c r="J440" t="s">
        <v>137</v>
      </c>
      <c r="K440" t="s">
        <v>662</v>
      </c>
      <c r="L440" t="s">
        <v>348</v>
      </c>
      <c r="M440" t="s">
        <v>1337</v>
      </c>
      <c r="N440">
        <v>357</v>
      </c>
    </row>
    <row r="441" spans="2:14" ht="14.25" customHeight="1" x14ac:dyDescent="0.3">
      <c r="B441" s="3">
        <f t="shared" si="14"/>
        <v>83</v>
      </c>
      <c r="C441" s="3">
        <v>446</v>
      </c>
      <c r="D441" t="s">
        <v>1304</v>
      </c>
      <c r="G441">
        <v>7</v>
      </c>
      <c r="H441">
        <v>361</v>
      </c>
      <c r="I441" t="s">
        <v>1230</v>
      </c>
      <c r="J441" t="s">
        <v>60</v>
      </c>
      <c r="K441" t="s">
        <v>673</v>
      </c>
      <c r="L441" t="s">
        <v>157</v>
      </c>
    </row>
    <row r="442" spans="2:14" ht="14.25" customHeight="1" x14ac:dyDescent="0.3">
      <c r="B442" s="3">
        <f t="shared" si="14"/>
        <v>84</v>
      </c>
      <c r="C442" s="3">
        <v>402</v>
      </c>
      <c r="D442" t="s">
        <v>1305</v>
      </c>
      <c r="G442">
        <v>38</v>
      </c>
      <c r="H442">
        <v>339</v>
      </c>
      <c r="I442" t="s">
        <v>1262</v>
      </c>
      <c r="J442" t="s">
        <v>218</v>
      </c>
      <c r="K442" t="s">
        <v>623</v>
      </c>
      <c r="L442" t="s">
        <v>402</v>
      </c>
    </row>
    <row r="443" spans="2:14" ht="14.25" customHeight="1" x14ac:dyDescent="0.3">
      <c r="B443" s="3">
        <f t="shared" si="14"/>
        <v>85</v>
      </c>
      <c r="C443" s="3">
        <v>499</v>
      </c>
      <c r="D443" t="s">
        <v>1306</v>
      </c>
      <c r="G443">
        <v>107</v>
      </c>
      <c r="H443">
        <v>334</v>
      </c>
      <c r="I443" t="s">
        <v>1328</v>
      </c>
      <c r="J443" t="s">
        <v>190</v>
      </c>
      <c r="K443" t="s">
        <v>623</v>
      </c>
      <c r="L443" t="s">
        <v>168</v>
      </c>
    </row>
    <row r="444" spans="2:14" ht="14.25" customHeight="1" x14ac:dyDescent="0.3">
      <c r="B444" s="3">
        <f t="shared" si="14"/>
        <v>86</v>
      </c>
      <c r="C444" s="3">
        <v>356</v>
      </c>
      <c r="D444" t="s">
        <v>1307</v>
      </c>
      <c r="G444">
        <v>100</v>
      </c>
      <c r="H444">
        <v>371</v>
      </c>
      <c r="I444" t="s">
        <v>1321</v>
      </c>
      <c r="J444" t="s">
        <v>677</v>
      </c>
      <c r="K444" t="s">
        <v>678</v>
      </c>
      <c r="L444" t="s">
        <v>156</v>
      </c>
    </row>
    <row r="445" spans="2:14" ht="14.25" customHeight="1" x14ac:dyDescent="0.3">
      <c r="B445" s="3">
        <f t="shared" si="14"/>
        <v>87</v>
      </c>
      <c r="C445" s="3">
        <v>345</v>
      </c>
      <c r="D445" t="s">
        <v>1308</v>
      </c>
      <c r="G445">
        <v>98</v>
      </c>
      <c r="H445">
        <v>439</v>
      </c>
      <c r="I445" t="s">
        <v>1319</v>
      </c>
      <c r="J445" t="s">
        <v>876</v>
      </c>
      <c r="K445" t="s">
        <v>877</v>
      </c>
      <c r="L445" t="s">
        <v>411</v>
      </c>
    </row>
    <row r="446" spans="2:14" ht="14.25" customHeight="1" x14ac:dyDescent="0.3">
      <c r="B446" s="3">
        <f t="shared" si="14"/>
        <v>88</v>
      </c>
      <c r="C446" s="3">
        <v>399</v>
      </c>
      <c r="D446" t="s">
        <v>1309</v>
      </c>
      <c r="G446">
        <v>37</v>
      </c>
      <c r="H446">
        <v>320</v>
      </c>
      <c r="I446" t="s">
        <v>1261</v>
      </c>
      <c r="J446" t="s">
        <v>415</v>
      </c>
      <c r="K446" t="s">
        <v>416</v>
      </c>
      <c r="L446" t="s">
        <v>636</v>
      </c>
    </row>
    <row r="447" spans="2:14" ht="14.25" customHeight="1" x14ac:dyDescent="0.3">
      <c r="B447" s="3">
        <f t="shared" si="14"/>
        <v>89</v>
      </c>
      <c r="C447" s="3">
        <v>441</v>
      </c>
      <c r="D447" t="s">
        <v>1310</v>
      </c>
      <c r="G447">
        <v>76</v>
      </c>
      <c r="H447">
        <v>419</v>
      </c>
      <c r="I447" t="s">
        <v>1297</v>
      </c>
      <c r="J447" t="s">
        <v>14</v>
      </c>
      <c r="K447" t="s">
        <v>694</v>
      </c>
      <c r="L447" t="s">
        <v>614</v>
      </c>
    </row>
    <row r="448" spans="2:14" ht="14.25" customHeight="1" x14ac:dyDescent="0.3">
      <c r="B448" s="3">
        <f t="shared" si="14"/>
        <v>90</v>
      </c>
      <c r="C448" s="3">
        <v>414</v>
      </c>
      <c r="D448" t="s">
        <v>1311</v>
      </c>
      <c r="G448">
        <v>48</v>
      </c>
      <c r="H448">
        <v>424</v>
      </c>
      <c r="I448" t="s">
        <v>1272</v>
      </c>
      <c r="J448" t="s">
        <v>855</v>
      </c>
      <c r="K448" t="s">
        <v>17</v>
      </c>
      <c r="L448" t="s">
        <v>157</v>
      </c>
    </row>
    <row r="449" spans="2:14" ht="14.25" customHeight="1" x14ac:dyDescent="0.3">
      <c r="B449" s="3">
        <f t="shared" si="14"/>
        <v>91</v>
      </c>
      <c r="C449" s="3">
        <v>504</v>
      </c>
      <c r="D449" t="s">
        <v>1312</v>
      </c>
      <c r="G449">
        <v>96</v>
      </c>
      <c r="H449">
        <v>379</v>
      </c>
      <c r="I449" t="s">
        <v>1317</v>
      </c>
      <c r="J449" t="s">
        <v>137</v>
      </c>
      <c r="K449" t="s">
        <v>149</v>
      </c>
      <c r="L449" t="s">
        <v>348</v>
      </c>
    </row>
    <row r="450" spans="2:14" ht="14.25" customHeight="1" x14ac:dyDescent="0.3">
      <c r="B450" s="3">
        <f t="shared" si="14"/>
        <v>92</v>
      </c>
      <c r="C450" s="3">
        <v>436</v>
      </c>
      <c r="D450" t="s">
        <v>1313</v>
      </c>
      <c r="G450">
        <v>42</v>
      </c>
      <c r="H450">
        <v>438</v>
      </c>
      <c r="I450" t="s">
        <v>1266</v>
      </c>
      <c r="J450" t="s">
        <v>869</v>
      </c>
      <c r="K450" t="s">
        <v>875</v>
      </c>
      <c r="L450" t="s">
        <v>641</v>
      </c>
    </row>
    <row r="451" spans="2:14" ht="14.25" customHeight="1" x14ac:dyDescent="0.3">
      <c r="B451" s="3">
        <f t="shared" si="14"/>
        <v>93</v>
      </c>
      <c r="C451" s="3">
        <v>325</v>
      </c>
      <c r="D451" t="s">
        <v>1314</v>
      </c>
      <c r="G451">
        <v>41</v>
      </c>
      <c r="H451">
        <v>355</v>
      </c>
      <c r="I451" t="s">
        <v>1265</v>
      </c>
      <c r="J451" t="s">
        <v>58</v>
      </c>
      <c r="K451" t="s">
        <v>660</v>
      </c>
      <c r="L451" t="s">
        <v>155</v>
      </c>
    </row>
    <row r="452" spans="2:14" ht="14.25" customHeight="1" x14ac:dyDescent="0.3">
      <c r="B452" s="3">
        <f t="shared" si="14"/>
        <v>94</v>
      </c>
      <c r="C452" s="3">
        <v>352</v>
      </c>
      <c r="D452" t="s">
        <v>1315</v>
      </c>
      <c r="G452">
        <v>21</v>
      </c>
      <c r="H452">
        <v>410</v>
      </c>
      <c r="I452" t="s">
        <v>1245</v>
      </c>
      <c r="J452" t="s">
        <v>81</v>
      </c>
      <c r="K452" t="s">
        <v>354</v>
      </c>
      <c r="L452" t="s">
        <v>156</v>
      </c>
    </row>
    <row r="453" spans="2:14" ht="14.25" customHeight="1" x14ac:dyDescent="0.3">
      <c r="B453" s="3">
        <f t="shared" si="14"/>
        <v>95</v>
      </c>
      <c r="C453" s="3">
        <v>396</v>
      </c>
      <c r="D453" t="s">
        <v>1316</v>
      </c>
      <c r="G453">
        <v>9</v>
      </c>
      <c r="H453">
        <v>422</v>
      </c>
      <c r="I453" t="s">
        <v>1232</v>
      </c>
      <c r="J453" t="s">
        <v>16</v>
      </c>
      <c r="K453" t="s">
        <v>104</v>
      </c>
      <c r="L453" t="s">
        <v>152</v>
      </c>
    </row>
    <row r="454" spans="2:14" ht="14.25" customHeight="1" x14ac:dyDescent="0.3">
      <c r="B454" s="3">
        <f t="shared" si="14"/>
        <v>96</v>
      </c>
      <c r="C454" s="3">
        <v>379</v>
      </c>
      <c r="D454" t="s">
        <v>1317</v>
      </c>
      <c r="G454">
        <v>36</v>
      </c>
      <c r="H454">
        <v>369</v>
      </c>
      <c r="I454" t="s">
        <v>1260</v>
      </c>
      <c r="J454" t="s">
        <v>134</v>
      </c>
      <c r="K454" t="s">
        <v>104</v>
      </c>
      <c r="L454" t="s">
        <v>155</v>
      </c>
    </row>
    <row r="455" spans="2:14" ht="14.25" customHeight="1" x14ac:dyDescent="0.3">
      <c r="B455" s="3">
        <f t="shared" si="14"/>
        <v>97</v>
      </c>
      <c r="C455" s="3">
        <v>427</v>
      </c>
      <c r="D455" t="s">
        <v>1318</v>
      </c>
      <c r="G455">
        <v>54</v>
      </c>
      <c r="H455">
        <v>336</v>
      </c>
      <c r="I455" t="s">
        <v>1277</v>
      </c>
      <c r="J455" t="s">
        <v>14</v>
      </c>
      <c r="K455" t="s">
        <v>357</v>
      </c>
      <c r="L455" t="s">
        <v>157</v>
      </c>
    </row>
    <row r="456" spans="2:14" ht="14.25" customHeight="1" x14ac:dyDescent="0.3">
      <c r="B456" s="3">
        <f t="shared" si="14"/>
        <v>98</v>
      </c>
      <c r="C456" s="3">
        <v>439</v>
      </c>
      <c r="D456" t="s">
        <v>1319</v>
      </c>
      <c r="G456">
        <v>56</v>
      </c>
      <c r="H456">
        <v>444</v>
      </c>
      <c r="I456" t="s">
        <v>1279</v>
      </c>
      <c r="J456" t="s">
        <v>883</v>
      </c>
      <c r="K456" t="s">
        <v>884</v>
      </c>
      <c r="L456" t="s">
        <v>153</v>
      </c>
      <c r="M456" t="s">
        <v>1338</v>
      </c>
      <c r="N456">
        <v>322</v>
      </c>
    </row>
    <row r="457" spans="2:14" ht="14.25" customHeight="1" x14ac:dyDescent="0.3">
      <c r="B457" s="3">
        <f t="shared" si="14"/>
        <v>99</v>
      </c>
      <c r="C457" s="3">
        <v>377</v>
      </c>
      <c r="D457" t="s">
        <v>1320</v>
      </c>
      <c r="G457">
        <v>17</v>
      </c>
      <c r="H457">
        <v>413</v>
      </c>
      <c r="I457" t="s">
        <v>1240</v>
      </c>
      <c r="J457" t="s">
        <v>87</v>
      </c>
      <c r="K457" t="s">
        <v>689</v>
      </c>
      <c r="L457" t="s">
        <v>152</v>
      </c>
    </row>
    <row r="458" spans="2:14" ht="14.25" customHeight="1" x14ac:dyDescent="0.3">
      <c r="B458" s="3">
        <f t="shared" si="14"/>
        <v>100</v>
      </c>
      <c r="C458" s="3">
        <v>371</v>
      </c>
      <c r="D458" t="s">
        <v>1321</v>
      </c>
      <c r="G458">
        <v>59</v>
      </c>
      <c r="H458">
        <v>425</v>
      </c>
      <c r="I458" t="s">
        <v>1281</v>
      </c>
      <c r="J458" t="s">
        <v>9</v>
      </c>
      <c r="K458" t="s">
        <v>856</v>
      </c>
      <c r="L458" t="s">
        <v>153</v>
      </c>
    </row>
    <row r="459" spans="2:14" ht="14.25" customHeight="1" x14ac:dyDescent="0.3">
      <c r="B459" s="3">
        <f t="shared" si="14"/>
        <v>101</v>
      </c>
      <c r="C459" s="3">
        <v>327</v>
      </c>
      <c r="D459" t="s">
        <v>1322</v>
      </c>
      <c r="G459">
        <v>80</v>
      </c>
      <c r="H459">
        <v>370</v>
      </c>
      <c r="I459" t="s">
        <v>1301</v>
      </c>
      <c r="J459" t="s">
        <v>390</v>
      </c>
      <c r="K459" t="s">
        <v>106</v>
      </c>
      <c r="L459" t="s">
        <v>624</v>
      </c>
    </row>
    <row r="460" spans="2:14" ht="14.25" customHeight="1" x14ac:dyDescent="0.3">
      <c r="B460" s="3">
        <f t="shared" si="14"/>
        <v>102</v>
      </c>
      <c r="C460" s="3">
        <v>415</v>
      </c>
      <c r="D460" t="s">
        <v>1323</v>
      </c>
      <c r="G460">
        <v>103</v>
      </c>
      <c r="H460">
        <v>398</v>
      </c>
      <c r="I460" t="s">
        <v>1324</v>
      </c>
      <c r="J460" t="s">
        <v>685</v>
      </c>
      <c r="K460" t="s">
        <v>106</v>
      </c>
      <c r="L460" t="s">
        <v>161</v>
      </c>
    </row>
    <row r="461" spans="2:14" ht="14.25" customHeight="1" x14ac:dyDescent="0.3">
      <c r="B461" s="3">
        <f t="shared" si="14"/>
        <v>103</v>
      </c>
      <c r="C461" s="3">
        <v>398</v>
      </c>
      <c r="D461" t="s">
        <v>1324</v>
      </c>
      <c r="G461">
        <v>61</v>
      </c>
      <c r="H461">
        <v>416</v>
      </c>
      <c r="I461" t="s">
        <v>1283</v>
      </c>
      <c r="J461" t="s">
        <v>81</v>
      </c>
      <c r="K461" t="s">
        <v>412</v>
      </c>
      <c r="L461" t="s">
        <v>352</v>
      </c>
    </row>
    <row r="462" spans="2:14" ht="14.25" customHeight="1" x14ac:dyDescent="0.3">
      <c r="B462" s="3">
        <f t="shared" si="14"/>
        <v>104</v>
      </c>
      <c r="C462" s="3">
        <v>374</v>
      </c>
      <c r="D462" t="s">
        <v>1325</v>
      </c>
    </row>
    <row r="463" spans="2:14" ht="14.25" customHeight="1" x14ac:dyDescent="0.3">
      <c r="B463" s="3">
        <f t="shared" si="14"/>
        <v>105</v>
      </c>
      <c r="C463" s="3">
        <v>431</v>
      </c>
      <c r="D463" t="s">
        <v>1326</v>
      </c>
    </row>
    <row r="464" spans="2:14" ht="14.25" customHeight="1" x14ac:dyDescent="0.3">
      <c r="B464" s="3">
        <f t="shared" si="14"/>
        <v>106</v>
      </c>
      <c r="C464" s="3">
        <v>383</v>
      </c>
      <c r="D464" t="s">
        <v>1327</v>
      </c>
    </row>
    <row r="465" spans="2:4" ht="14.25" customHeight="1" x14ac:dyDescent="0.3">
      <c r="B465" s="3">
        <f t="shared" si="14"/>
        <v>107</v>
      </c>
      <c r="C465" s="3">
        <v>334</v>
      </c>
      <c r="D465" t="s">
        <v>1328</v>
      </c>
    </row>
    <row r="466" spans="2:4" ht="14.25" customHeight="1" x14ac:dyDescent="0.3">
      <c r="B466" s="3">
        <f t="shared" si="14"/>
        <v>108</v>
      </c>
      <c r="D466"/>
    </row>
    <row r="467" spans="2:4" ht="14.25" customHeight="1" x14ac:dyDescent="0.3">
      <c r="B467" s="3">
        <f t="shared" si="14"/>
        <v>109</v>
      </c>
      <c r="D467"/>
    </row>
    <row r="468" spans="2:4" ht="14.25" customHeight="1" x14ac:dyDescent="0.3">
      <c r="B468" s="3">
        <f t="shared" si="14"/>
        <v>110</v>
      </c>
      <c r="D468"/>
    </row>
    <row r="469" spans="2:4" ht="14.25" customHeight="1" x14ac:dyDescent="0.3">
      <c r="B469" s="3">
        <f t="shared" si="14"/>
        <v>111</v>
      </c>
      <c r="D469"/>
    </row>
    <row r="470" spans="2:4" ht="14.25" customHeight="1" x14ac:dyDescent="0.3">
      <c r="B470" s="3">
        <f t="shared" si="14"/>
        <v>112</v>
      </c>
      <c r="D470"/>
    </row>
    <row r="471" spans="2:4" ht="14.25" customHeight="1" x14ac:dyDescent="0.3">
      <c r="B471" s="3">
        <f t="shared" si="14"/>
        <v>113</v>
      </c>
      <c r="D471"/>
    </row>
    <row r="472" spans="2:4" ht="14.25" customHeight="1" x14ac:dyDescent="0.3">
      <c r="B472" s="3">
        <f t="shared" si="14"/>
        <v>114</v>
      </c>
      <c r="D472"/>
    </row>
    <row r="473" spans="2:4" ht="14.25" customHeight="1" x14ac:dyDescent="0.3">
      <c r="B473" s="3">
        <f t="shared" si="14"/>
        <v>115</v>
      </c>
      <c r="D473"/>
    </row>
    <row r="474" spans="2:4" ht="14.25" customHeight="1" x14ac:dyDescent="0.3">
      <c r="B474" s="3">
        <f t="shared" si="14"/>
        <v>116</v>
      </c>
      <c r="D474"/>
    </row>
    <row r="475" spans="2:4" ht="14.25" customHeight="1" x14ac:dyDescent="0.3">
      <c r="B475" s="3">
        <f t="shared" si="14"/>
        <v>117</v>
      </c>
      <c r="D475"/>
    </row>
    <row r="476" spans="2:4" ht="14.25" customHeight="1" x14ac:dyDescent="0.3">
      <c r="B476" s="3">
        <f t="shared" si="14"/>
        <v>118</v>
      </c>
      <c r="D476"/>
    </row>
    <row r="477" spans="2:4" ht="14.25" customHeight="1" x14ac:dyDescent="0.3">
      <c r="B477" s="3">
        <f t="shared" si="14"/>
        <v>119</v>
      </c>
      <c r="D477"/>
    </row>
    <row r="478" spans="2:4" ht="14.25" customHeight="1" x14ac:dyDescent="0.3">
      <c r="B478" s="3">
        <f t="shared" si="14"/>
        <v>120</v>
      </c>
      <c r="D478"/>
    </row>
    <row r="479" spans="2:4" ht="14.25" customHeight="1" x14ac:dyDescent="0.3">
      <c r="B479" s="3">
        <f t="shared" si="14"/>
        <v>121</v>
      </c>
      <c r="D479"/>
    </row>
    <row r="480" spans="2:4" ht="14.25" customHeight="1" x14ac:dyDescent="0.3">
      <c r="B480" s="3">
        <f t="shared" si="14"/>
        <v>122</v>
      </c>
      <c r="D480"/>
    </row>
    <row r="481" spans="2:4" ht="14.25" customHeight="1" x14ac:dyDescent="0.3">
      <c r="B481" s="3">
        <f t="shared" si="14"/>
        <v>123</v>
      </c>
      <c r="D481"/>
    </row>
    <row r="482" spans="2:4" ht="14.25" customHeight="1" x14ac:dyDescent="0.3">
      <c r="B482" s="3">
        <f t="shared" si="14"/>
        <v>124</v>
      </c>
      <c r="D482"/>
    </row>
    <row r="483" spans="2:4" ht="14.25" customHeight="1" x14ac:dyDescent="0.3">
      <c r="B483" s="3">
        <f t="shared" si="14"/>
        <v>125</v>
      </c>
      <c r="D483"/>
    </row>
    <row r="484" spans="2:4" ht="14.25" customHeight="1" x14ac:dyDescent="0.3">
      <c r="B484" s="3">
        <f t="shared" si="14"/>
        <v>126</v>
      </c>
      <c r="D484"/>
    </row>
    <row r="485" spans="2:4" ht="14.25" customHeight="1" x14ac:dyDescent="0.3">
      <c r="B485" s="3">
        <f t="shared" si="14"/>
        <v>127</v>
      </c>
      <c r="D485"/>
    </row>
    <row r="486" spans="2:4" ht="14.25" customHeight="1" x14ac:dyDescent="0.3">
      <c r="B486" s="3">
        <f t="shared" si="14"/>
        <v>128</v>
      </c>
      <c r="D486"/>
    </row>
    <row r="487" spans="2:4" ht="14.25" customHeight="1" x14ac:dyDescent="0.3">
      <c r="B487" s="3">
        <f t="shared" si="14"/>
        <v>129</v>
      </c>
      <c r="D487"/>
    </row>
    <row r="488" spans="2:4" ht="14.25" customHeight="1" x14ac:dyDescent="0.3">
      <c r="B488" s="3">
        <f t="shared" si="14"/>
        <v>130</v>
      </c>
      <c r="D488"/>
    </row>
    <row r="489" spans="2:4" ht="14.25" customHeight="1" x14ac:dyDescent="0.3">
      <c r="B489" s="3">
        <f t="shared" ref="B489:B552" si="15">+B488+1</f>
        <v>131</v>
      </c>
      <c r="D489"/>
    </row>
    <row r="490" spans="2:4" ht="14.25" customHeight="1" x14ac:dyDescent="0.3">
      <c r="B490" s="3">
        <f t="shared" si="15"/>
        <v>132</v>
      </c>
      <c r="D490"/>
    </row>
    <row r="491" spans="2:4" ht="14.25" customHeight="1" x14ac:dyDescent="0.3">
      <c r="B491" s="3">
        <f t="shared" si="15"/>
        <v>133</v>
      </c>
      <c r="D491"/>
    </row>
    <row r="492" spans="2:4" ht="14.25" customHeight="1" x14ac:dyDescent="0.3">
      <c r="B492" s="3">
        <f t="shared" si="15"/>
        <v>134</v>
      </c>
      <c r="D492"/>
    </row>
    <row r="493" spans="2:4" ht="14.25" customHeight="1" x14ac:dyDescent="0.3">
      <c r="B493" s="3">
        <f t="shared" si="15"/>
        <v>135</v>
      </c>
      <c r="D493"/>
    </row>
    <row r="494" spans="2:4" ht="14.25" customHeight="1" x14ac:dyDescent="0.3">
      <c r="B494" s="3">
        <f t="shared" si="15"/>
        <v>136</v>
      </c>
      <c r="D494"/>
    </row>
    <row r="495" spans="2:4" ht="14.25" customHeight="1" x14ac:dyDescent="0.3">
      <c r="B495" s="3">
        <f t="shared" si="15"/>
        <v>137</v>
      </c>
      <c r="D495"/>
    </row>
    <row r="496" spans="2:4" ht="14.25" customHeight="1" x14ac:dyDescent="0.3">
      <c r="B496" s="3">
        <f t="shared" si="15"/>
        <v>138</v>
      </c>
      <c r="D496"/>
    </row>
    <row r="497" spans="2:4" ht="14.25" customHeight="1" x14ac:dyDescent="0.3">
      <c r="B497" s="3">
        <f t="shared" si="15"/>
        <v>139</v>
      </c>
      <c r="D497"/>
    </row>
    <row r="498" spans="2:4" ht="14.25" customHeight="1" x14ac:dyDescent="0.3">
      <c r="B498" s="3">
        <f t="shared" si="15"/>
        <v>140</v>
      </c>
      <c r="D498"/>
    </row>
    <row r="499" spans="2:4" ht="14.25" customHeight="1" x14ac:dyDescent="0.3">
      <c r="B499" s="3">
        <f t="shared" si="15"/>
        <v>141</v>
      </c>
      <c r="D499"/>
    </row>
    <row r="500" spans="2:4" ht="14.25" customHeight="1" x14ac:dyDescent="0.3">
      <c r="B500" s="3">
        <f t="shared" si="15"/>
        <v>142</v>
      </c>
      <c r="D500"/>
    </row>
    <row r="501" spans="2:4" ht="14.25" customHeight="1" x14ac:dyDescent="0.3">
      <c r="B501" s="3">
        <f t="shared" si="15"/>
        <v>143</v>
      </c>
      <c r="D501"/>
    </row>
    <row r="502" spans="2:4" ht="14.25" customHeight="1" x14ac:dyDescent="0.3">
      <c r="B502" s="3">
        <f t="shared" si="15"/>
        <v>144</v>
      </c>
      <c r="D502"/>
    </row>
    <row r="503" spans="2:4" ht="14.25" customHeight="1" x14ac:dyDescent="0.3">
      <c r="B503" s="3">
        <f t="shared" si="15"/>
        <v>145</v>
      </c>
      <c r="D503"/>
    </row>
    <row r="504" spans="2:4" ht="14.25" customHeight="1" x14ac:dyDescent="0.3">
      <c r="B504" s="3">
        <f t="shared" si="15"/>
        <v>146</v>
      </c>
      <c r="D504"/>
    </row>
    <row r="505" spans="2:4" ht="14.25" customHeight="1" x14ac:dyDescent="0.3">
      <c r="B505" s="3">
        <f t="shared" si="15"/>
        <v>147</v>
      </c>
      <c r="D505"/>
    </row>
    <row r="506" spans="2:4" ht="14.25" customHeight="1" x14ac:dyDescent="0.3">
      <c r="B506" s="3">
        <f t="shared" si="15"/>
        <v>148</v>
      </c>
      <c r="D506"/>
    </row>
    <row r="507" spans="2:4" ht="14.25" customHeight="1" x14ac:dyDescent="0.3">
      <c r="B507" s="3">
        <f t="shared" si="15"/>
        <v>149</v>
      </c>
      <c r="D507"/>
    </row>
    <row r="508" spans="2:4" ht="14.25" customHeight="1" x14ac:dyDescent="0.3">
      <c r="B508" s="3">
        <f t="shared" si="15"/>
        <v>150</v>
      </c>
      <c r="D508"/>
    </row>
    <row r="509" spans="2:4" ht="14.25" customHeight="1" x14ac:dyDescent="0.3">
      <c r="B509" s="3">
        <f t="shared" si="15"/>
        <v>151</v>
      </c>
      <c r="D509"/>
    </row>
    <row r="510" spans="2:4" ht="14.25" customHeight="1" x14ac:dyDescent="0.3">
      <c r="B510" s="3">
        <f t="shared" si="15"/>
        <v>152</v>
      </c>
      <c r="D510"/>
    </row>
    <row r="511" spans="2:4" ht="14.25" customHeight="1" x14ac:dyDescent="0.3">
      <c r="B511" s="3">
        <f t="shared" si="15"/>
        <v>153</v>
      </c>
      <c r="D511"/>
    </row>
    <row r="512" spans="2:4" ht="14.25" customHeight="1" x14ac:dyDescent="0.3">
      <c r="B512" s="3">
        <f t="shared" si="15"/>
        <v>154</v>
      </c>
      <c r="D512"/>
    </row>
    <row r="513" spans="2:4" ht="14.25" customHeight="1" x14ac:dyDescent="0.3">
      <c r="B513" s="3">
        <f t="shared" si="15"/>
        <v>155</v>
      </c>
      <c r="D513"/>
    </row>
    <row r="514" spans="2:4" ht="14.25" customHeight="1" x14ac:dyDescent="0.3">
      <c r="B514" s="3">
        <f t="shared" si="15"/>
        <v>156</v>
      </c>
      <c r="D514"/>
    </row>
    <row r="515" spans="2:4" ht="14.25" customHeight="1" x14ac:dyDescent="0.3">
      <c r="B515" s="3">
        <f t="shared" si="15"/>
        <v>157</v>
      </c>
      <c r="D515"/>
    </row>
    <row r="516" spans="2:4" ht="14.25" customHeight="1" x14ac:dyDescent="0.3">
      <c r="B516" s="3">
        <f t="shared" si="15"/>
        <v>158</v>
      </c>
      <c r="D516"/>
    </row>
    <row r="517" spans="2:4" ht="14.25" customHeight="1" x14ac:dyDescent="0.3">
      <c r="B517" s="3">
        <f t="shared" si="15"/>
        <v>159</v>
      </c>
      <c r="D517"/>
    </row>
    <row r="518" spans="2:4" ht="14.25" customHeight="1" x14ac:dyDescent="0.3">
      <c r="B518" s="3">
        <f t="shared" si="15"/>
        <v>160</v>
      </c>
      <c r="D518"/>
    </row>
    <row r="519" spans="2:4" ht="14.25" customHeight="1" x14ac:dyDescent="0.3">
      <c r="B519" s="3">
        <f t="shared" si="15"/>
        <v>161</v>
      </c>
      <c r="D519"/>
    </row>
    <row r="520" spans="2:4" ht="14.25" customHeight="1" x14ac:dyDescent="0.3">
      <c r="B520" s="3">
        <f t="shared" si="15"/>
        <v>162</v>
      </c>
      <c r="D520"/>
    </row>
    <row r="521" spans="2:4" ht="14.25" customHeight="1" x14ac:dyDescent="0.3">
      <c r="B521" s="3">
        <f t="shared" si="15"/>
        <v>163</v>
      </c>
      <c r="D521"/>
    </row>
    <row r="522" spans="2:4" ht="14.25" customHeight="1" x14ac:dyDescent="0.3">
      <c r="B522" s="3">
        <f t="shared" si="15"/>
        <v>164</v>
      </c>
      <c r="D522"/>
    </row>
    <row r="523" spans="2:4" ht="14.25" customHeight="1" x14ac:dyDescent="0.3">
      <c r="B523" s="3">
        <f t="shared" si="15"/>
        <v>165</v>
      </c>
      <c r="D523"/>
    </row>
    <row r="524" spans="2:4" ht="14.25" customHeight="1" x14ac:dyDescent="0.3">
      <c r="B524" s="3">
        <f t="shared" si="15"/>
        <v>166</v>
      </c>
      <c r="D524"/>
    </row>
    <row r="525" spans="2:4" ht="14.25" customHeight="1" x14ac:dyDescent="0.3">
      <c r="B525" s="3">
        <f t="shared" si="15"/>
        <v>167</v>
      </c>
      <c r="D525"/>
    </row>
    <row r="526" spans="2:4" ht="14.25" customHeight="1" x14ac:dyDescent="0.3">
      <c r="B526" s="3">
        <f t="shared" si="15"/>
        <v>168</v>
      </c>
      <c r="D526"/>
    </row>
    <row r="527" spans="2:4" ht="14.25" customHeight="1" x14ac:dyDescent="0.3">
      <c r="B527" s="3">
        <f t="shared" si="15"/>
        <v>169</v>
      </c>
      <c r="D527"/>
    </row>
    <row r="528" spans="2:4" ht="14.25" customHeight="1" x14ac:dyDescent="0.3">
      <c r="B528" s="3">
        <f t="shared" si="15"/>
        <v>170</v>
      </c>
      <c r="D528"/>
    </row>
    <row r="529" spans="2:4" ht="14.25" customHeight="1" x14ac:dyDescent="0.3">
      <c r="B529" s="3">
        <f t="shared" si="15"/>
        <v>171</v>
      </c>
      <c r="D529"/>
    </row>
    <row r="530" spans="2:4" ht="14.25" customHeight="1" x14ac:dyDescent="0.3">
      <c r="B530" s="3">
        <f t="shared" si="15"/>
        <v>172</v>
      </c>
      <c r="D530"/>
    </row>
    <row r="531" spans="2:4" ht="14.25" customHeight="1" x14ac:dyDescent="0.3">
      <c r="B531" s="3">
        <f t="shared" si="15"/>
        <v>173</v>
      </c>
      <c r="D531"/>
    </row>
    <row r="532" spans="2:4" ht="14.25" customHeight="1" x14ac:dyDescent="0.3">
      <c r="B532" s="3">
        <f t="shared" si="15"/>
        <v>174</v>
      </c>
      <c r="D532"/>
    </row>
    <row r="533" spans="2:4" ht="14.25" customHeight="1" x14ac:dyDescent="0.3">
      <c r="B533" s="3">
        <f t="shared" si="15"/>
        <v>175</v>
      </c>
      <c r="D533"/>
    </row>
    <row r="534" spans="2:4" ht="14.25" customHeight="1" x14ac:dyDescent="0.3">
      <c r="B534" s="3">
        <f t="shared" si="15"/>
        <v>176</v>
      </c>
      <c r="D534"/>
    </row>
    <row r="535" spans="2:4" ht="14.25" customHeight="1" x14ac:dyDescent="0.3">
      <c r="B535" s="3">
        <f t="shared" si="15"/>
        <v>177</v>
      </c>
      <c r="D535"/>
    </row>
    <row r="536" spans="2:4" ht="14.25" customHeight="1" x14ac:dyDescent="0.3">
      <c r="B536" s="3">
        <f t="shared" si="15"/>
        <v>178</v>
      </c>
      <c r="D536"/>
    </row>
    <row r="537" spans="2:4" ht="14.25" customHeight="1" x14ac:dyDescent="0.3">
      <c r="B537" s="3">
        <f t="shared" si="15"/>
        <v>179</v>
      </c>
      <c r="D537"/>
    </row>
    <row r="538" spans="2:4" ht="14.25" customHeight="1" x14ac:dyDescent="0.3">
      <c r="B538" s="3">
        <f t="shared" si="15"/>
        <v>180</v>
      </c>
      <c r="D538"/>
    </row>
    <row r="539" spans="2:4" ht="14.25" customHeight="1" x14ac:dyDescent="0.3">
      <c r="B539" s="3">
        <f t="shared" si="15"/>
        <v>181</v>
      </c>
      <c r="D539"/>
    </row>
    <row r="540" spans="2:4" ht="14.25" customHeight="1" x14ac:dyDescent="0.3">
      <c r="B540" s="3">
        <f t="shared" si="15"/>
        <v>182</v>
      </c>
      <c r="D540"/>
    </row>
    <row r="541" spans="2:4" ht="14.25" customHeight="1" x14ac:dyDescent="0.3">
      <c r="B541" s="3">
        <f t="shared" si="15"/>
        <v>183</v>
      </c>
      <c r="D541"/>
    </row>
    <row r="542" spans="2:4" ht="14.25" customHeight="1" x14ac:dyDescent="0.3">
      <c r="B542" s="3">
        <f t="shared" si="15"/>
        <v>184</v>
      </c>
      <c r="D542"/>
    </row>
    <row r="543" spans="2:4" ht="14.25" customHeight="1" x14ac:dyDescent="0.3">
      <c r="B543" s="3">
        <f t="shared" si="15"/>
        <v>185</v>
      </c>
      <c r="D543"/>
    </row>
    <row r="544" spans="2:4" ht="14.25" customHeight="1" x14ac:dyDescent="0.3">
      <c r="B544" s="3">
        <f t="shared" si="15"/>
        <v>186</v>
      </c>
      <c r="D544"/>
    </row>
    <row r="545" spans="2:4" ht="14.25" customHeight="1" x14ac:dyDescent="0.3">
      <c r="B545" s="3">
        <f t="shared" si="15"/>
        <v>187</v>
      </c>
      <c r="D545"/>
    </row>
    <row r="546" spans="2:4" ht="14.25" customHeight="1" x14ac:dyDescent="0.3">
      <c r="B546" s="3">
        <f t="shared" si="15"/>
        <v>188</v>
      </c>
      <c r="D546"/>
    </row>
    <row r="547" spans="2:4" ht="14.25" customHeight="1" x14ac:dyDescent="0.3">
      <c r="B547" s="3">
        <f t="shared" si="15"/>
        <v>189</v>
      </c>
      <c r="D547"/>
    </row>
    <row r="548" spans="2:4" ht="14.25" customHeight="1" x14ac:dyDescent="0.3">
      <c r="B548" s="3">
        <f t="shared" si="15"/>
        <v>190</v>
      </c>
      <c r="D548"/>
    </row>
    <row r="549" spans="2:4" ht="14.25" customHeight="1" x14ac:dyDescent="0.3">
      <c r="B549" s="3">
        <f t="shared" si="15"/>
        <v>191</v>
      </c>
      <c r="D549"/>
    </row>
    <row r="550" spans="2:4" ht="14.25" customHeight="1" x14ac:dyDescent="0.3">
      <c r="B550" s="3">
        <f t="shared" si="15"/>
        <v>192</v>
      </c>
      <c r="D550"/>
    </row>
    <row r="551" spans="2:4" ht="14.25" customHeight="1" x14ac:dyDescent="0.3">
      <c r="B551" s="3">
        <f t="shared" si="15"/>
        <v>193</v>
      </c>
      <c r="D551"/>
    </row>
    <row r="552" spans="2:4" ht="14.25" customHeight="1" x14ac:dyDescent="0.3">
      <c r="B552" s="3">
        <f t="shared" si="15"/>
        <v>194</v>
      </c>
      <c r="D552"/>
    </row>
    <row r="553" spans="2:4" ht="14.25" customHeight="1" x14ac:dyDescent="0.3">
      <c r="B553" s="3">
        <f t="shared" ref="B553:B616" si="16">+B552+1</f>
        <v>195</v>
      </c>
      <c r="D553"/>
    </row>
    <row r="554" spans="2:4" ht="14.25" customHeight="1" x14ac:dyDescent="0.3">
      <c r="B554" s="3">
        <f t="shared" si="16"/>
        <v>196</v>
      </c>
      <c r="D554"/>
    </row>
    <row r="555" spans="2:4" ht="14.25" customHeight="1" x14ac:dyDescent="0.3">
      <c r="B555" s="3">
        <f t="shared" si="16"/>
        <v>197</v>
      </c>
      <c r="D555"/>
    </row>
    <row r="556" spans="2:4" ht="14.25" customHeight="1" x14ac:dyDescent="0.3">
      <c r="B556" s="3">
        <f t="shared" si="16"/>
        <v>198</v>
      </c>
      <c r="D556"/>
    </row>
    <row r="557" spans="2:4" ht="14.25" customHeight="1" x14ac:dyDescent="0.3">
      <c r="B557" s="3">
        <f t="shared" si="16"/>
        <v>199</v>
      </c>
      <c r="D557"/>
    </row>
    <row r="558" spans="2:4" ht="14.25" customHeight="1" x14ac:dyDescent="0.3">
      <c r="B558" s="3">
        <f t="shared" si="16"/>
        <v>200</v>
      </c>
      <c r="D558"/>
    </row>
    <row r="559" spans="2:4" ht="14.25" customHeight="1" x14ac:dyDescent="0.3">
      <c r="B559" s="3">
        <f t="shared" si="16"/>
        <v>201</v>
      </c>
      <c r="D559"/>
    </row>
    <row r="560" spans="2:4" ht="14.25" customHeight="1" x14ac:dyDescent="0.3">
      <c r="B560" s="3">
        <f t="shared" si="16"/>
        <v>202</v>
      </c>
      <c r="D560"/>
    </row>
    <row r="561" spans="2:4" ht="14.25" customHeight="1" x14ac:dyDescent="0.3">
      <c r="B561" s="3">
        <f t="shared" si="16"/>
        <v>203</v>
      </c>
      <c r="D561"/>
    </row>
    <row r="562" spans="2:4" ht="14.25" customHeight="1" x14ac:dyDescent="0.3">
      <c r="B562" s="3">
        <f t="shared" si="16"/>
        <v>204</v>
      </c>
      <c r="D562"/>
    </row>
    <row r="563" spans="2:4" ht="14.25" customHeight="1" x14ac:dyDescent="0.3">
      <c r="B563" s="3">
        <f t="shared" si="16"/>
        <v>205</v>
      </c>
      <c r="D563"/>
    </row>
    <row r="564" spans="2:4" ht="14.25" customHeight="1" x14ac:dyDescent="0.3">
      <c r="B564" s="3">
        <f t="shared" si="16"/>
        <v>206</v>
      </c>
      <c r="D564"/>
    </row>
    <row r="565" spans="2:4" ht="14.25" customHeight="1" x14ac:dyDescent="0.3">
      <c r="B565" s="3">
        <f t="shared" si="16"/>
        <v>207</v>
      </c>
      <c r="D565"/>
    </row>
    <row r="566" spans="2:4" ht="14.25" customHeight="1" x14ac:dyDescent="0.3">
      <c r="B566" s="3">
        <f t="shared" si="16"/>
        <v>208</v>
      </c>
      <c r="D566"/>
    </row>
    <row r="567" spans="2:4" ht="14.25" customHeight="1" x14ac:dyDescent="0.3">
      <c r="B567" s="3">
        <f t="shared" si="16"/>
        <v>209</v>
      </c>
      <c r="D567"/>
    </row>
    <row r="568" spans="2:4" ht="14.25" customHeight="1" x14ac:dyDescent="0.3">
      <c r="B568" s="3">
        <f t="shared" si="16"/>
        <v>210</v>
      </c>
      <c r="D568"/>
    </row>
    <row r="569" spans="2:4" ht="14.25" customHeight="1" x14ac:dyDescent="0.3">
      <c r="B569" s="3">
        <f t="shared" si="16"/>
        <v>211</v>
      </c>
      <c r="D569"/>
    </row>
    <row r="570" spans="2:4" ht="14.25" customHeight="1" x14ac:dyDescent="0.3">
      <c r="B570" s="3">
        <f t="shared" si="16"/>
        <v>212</v>
      </c>
      <c r="D570"/>
    </row>
    <row r="571" spans="2:4" ht="14.25" customHeight="1" x14ac:dyDescent="0.3">
      <c r="B571" s="3">
        <f t="shared" si="16"/>
        <v>213</v>
      </c>
      <c r="D571"/>
    </row>
    <row r="572" spans="2:4" ht="14.25" customHeight="1" x14ac:dyDescent="0.3">
      <c r="B572" s="3">
        <f t="shared" si="16"/>
        <v>214</v>
      </c>
      <c r="D572"/>
    </row>
    <row r="573" spans="2:4" ht="14.25" customHeight="1" x14ac:dyDescent="0.3">
      <c r="B573" s="3">
        <f t="shared" si="16"/>
        <v>215</v>
      </c>
      <c r="D573"/>
    </row>
    <row r="574" spans="2:4" ht="14.25" customHeight="1" x14ac:dyDescent="0.3">
      <c r="B574" s="3">
        <f t="shared" si="16"/>
        <v>216</v>
      </c>
      <c r="D574"/>
    </row>
    <row r="575" spans="2:4" ht="14.25" customHeight="1" x14ac:dyDescent="0.3">
      <c r="B575" s="3">
        <f t="shared" si="16"/>
        <v>217</v>
      </c>
      <c r="D575"/>
    </row>
    <row r="576" spans="2:4" ht="14.25" customHeight="1" x14ac:dyDescent="0.3">
      <c r="B576" s="3">
        <f t="shared" si="16"/>
        <v>218</v>
      </c>
      <c r="D576"/>
    </row>
    <row r="577" spans="2:4" ht="14.25" customHeight="1" x14ac:dyDescent="0.3">
      <c r="B577" s="3">
        <f t="shared" si="16"/>
        <v>219</v>
      </c>
      <c r="D577"/>
    </row>
    <row r="578" spans="2:4" ht="14.25" customHeight="1" x14ac:dyDescent="0.3">
      <c r="B578" s="3">
        <f t="shared" si="16"/>
        <v>220</v>
      </c>
      <c r="D578"/>
    </row>
    <row r="579" spans="2:4" ht="14.25" customHeight="1" x14ac:dyDescent="0.3">
      <c r="B579" s="3">
        <f t="shared" si="16"/>
        <v>221</v>
      </c>
      <c r="D579"/>
    </row>
    <row r="580" spans="2:4" ht="14.25" customHeight="1" x14ac:dyDescent="0.3">
      <c r="B580" s="3">
        <f t="shared" si="16"/>
        <v>222</v>
      </c>
      <c r="D580"/>
    </row>
    <row r="581" spans="2:4" ht="14.25" customHeight="1" x14ac:dyDescent="0.3">
      <c r="B581" s="3">
        <f t="shared" si="16"/>
        <v>223</v>
      </c>
      <c r="D581"/>
    </row>
    <row r="582" spans="2:4" ht="14.25" customHeight="1" x14ac:dyDescent="0.3">
      <c r="B582" s="3">
        <f t="shared" si="16"/>
        <v>224</v>
      </c>
      <c r="D582"/>
    </row>
    <row r="583" spans="2:4" ht="14.25" customHeight="1" x14ac:dyDescent="0.3">
      <c r="B583" s="3">
        <f t="shared" si="16"/>
        <v>225</v>
      </c>
      <c r="D583"/>
    </row>
    <row r="584" spans="2:4" ht="14.25" customHeight="1" x14ac:dyDescent="0.3">
      <c r="B584" s="3">
        <f t="shared" si="16"/>
        <v>226</v>
      </c>
      <c r="D584"/>
    </row>
    <row r="585" spans="2:4" ht="14.25" customHeight="1" x14ac:dyDescent="0.3">
      <c r="B585" s="3">
        <f t="shared" si="16"/>
        <v>227</v>
      </c>
      <c r="D585"/>
    </row>
    <row r="586" spans="2:4" ht="14.25" customHeight="1" x14ac:dyDescent="0.3">
      <c r="B586" s="3">
        <f t="shared" si="16"/>
        <v>228</v>
      </c>
      <c r="D586"/>
    </row>
    <row r="587" spans="2:4" ht="14.25" customHeight="1" x14ac:dyDescent="0.3">
      <c r="B587" s="3">
        <f t="shared" si="16"/>
        <v>229</v>
      </c>
      <c r="D587"/>
    </row>
    <row r="588" spans="2:4" ht="14.25" customHeight="1" x14ac:dyDescent="0.3">
      <c r="B588" s="3">
        <f t="shared" si="16"/>
        <v>230</v>
      </c>
      <c r="D588"/>
    </row>
    <row r="589" spans="2:4" ht="14.25" customHeight="1" x14ac:dyDescent="0.3">
      <c r="B589" s="3">
        <f t="shared" si="16"/>
        <v>231</v>
      </c>
      <c r="D589"/>
    </row>
    <row r="590" spans="2:4" ht="14.25" customHeight="1" x14ac:dyDescent="0.3">
      <c r="B590" s="3">
        <f t="shared" si="16"/>
        <v>232</v>
      </c>
      <c r="D590"/>
    </row>
    <row r="591" spans="2:4" ht="14.25" customHeight="1" x14ac:dyDescent="0.3">
      <c r="B591" s="3">
        <f t="shared" si="16"/>
        <v>233</v>
      </c>
      <c r="D591"/>
    </row>
    <row r="592" spans="2:4" ht="14.25" customHeight="1" x14ac:dyDescent="0.3">
      <c r="B592" s="3">
        <f t="shared" si="16"/>
        <v>234</v>
      </c>
      <c r="D592"/>
    </row>
    <row r="593" spans="2:4" ht="14.25" customHeight="1" x14ac:dyDescent="0.3">
      <c r="B593" s="3">
        <f t="shared" si="16"/>
        <v>235</v>
      </c>
      <c r="D593"/>
    </row>
    <row r="594" spans="2:4" ht="14.25" customHeight="1" x14ac:dyDescent="0.3">
      <c r="B594" s="3">
        <f t="shared" si="16"/>
        <v>236</v>
      </c>
      <c r="D594"/>
    </row>
    <row r="595" spans="2:4" ht="14.25" customHeight="1" x14ac:dyDescent="0.3">
      <c r="B595" s="3">
        <f t="shared" si="16"/>
        <v>237</v>
      </c>
      <c r="D595"/>
    </row>
    <row r="596" spans="2:4" ht="14.25" customHeight="1" x14ac:dyDescent="0.3">
      <c r="B596" s="3">
        <f t="shared" si="16"/>
        <v>238</v>
      </c>
      <c r="D596"/>
    </row>
    <row r="597" spans="2:4" ht="14.25" customHeight="1" x14ac:dyDescent="0.3">
      <c r="B597" s="3">
        <f t="shared" si="16"/>
        <v>239</v>
      </c>
      <c r="D597"/>
    </row>
    <row r="598" spans="2:4" ht="14.25" customHeight="1" x14ac:dyDescent="0.3">
      <c r="B598" s="3">
        <f t="shared" si="16"/>
        <v>240</v>
      </c>
      <c r="D598"/>
    </row>
    <row r="599" spans="2:4" ht="14.25" customHeight="1" x14ac:dyDescent="0.3">
      <c r="B599" s="3">
        <f t="shared" si="16"/>
        <v>241</v>
      </c>
      <c r="D599"/>
    </row>
    <row r="600" spans="2:4" ht="14.25" customHeight="1" x14ac:dyDescent="0.3">
      <c r="B600" s="3">
        <f t="shared" si="16"/>
        <v>242</v>
      </c>
      <c r="D600"/>
    </row>
    <row r="601" spans="2:4" ht="14.25" customHeight="1" x14ac:dyDescent="0.3">
      <c r="B601" s="3">
        <f t="shared" si="16"/>
        <v>243</v>
      </c>
      <c r="D601"/>
    </row>
    <row r="602" spans="2:4" ht="14.25" customHeight="1" x14ac:dyDescent="0.3">
      <c r="B602" s="3">
        <f t="shared" si="16"/>
        <v>244</v>
      </c>
      <c r="D602"/>
    </row>
    <row r="603" spans="2:4" ht="14.25" customHeight="1" x14ac:dyDescent="0.3">
      <c r="B603" s="3">
        <f t="shared" si="16"/>
        <v>245</v>
      </c>
      <c r="D603"/>
    </row>
    <row r="604" spans="2:4" ht="14.25" customHeight="1" x14ac:dyDescent="0.3">
      <c r="B604" s="3">
        <f t="shared" si="16"/>
        <v>246</v>
      </c>
      <c r="D604"/>
    </row>
    <row r="605" spans="2:4" ht="14.25" customHeight="1" x14ac:dyDescent="0.3">
      <c r="B605" s="3">
        <f t="shared" si="16"/>
        <v>247</v>
      </c>
      <c r="D605"/>
    </row>
    <row r="606" spans="2:4" ht="14.25" customHeight="1" x14ac:dyDescent="0.3">
      <c r="B606" s="3">
        <f t="shared" si="16"/>
        <v>248</v>
      </c>
      <c r="D606"/>
    </row>
    <row r="607" spans="2:4" ht="14.25" customHeight="1" x14ac:dyDescent="0.3">
      <c r="B607" s="3">
        <f t="shared" si="16"/>
        <v>249</v>
      </c>
      <c r="D607"/>
    </row>
    <row r="608" spans="2:4" ht="14.25" customHeight="1" x14ac:dyDescent="0.3">
      <c r="B608" s="3">
        <f t="shared" si="16"/>
        <v>250</v>
      </c>
      <c r="D608"/>
    </row>
    <row r="609" spans="2:4" ht="14.25" customHeight="1" x14ac:dyDescent="0.3">
      <c r="B609" s="3">
        <f t="shared" si="16"/>
        <v>251</v>
      </c>
      <c r="D609"/>
    </row>
    <row r="610" spans="2:4" ht="14.25" customHeight="1" x14ac:dyDescent="0.3">
      <c r="B610" s="3">
        <f t="shared" si="16"/>
        <v>252</v>
      </c>
      <c r="D610"/>
    </row>
    <row r="611" spans="2:4" ht="14.25" customHeight="1" x14ac:dyDescent="0.3">
      <c r="B611" s="3">
        <f t="shared" si="16"/>
        <v>253</v>
      </c>
      <c r="D611"/>
    </row>
    <row r="612" spans="2:4" ht="14.25" customHeight="1" x14ac:dyDescent="0.3">
      <c r="B612" s="3">
        <f t="shared" si="16"/>
        <v>254</v>
      </c>
      <c r="D612"/>
    </row>
    <row r="613" spans="2:4" ht="14.25" customHeight="1" x14ac:dyDescent="0.3">
      <c r="B613" s="3">
        <f t="shared" si="16"/>
        <v>255</v>
      </c>
      <c r="D613"/>
    </row>
    <row r="614" spans="2:4" ht="14.25" customHeight="1" x14ac:dyDescent="0.3">
      <c r="B614" s="3">
        <f t="shared" si="16"/>
        <v>256</v>
      </c>
      <c r="D614"/>
    </row>
    <row r="615" spans="2:4" ht="14.25" customHeight="1" x14ac:dyDescent="0.3">
      <c r="B615" s="3">
        <f t="shared" si="16"/>
        <v>257</v>
      </c>
      <c r="D615"/>
    </row>
    <row r="616" spans="2:4" ht="14.25" customHeight="1" x14ac:dyDescent="0.3">
      <c r="B616" s="3">
        <f t="shared" si="16"/>
        <v>258</v>
      </c>
      <c r="D616"/>
    </row>
    <row r="617" spans="2:4" ht="14.25" customHeight="1" x14ac:dyDescent="0.3">
      <c r="B617" s="3">
        <f t="shared" ref="B617:B680" si="17">+B616+1</f>
        <v>259</v>
      </c>
      <c r="D617"/>
    </row>
    <row r="618" spans="2:4" ht="14.25" customHeight="1" x14ac:dyDescent="0.3">
      <c r="B618" s="3">
        <f t="shared" si="17"/>
        <v>260</v>
      </c>
      <c r="D618"/>
    </row>
    <row r="619" spans="2:4" ht="14.25" customHeight="1" x14ac:dyDescent="0.3">
      <c r="B619" s="3">
        <f t="shared" si="17"/>
        <v>261</v>
      </c>
      <c r="D619"/>
    </row>
    <row r="620" spans="2:4" ht="14.25" customHeight="1" x14ac:dyDescent="0.3">
      <c r="B620" s="3">
        <f t="shared" si="17"/>
        <v>262</v>
      </c>
      <c r="D620"/>
    </row>
    <row r="621" spans="2:4" ht="14.25" customHeight="1" x14ac:dyDescent="0.3">
      <c r="B621" s="3">
        <f t="shared" si="17"/>
        <v>263</v>
      </c>
      <c r="D621"/>
    </row>
    <row r="622" spans="2:4" ht="14.25" customHeight="1" x14ac:dyDescent="0.3">
      <c r="B622" s="3">
        <f t="shared" si="17"/>
        <v>264</v>
      </c>
      <c r="D622"/>
    </row>
    <row r="623" spans="2:4" ht="14.25" customHeight="1" x14ac:dyDescent="0.3">
      <c r="B623" s="3">
        <f t="shared" si="17"/>
        <v>265</v>
      </c>
      <c r="D623"/>
    </row>
    <row r="624" spans="2:4" ht="14.25" customHeight="1" x14ac:dyDescent="0.3">
      <c r="B624" s="3">
        <f t="shared" si="17"/>
        <v>266</v>
      </c>
      <c r="D624"/>
    </row>
    <row r="625" spans="2:4" ht="14.25" customHeight="1" x14ac:dyDescent="0.3">
      <c r="B625" s="3">
        <f t="shared" si="17"/>
        <v>267</v>
      </c>
      <c r="D625"/>
    </row>
    <row r="626" spans="2:4" ht="14.25" customHeight="1" x14ac:dyDescent="0.3">
      <c r="B626" s="3">
        <f t="shared" si="17"/>
        <v>268</v>
      </c>
      <c r="D626"/>
    </row>
    <row r="627" spans="2:4" ht="14.25" customHeight="1" x14ac:dyDescent="0.3">
      <c r="B627" s="3">
        <f t="shared" si="17"/>
        <v>269</v>
      </c>
      <c r="D627"/>
    </row>
    <row r="628" spans="2:4" ht="14.25" customHeight="1" x14ac:dyDescent="0.3">
      <c r="B628" s="3">
        <f t="shared" si="17"/>
        <v>270</v>
      </c>
      <c r="D628"/>
    </row>
    <row r="629" spans="2:4" ht="14.25" customHeight="1" x14ac:dyDescent="0.3">
      <c r="B629" s="3">
        <f t="shared" si="17"/>
        <v>271</v>
      </c>
      <c r="D629"/>
    </row>
    <row r="630" spans="2:4" ht="14.25" customHeight="1" x14ac:dyDescent="0.3">
      <c r="B630" s="3">
        <f t="shared" si="17"/>
        <v>272</v>
      </c>
      <c r="D630"/>
    </row>
    <row r="631" spans="2:4" ht="14.25" customHeight="1" x14ac:dyDescent="0.3">
      <c r="B631" s="3">
        <f t="shared" si="17"/>
        <v>273</v>
      </c>
      <c r="D631"/>
    </row>
    <row r="632" spans="2:4" ht="14.25" customHeight="1" x14ac:dyDescent="0.3">
      <c r="B632" s="3">
        <f t="shared" si="17"/>
        <v>274</v>
      </c>
      <c r="D632"/>
    </row>
    <row r="633" spans="2:4" ht="14.25" customHeight="1" x14ac:dyDescent="0.3">
      <c r="B633" s="3">
        <f t="shared" si="17"/>
        <v>275</v>
      </c>
      <c r="D633"/>
    </row>
    <row r="634" spans="2:4" ht="14.25" customHeight="1" x14ac:dyDescent="0.3">
      <c r="B634" s="3">
        <f t="shared" si="17"/>
        <v>276</v>
      </c>
      <c r="D634"/>
    </row>
    <row r="635" spans="2:4" ht="14.25" customHeight="1" x14ac:dyDescent="0.3">
      <c r="B635" s="3">
        <f t="shared" si="17"/>
        <v>277</v>
      </c>
      <c r="D635"/>
    </row>
    <row r="636" spans="2:4" ht="14.25" customHeight="1" x14ac:dyDescent="0.3">
      <c r="B636" s="3">
        <f t="shared" si="17"/>
        <v>278</v>
      </c>
      <c r="D636"/>
    </row>
    <row r="637" spans="2:4" ht="14.25" customHeight="1" x14ac:dyDescent="0.3">
      <c r="B637" s="3">
        <f t="shared" si="17"/>
        <v>279</v>
      </c>
      <c r="D637"/>
    </row>
    <row r="638" spans="2:4" ht="14.25" customHeight="1" x14ac:dyDescent="0.3">
      <c r="B638" s="3">
        <f t="shared" si="17"/>
        <v>280</v>
      </c>
      <c r="D638"/>
    </row>
    <row r="639" spans="2:4" ht="14.25" customHeight="1" x14ac:dyDescent="0.3">
      <c r="B639" s="3">
        <f t="shared" si="17"/>
        <v>281</v>
      </c>
      <c r="D639"/>
    </row>
    <row r="640" spans="2:4" ht="14.25" customHeight="1" x14ac:dyDescent="0.3">
      <c r="B640" s="3">
        <f t="shared" si="17"/>
        <v>282</v>
      </c>
      <c r="D640"/>
    </row>
    <row r="641" spans="2:4" ht="14.25" customHeight="1" x14ac:dyDescent="0.3">
      <c r="B641" s="3">
        <f t="shared" si="17"/>
        <v>283</v>
      </c>
      <c r="D641"/>
    </row>
    <row r="642" spans="2:4" ht="14.25" customHeight="1" x14ac:dyDescent="0.3">
      <c r="B642" s="3">
        <f t="shared" si="17"/>
        <v>284</v>
      </c>
      <c r="D642"/>
    </row>
    <row r="643" spans="2:4" ht="14.25" customHeight="1" x14ac:dyDescent="0.3">
      <c r="B643" s="3">
        <f t="shared" si="17"/>
        <v>285</v>
      </c>
      <c r="D643"/>
    </row>
    <row r="644" spans="2:4" ht="14.25" customHeight="1" x14ac:dyDescent="0.3">
      <c r="B644" s="3">
        <f t="shared" si="17"/>
        <v>286</v>
      </c>
      <c r="D644"/>
    </row>
    <row r="645" spans="2:4" ht="14.25" customHeight="1" x14ac:dyDescent="0.3">
      <c r="B645" s="3">
        <f t="shared" si="17"/>
        <v>287</v>
      </c>
      <c r="D645"/>
    </row>
    <row r="646" spans="2:4" ht="14.25" customHeight="1" x14ac:dyDescent="0.3">
      <c r="B646" s="3">
        <f t="shared" si="17"/>
        <v>288</v>
      </c>
      <c r="D646"/>
    </row>
    <row r="647" spans="2:4" ht="14.25" customHeight="1" x14ac:dyDescent="0.3">
      <c r="B647" s="3">
        <f t="shared" si="17"/>
        <v>289</v>
      </c>
      <c r="D647"/>
    </row>
    <row r="648" spans="2:4" ht="14.25" customHeight="1" x14ac:dyDescent="0.3">
      <c r="B648" s="3">
        <f t="shared" si="17"/>
        <v>290</v>
      </c>
      <c r="D648"/>
    </row>
    <row r="649" spans="2:4" ht="14.25" customHeight="1" x14ac:dyDescent="0.3">
      <c r="B649" s="3">
        <f t="shared" si="17"/>
        <v>291</v>
      </c>
      <c r="D649"/>
    </row>
    <row r="650" spans="2:4" ht="14.25" customHeight="1" x14ac:dyDescent="0.3">
      <c r="B650" s="3">
        <f t="shared" si="17"/>
        <v>292</v>
      </c>
      <c r="D650"/>
    </row>
    <row r="651" spans="2:4" ht="14.25" customHeight="1" x14ac:dyDescent="0.3">
      <c r="B651" s="3">
        <f t="shared" si="17"/>
        <v>293</v>
      </c>
      <c r="D651"/>
    </row>
    <row r="652" spans="2:4" ht="14.25" customHeight="1" x14ac:dyDescent="0.3">
      <c r="B652" s="3">
        <f t="shared" si="17"/>
        <v>294</v>
      </c>
      <c r="D652"/>
    </row>
    <row r="653" spans="2:4" ht="14.25" customHeight="1" x14ac:dyDescent="0.3">
      <c r="B653" s="3">
        <f t="shared" si="17"/>
        <v>295</v>
      </c>
      <c r="D653"/>
    </row>
    <row r="654" spans="2:4" ht="14.25" customHeight="1" x14ac:dyDescent="0.3">
      <c r="B654" s="3">
        <f t="shared" si="17"/>
        <v>296</v>
      </c>
      <c r="D654"/>
    </row>
    <row r="655" spans="2:4" ht="14.25" customHeight="1" x14ac:dyDescent="0.3">
      <c r="B655" s="3">
        <f t="shared" si="17"/>
        <v>297</v>
      </c>
      <c r="D655"/>
    </row>
    <row r="656" spans="2:4" ht="14.25" customHeight="1" x14ac:dyDescent="0.3">
      <c r="B656" s="3">
        <f t="shared" si="17"/>
        <v>298</v>
      </c>
      <c r="D656"/>
    </row>
    <row r="657" spans="2:4" ht="14.25" customHeight="1" x14ac:dyDescent="0.3">
      <c r="B657" s="3">
        <f t="shared" si="17"/>
        <v>299</v>
      </c>
      <c r="D657"/>
    </row>
    <row r="658" spans="2:4" ht="14.25" customHeight="1" x14ac:dyDescent="0.3">
      <c r="B658" s="3">
        <f t="shared" si="17"/>
        <v>300</v>
      </c>
      <c r="D658"/>
    </row>
    <row r="659" spans="2:4" ht="14.25" customHeight="1" x14ac:dyDescent="0.3">
      <c r="B659" s="3">
        <f t="shared" si="17"/>
        <v>301</v>
      </c>
      <c r="D659"/>
    </row>
    <row r="660" spans="2:4" ht="14.25" customHeight="1" x14ac:dyDescent="0.3">
      <c r="B660" s="3">
        <f t="shared" si="17"/>
        <v>302</v>
      </c>
      <c r="D660"/>
    </row>
    <row r="661" spans="2:4" ht="14.25" customHeight="1" x14ac:dyDescent="0.3">
      <c r="B661" s="3">
        <f t="shared" si="17"/>
        <v>303</v>
      </c>
      <c r="D661"/>
    </row>
    <row r="662" spans="2:4" ht="14.25" customHeight="1" x14ac:dyDescent="0.3">
      <c r="B662" s="3">
        <f t="shared" si="17"/>
        <v>304</v>
      </c>
      <c r="D662"/>
    </row>
    <row r="663" spans="2:4" ht="14.25" customHeight="1" x14ac:dyDescent="0.3">
      <c r="B663" s="3">
        <f t="shared" si="17"/>
        <v>305</v>
      </c>
      <c r="D663"/>
    </row>
    <row r="664" spans="2:4" ht="14.25" customHeight="1" x14ac:dyDescent="0.3">
      <c r="B664" s="3">
        <f t="shared" si="17"/>
        <v>306</v>
      </c>
      <c r="D664"/>
    </row>
    <row r="665" spans="2:4" ht="14.25" customHeight="1" x14ac:dyDescent="0.3">
      <c r="B665" s="3">
        <f t="shared" si="17"/>
        <v>307</v>
      </c>
      <c r="D665"/>
    </row>
    <row r="666" spans="2:4" ht="14.25" customHeight="1" x14ac:dyDescent="0.3">
      <c r="B666" s="3">
        <f t="shared" si="17"/>
        <v>308</v>
      </c>
      <c r="D666"/>
    </row>
    <row r="667" spans="2:4" ht="14.25" customHeight="1" x14ac:dyDescent="0.3">
      <c r="B667" s="3">
        <f t="shared" si="17"/>
        <v>309</v>
      </c>
      <c r="D667"/>
    </row>
    <row r="668" spans="2:4" ht="14.25" customHeight="1" x14ac:dyDescent="0.3">
      <c r="B668" s="3">
        <f t="shared" si="17"/>
        <v>310</v>
      </c>
      <c r="D668"/>
    </row>
    <row r="669" spans="2:4" ht="14.25" customHeight="1" x14ac:dyDescent="0.3">
      <c r="B669" s="3">
        <f t="shared" si="17"/>
        <v>311</v>
      </c>
      <c r="D669"/>
    </row>
    <row r="670" spans="2:4" ht="14.25" customHeight="1" x14ac:dyDescent="0.3">
      <c r="B670" s="3">
        <f t="shared" si="17"/>
        <v>312</v>
      </c>
      <c r="D670"/>
    </row>
    <row r="671" spans="2:4" ht="14.25" customHeight="1" x14ac:dyDescent="0.3">
      <c r="B671" s="3">
        <f t="shared" si="17"/>
        <v>313</v>
      </c>
      <c r="D671"/>
    </row>
    <row r="672" spans="2:4" ht="14.25" customHeight="1" x14ac:dyDescent="0.3">
      <c r="B672" s="3">
        <f t="shared" si="17"/>
        <v>314</v>
      </c>
      <c r="D672"/>
    </row>
    <row r="673" spans="2:4" ht="14.25" customHeight="1" x14ac:dyDescent="0.3">
      <c r="B673" s="3">
        <f t="shared" si="17"/>
        <v>315</v>
      </c>
      <c r="D673"/>
    </row>
    <row r="674" spans="2:4" ht="14.25" customHeight="1" x14ac:dyDescent="0.3">
      <c r="B674" s="3">
        <f t="shared" si="17"/>
        <v>316</v>
      </c>
      <c r="D674"/>
    </row>
    <row r="675" spans="2:4" ht="14.25" customHeight="1" x14ac:dyDescent="0.3">
      <c r="B675" s="3">
        <f t="shared" si="17"/>
        <v>317</v>
      </c>
      <c r="D675"/>
    </row>
    <row r="676" spans="2:4" ht="14.25" customHeight="1" x14ac:dyDescent="0.3">
      <c r="B676" s="3">
        <f t="shared" si="17"/>
        <v>318</v>
      </c>
      <c r="D676"/>
    </row>
    <row r="677" spans="2:4" ht="14.25" customHeight="1" x14ac:dyDescent="0.3">
      <c r="B677" s="3">
        <f t="shared" si="17"/>
        <v>319</v>
      </c>
      <c r="D677"/>
    </row>
    <row r="678" spans="2:4" ht="14.25" customHeight="1" x14ac:dyDescent="0.3">
      <c r="B678" s="3">
        <f t="shared" si="17"/>
        <v>320</v>
      </c>
      <c r="D678"/>
    </row>
    <row r="679" spans="2:4" ht="14.25" customHeight="1" x14ac:dyDescent="0.3">
      <c r="B679" s="3">
        <f t="shared" si="17"/>
        <v>321</v>
      </c>
      <c r="D679"/>
    </row>
    <row r="680" spans="2:4" ht="14.25" customHeight="1" x14ac:dyDescent="0.3">
      <c r="B680" s="3">
        <f t="shared" si="17"/>
        <v>322</v>
      </c>
      <c r="D680"/>
    </row>
    <row r="681" spans="2:4" ht="14.25" customHeight="1" x14ac:dyDescent="0.3">
      <c r="B681" s="3">
        <f t="shared" ref="B681:B708" si="18">+B680+1</f>
        <v>323</v>
      </c>
      <c r="D681"/>
    </row>
    <row r="682" spans="2:4" ht="14.25" customHeight="1" x14ac:dyDescent="0.3">
      <c r="B682" s="3">
        <f t="shared" si="18"/>
        <v>324</v>
      </c>
      <c r="D682"/>
    </row>
    <row r="683" spans="2:4" ht="14.25" customHeight="1" x14ac:dyDescent="0.3">
      <c r="B683" s="3">
        <f t="shared" si="18"/>
        <v>325</v>
      </c>
      <c r="D683"/>
    </row>
    <row r="684" spans="2:4" ht="14.25" customHeight="1" x14ac:dyDescent="0.3">
      <c r="B684" s="3">
        <f t="shared" si="18"/>
        <v>326</v>
      </c>
      <c r="D684"/>
    </row>
    <row r="685" spans="2:4" ht="14.25" customHeight="1" x14ac:dyDescent="0.3">
      <c r="B685" s="3">
        <f t="shared" si="18"/>
        <v>327</v>
      </c>
      <c r="D685"/>
    </row>
    <row r="686" spans="2:4" ht="14.25" customHeight="1" x14ac:dyDescent="0.3">
      <c r="B686" s="3">
        <f t="shared" si="18"/>
        <v>328</v>
      </c>
      <c r="D686"/>
    </row>
    <row r="687" spans="2:4" ht="14.25" customHeight="1" x14ac:dyDescent="0.3">
      <c r="B687" s="3">
        <f t="shared" si="18"/>
        <v>329</v>
      </c>
      <c r="D687"/>
    </row>
    <row r="688" spans="2:4" ht="14.25" customHeight="1" x14ac:dyDescent="0.3">
      <c r="B688" s="3">
        <f t="shared" si="18"/>
        <v>330</v>
      </c>
      <c r="D688"/>
    </row>
    <row r="689" spans="2:4" ht="14.25" customHeight="1" x14ac:dyDescent="0.3">
      <c r="B689" s="3">
        <f t="shared" si="18"/>
        <v>331</v>
      </c>
      <c r="D689"/>
    </row>
    <row r="690" spans="2:4" ht="14.25" customHeight="1" x14ac:dyDescent="0.3">
      <c r="B690" s="3">
        <f t="shared" si="18"/>
        <v>332</v>
      </c>
      <c r="D690"/>
    </row>
    <row r="691" spans="2:4" ht="14.25" customHeight="1" x14ac:dyDescent="0.3">
      <c r="B691" s="3">
        <f t="shared" si="18"/>
        <v>333</v>
      </c>
      <c r="D691"/>
    </row>
    <row r="692" spans="2:4" ht="14.25" customHeight="1" x14ac:dyDescent="0.3">
      <c r="B692" s="3">
        <f t="shared" si="18"/>
        <v>334</v>
      </c>
      <c r="D692"/>
    </row>
    <row r="693" spans="2:4" ht="14.25" customHeight="1" x14ac:dyDescent="0.3">
      <c r="B693" s="3">
        <f t="shared" si="18"/>
        <v>335</v>
      </c>
      <c r="D693"/>
    </row>
    <row r="694" spans="2:4" ht="14.25" customHeight="1" x14ac:dyDescent="0.3">
      <c r="B694" s="3">
        <f t="shared" si="18"/>
        <v>336</v>
      </c>
      <c r="D694"/>
    </row>
    <row r="695" spans="2:4" ht="14.25" customHeight="1" x14ac:dyDescent="0.3">
      <c r="B695" s="3">
        <f t="shared" si="18"/>
        <v>337</v>
      </c>
      <c r="D695"/>
    </row>
    <row r="696" spans="2:4" ht="14.25" customHeight="1" x14ac:dyDescent="0.3">
      <c r="B696" s="3">
        <f t="shared" si="18"/>
        <v>338</v>
      </c>
      <c r="D696"/>
    </row>
    <row r="697" spans="2:4" ht="14.25" customHeight="1" x14ac:dyDescent="0.3">
      <c r="B697" s="3">
        <f t="shared" si="18"/>
        <v>339</v>
      </c>
      <c r="D697"/>
    </row>
    <row r="698" spans="2:4" ht="14.25" customHeight="1" x14ac:dyDescent="0.3">
      <c r="B698" s="3">
        <f t="shared" si="18"/>
        <v>340</v>
      </c>
      <c r="D698"/>
    </row>
    <row r="699" spans="2:4" ht="14.25" customHeight="1" x14ac:dyDescent="0.3">
      <c r="B699" s="3">
        <f t="shared" si="18"/>
        <v>341</v>
      </c>
      <c r="D699"/>
    </row>
    <row r="700" spans="2:4" ht="14.25" customHeight="1" x14ac:dyDescent="0.3">
      <c r="B700" s="3">
        <f t="shared" si="18"/>
        <v>342</v>
      </c>
      <c r="D700"/>
    </row>
    <row r="701" spans="2:4" ht="14.25" customHeight="1" x14ac:dyDescent="0.3">
      <c r="B701" s="3">
        <f t="shared" si="18"/>
        <v>343</v>
      </c>
      <c r="D701"/>
    </row>
    <row r="702" spans="2:4" ht="14.25" customHeight="1" x14ac:dyDescent="0.3">
      <c r="B702" s="3">
        <f t="shared" si="18"/>
        <v>344</v>
      </c>
      <c r="D702"/>
    </row>
    <row r="703" spans="2:4" ht="14.25" customHeight="1" x14ac:dyDescent="0.3">
      <c r="B703" s="3">
        <f t="shared" si="18"/>
        <v>345</v>
      </c>
      <c r="D703"/>
    </row>
    <row r="704" spans="2:4" ht="14.25" customHeight="1" x14ac:dyDescent="0.3">
      <c r="B704" s="3">
        <f t="shared" si="18"/>
        <v>346</v>
      </c>
      <c r="D704"/>
    </row>
    <row r="705" spans="2:4" ht="14.25" customHeight="1" x14ac:dyDescent="0.3">
      <c r="B705" s="3">
        <f t="shared" si="18"/>
        <v>347</v>
      </c>
      <c r="D705"/>
    </row>
    <row r="706" spans="2:4" ht="14.25" customHeight="1" x14ac:dyDescent="0.3">
      <c r="B706" s="3">
        <f t="shared" si="18"/>
        <v>348</v>
      </c>
      <c r="D706"/>
    </row>
    <row r="707" spans="2:4" ht="14.25" customHeight="1" x14ac:dyDescent="0.3">
      <c r="B707" s="3">
        <f t="shared" si="18"/>
        <v>349</v>
      </c>
      <c r="D707"/>
    </row>
    <row r="708" spans="2:4" ht="14.25" customHeight="1" x14ac:dyDescent="0.3">
      <c r="B708" s="3">
        <f t="shared" si="18"/>
        <v>350</v>
      </c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  <row r="804" spans="2:4" ht="14.25" customHeight="1" x14ac:dyDescent="0.3">
      <c r="B804" s="3"/>
      <c r="D804"/>
    </row>
  </sheetData>
  <sortState xmlns:xlrd2="http://schemas.microsoft.com/office/spreadsheetml/2017/richdata2" ref="A4:F96">
    <sortCondition ref="A4:A96"/>
  </sortState>
  <mergeCells count="2">
    <mergeCell ref="B2:K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6" t="s">
        <v>585</v>
      </c>
      <c r="C1" s="66"/>
      <c r="D1" s="66"/>
      <c r="E1" s="66"/>
      <c r="F1" s="66"/>
      <c r="G1" s="66"/>
      <c r="H1" s="40"/>
      <c r="I1" s="19"/>
      <c r="J1" s="19"/>
      <c r="K1" s="19"/>
      <c r="N1" s="36" t="s">
        <v>570</v>
      </c>
    </row>
    <row r="2" spans="1:39" x14ac:dyDescent="0.3">
      <c r="B2" s="67" t="s">
        <v>583</v>
      </c>
      <c r="C2" s="67"/>
      <c r="D2" s="67"/>
      <c r="E2" s="67"/>
      <c r="F2" s="67"/>
      <c r="G2" s="67"/>
      <c r="H2" s="67"/>
      <c r="I2" s="67"/>
      <c r="J2" s="67"/>
      <c r="K2" s="67"/>
      <c r="N2" s="36"/>
      <c r="O2" s="36"/>
      <c r="P2" s="36"/>
      <c r="Q2" s="36"/>
      <c r="R2" s="36"/>
    </row>
    <row r="3" spans="1:39" x14ac:dyDescent="0.3">
      <c r="A3" s="20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636</v>
      </c>
      <c r="O3" s="11" t="s">
        <v>568</v>
      </c>
      <c r="P3" s="11" t="s">
        <v>157</v>
      </c>
      <c r="Q3" s="11" t="s">
        <v>154</v>
      </c>
      <c r="R3" s="11" t="s">
        <v>168</v>
      </c>
      <c r="S3" s="11" t="s">
        <v>153</v>
      </c>
      <c r="T3" s="11" t="s">
        <v>161</v>
      </c>
      <c r="U3" s="11" t="s">
        <v>624</v>
      </c>
      <c r="V3" s="11" t="s">
        <v>402</v>
      </c>
      <c r="W3" s="11" t="s">
        <v>155</v>
      </c>
      <c r="X3" s="11" t="s">
        <v>348</v>
      </c>
      <c r="Y3" s="11" t="s">
        <v>435</v>
      </c>
      <c r="Z3" s="11" t="s">
        <v>152</v>
      </c>
      <c r="AA3" s="11" t="s">
        <v>156</v>
      </c>
      <c r="AB3" s="11" t="s">
        <v>352</v>
      </c>
      <c r="AC3" s="11" t="s">
        <v>596</v>
      </c>
      <c r="AD3" s="11" t="s">
        <v>641</v>
      </c>
      <c r="AE3" s="11" t="s">
        <v>470</v>
      </c>
      <c r="AF3" s="11" t="s">
        <v>614</v>
      </c>
      <c r="AG3" s="11" t="s">
        <v>158</v>
      </c>
      <c r="AH3" s="11" t="s">
        <v>411</v>
      </c>
      <c r="AI3" s="11" t="s">
        <v>581</v>
      </c>
      <c r="AJ3" s="11"/>
      <c r="AK3" s="11"/>
      <c r="AL3" s="27"/>
      <c r="AM3" s="27"/>
    </row>
    <row r="4" spans="1:39" x14ac:dyDescent="0.3">
      <c r="A4" t="str">
        <f>+K4</f>
        <v>PHX  1</v>
      </c>
      <c r="B4" s="3">
        <v>1</v>
      </c>
      <c r="C4">
        <v>298</v>
      </c>
      <c r="D4" s="21" t="s">
        <v>1212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4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28">
        <f t="shared" ref="N4:W9" si="2">+IF(ISNA(VLOOKUP(N$3&amp;"  "&amp;$M4,$A$3:$I$228,2,0)),"",VLOOKUP(N$3&amp;"  "&amp;$M4,$A$3:$I$228,2,0))</f>
        <v>51</v>
      </c>
      <c r="O4" s="28">
        <f t="shared" si="2"/>
        <v>41</v>
      </c>
      <c r="P4" s="28">
        <f t="shared" si="2"/>
        <v>20</v>
      </c>
      <c r="Q4" s="28">
        <f t="shared" si="2"/>
        <v>10</v>
      </c>
      <c r="R4" s="28">
        <f t="shared" si="2"/>
        <v>86</v>
      </c>
      <c r="S4" s="28">
        <f t="shared" si="2"/>
        <v>1</v>
      </c>
      <c r="T4" s="28">
        <f t="shared" si="2"/>
        <v>117</v>
      </c>
      <c r="U4" s="28">
        <f t="shared" si="2"/>
        <v>33</v>
      </c>
      <c r="V4" s="28">
        <f t="shared" si="2"/>
        <v>52</v>
      </c>
      <c r="W4" s="28">
        <f t="shared" si="2"/>
        <v>50</v>
      </c>
      <c r="X4" s="28">
        <f t="shared" ref="X4:AG9" si="3">+IF(ISNA(VLOOKUP(X$3&amp;"  "&amp;$M4,$A$3:$I$228,2,0)),"",VLOOKUP(X$3&amp;"  "&amp;$M4,$A$3:$I$228,2,0))</f>
        <v>3</v>
      </c>
      <c r="Y4" s="28">
        <f t="shared" si="3"/>
        <v>101</v>
      </c>
      <c r="Z4" s="28">
        <f t="shared" si="3"/>
        <v>2</v>
      </c>
      <c r="AA4" s="28">
        <f t="shared" si="3"/>
        <v>13</v>
      </c>
      <c r="AB4" s="28">
        <f t="shared" si="3"/>
        <v>25</v>
      </c>
      <c r="AC4" s="28">
        <f t="shared" si="3"/>
        <v>18</v>
      </c>
      <c r="AD4" s="28">
        <f t="shared" si="3"/>
        <v>56</v>
      </c>
      <c r="AE4" s="28">
        <f t="shared" si="3"/>
        <v>34</v>
      </c>
      <c r="AF4" s="28">
        <f t="shared" si="3"/>
        <v>90</v>
      </c>
      <c r="AG4" s="28">
        <f t="shared" si="3"/>
        <v>6</v>
      </c>
      <c r="AH4" s="28">
        <f t="shared" ref="AH4:AM9" si="4">+IF(ISNA(VLOOKUP(AH$3&amp;"  "&amp;$M4,$A$3:$I$228,2,0)),"",VLOOKUP(AH$3&amp;"  "&amp;$M4,$A$3:$I$228,2,0))</f>
        <v>112</v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1" t="s">
        <v>1213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4" t="str">
        <f t="shared" si="0"/>
        <v>1</v>
      </c>
      <c r="K5" s="1" t="str">
        <f t="shared" si="1"/>
        <v>B&amp;H  1</v>
      </c>
      <c r="M5">
        <f>+M4+1</f>
        <v>2</v>
      </c>
      <c r="N5" s="28" t="str">
        <f t="shared" si="2"/>
        <v/>
      </c>
      <c r="O5" s="28">
        <f t="shared" si="2"/>
        <v>43</v>
      </c>
      <c r="P5" s="28">
        <f t="shared" si="2"/>
        <v>32</v>
      </c>
      <c r="Q5" s="28">
        <f t="shared" si="2"/>
        <v>71</v>
      </c>
      <c r="R5" s="28">
        <f t="shared" si="2"/>
        <v>111</v>
      </c>
      <c r="S5" s="28">
        <f t="shared" si="2"/>
        <v>4</v>
      </c>
      <c r="T5" s="28" t="str">
        <f t="shared" si="2"/>
        <v/>
      </c>
      <c r="U5" s="28">
        <f t="shared" si="2"/>
        <v>48</v>
      </c>
      <c r="V5" s="28">
        <f t="shared" si="2"/>
        <v>72</v>
      </c>
      <c r="W5" s="28">
        <f t="shared" si="2"/>
        <v>55</v>
      </c>
      <c r="X5" s="28">
        <f t="shared" si="3"/>
        <v>21</v>
      </c>
      <c r="Y5" s="28" t="str">
        <f t="shared" si="3"/>
        <v/>
      </c>
      <c r="Z5" s="28">
        <f t="shared" si="3"/>
        <v>5</v>
      </c>
      <c r="AA5" s="28">
        <f t="shared" si="3"/>
        <v>15</v>
      </c>
      <c r="AB5" s="28">
        <f t="shared" si="3"/>
        <v>31</v>
      </c>
      <c r="AC5" s="28" t="str">
        <f t="shared" si="3"/>
        <v/>
      </c>
      <c r="AD5" s="28">
        <f t="shared" si="3"/>
        <v>78</v>
      </c>
      <c r="AE5" s="28" t="str">
        <f t="shared" si="3"/>
        <v/>
      </c>
      <c r="AF5" s="28" t="str">
        <f t="shared" si="3"/>
        <v/>
      </c>
      <c r="AG5" s="28">
        <f t="shared" si="3"/>
        <v>11</v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1" t="s">
        <v>1214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4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28" t="str">
        <f t="shared" si="2"/>
        <v/>
      </c>
      <c r="O6" s="28">
        <f t="shared" si="2"/>
        <v>47</v>
      </c>
      <c r="P6" s="28">
        <f t="shared" si="2"/>
        <v>44</v>
      </c>
      <c r="Q6" s="28">
        <f t="shared" si="2"/>
        <v>82</v>
      </c>
      <c r="R6" s="28">
        <f t="shared" si="2"/>
        <v>115</v>
      </c>
      <c r="S6" s="28">
        <f t="shared" si="2"/>
        <v>7</v>
      </c>
      <c r="T6" s="28" t="str">
        <f t="shared" si="2"/>
        <v/>
      </c>
      <c r="U6" s="28">
        <f t="shared" si="2"/>
        <v>77</v>
      </c>
      <c r="V6" s="28" t="str">
        <f t="shared" si="2"/>
        <v/>
      </c>
      <c r="W6" s="28">
        <f t="shared" si="2"/>
        <v>83</v>
      </c>
      <c r="X6" s="28">
        <f t="shared" si="3"/>
        <v>38</v>
      </c>
      <c r="Y6" s="28" t="str">
        <f t="shared" si="3"/>
        <v/>
      </c>
      <c r="Z6" s="28">
        <f t="shared" si="3"/>
        <v>9</v>
      </c>
      <c r="AA6" s="28">
        <f t="shared" si="3"/>
        <v>19</v>
      </c>
      <c r="AB6" s="28">
        <f t="shared" si="3"/>
        <v>36</v>
      </c>
      <c r="AC6" s="28" t="str">
        <f t="shared" si="3"/>
        <v/>
      </c>
      <c r="AD6" s="28">
        <f t="shared" si="3"/>
        <v>104</v>
      </c>
      <c r="AE6" s="28" t="str">
        <f t="shared" si="3"/>
        <v/>
      </c>
      <c r="AF6" s="28" t="str">
        <f t="shared" si="3"/>
        <v/>
      </c>
      <c r="AG6" s="28">
        <f t="shared" si="3"/>
        <v>45</v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1" t="s">
        <v>1188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4" t="str">
        <f t="shared" si="0"/>
        <v>2</v>
      </c>
      <c r="K7" s="1" t="str">
        <f t="shared" si="1"/>
        <v>PHX  2</v>
      </c>
      <c r="M7">
        <f t="shared" si="7"/>
        <v>4</v>
      </c>
      <c r="N7" s="28" t="str">
        <f t="shared" si="2"/>
        <v/>
      </c>
      <c r="O7" s="28">
        <f t="shared" si="2"/>
        <v>59</v>
      </c>
      <c r="P7" s="28">
        <f t="shared" si="2"/>
        <v>57</v>
      </c>
      <c r="Q7" s="28">
        <f t="shared" si="2"/>
        <v>85</v>
      </c>
      <c r="R7" s="28">
        <f t="shared" si="2"/>
        <v>120</v>
      </c>
      <c r="S7" s="28">
        <f t="shared" si="2"/>
        <v>8</v>
      </c>
      <c r="T7" s="28" t="str">
        <f t="shared" si="2"/>
        <v/>
      </c>
      <c r="U7" s="28">
        <f t="shared" si="2"/>
        <v>94</v>
      </c>
      <c r="V7" s="28" t="str">
        <f t="shared" si="2"/>
        <v/>
      </c>
      <c r="W7" s="28">
        <f t="shared" si="2"/>
        <v>97</v>
      </c>
      <c r="X7" s="28">
        <f t="shared" si="3"/>
        <v>61</v>
      </c>
      <c r="Y7" s="28" t="str">
        <f t="shared" si="3"/>
        <v/>
      </c>
      <c r="Z7" s="28">
        <f t="shared" si="3"/>
        <v>14</v>
      </c>
      <c r="AA7" s="28">
        <f t="shared" si="3"/>
        <v>23</v>
      </c>
      <c r="AB7" s="28">
        <f t="shared" si="3"/>
        <v>46</v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>
        <f t="shared" si="3"/>
        <v>74</v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1" t="s">
        <v>1215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4" t="str">
        <f t="shared" si="0"/>
        <v>2</v>
      </c>
      <c r="K8" s="1" t="str">
        <f t="shared" si="1"/>
        <v>B&amp;H  2</v>
      </c>
      <c r="M8">
        <f t="shared" si="7"/>
        <v>5</v>
      </c>
      <c r="N8" s="28" t="str">
        <f t="shared" si="2"/>
        <v/>
      </c>
      <c r="O8" s="28">
        <f t="shared" si="2"/>
        <v>66</v>
      </c>
      <c r="P8" s="28">
        <f t="shared" si="2"/>
        <v>60</v>
      </c>
      <c r="Q8" s="28">
        <f t="shared" si="2"/>
        <v>92</v>
      </c>
      <c r="R8" s="28">
        <f t="shared" si="2"/>
        <v>121</v>
      </c>
      <c r="S8" s="28">
        <f t="shared" si="2"/>
        <v>12</v>
      </c>
      <c r="T8" s="28" t="str">
        <f t="shared" si="2"/>
        <v/>
      </c>
      <c r="U8" s="28">
        <f t="shared" si="2"/>
        <v>113</v>
      </c>
      <c r="V8" s="28" t="str">
        <f t="shared" si="2"/>
        <v/>
      </c>
      <c r="W8" s="28">
        <f t="shared" si="2"/>
        <v>108</v>
      </c>
      <c r="X8" s="28">
        <f t="shared" si="3"/>
        <v>81</v>
      </c>
      <c r="Y8" s="28" t="str">
        <f t="shared" si="3"/>
        <v/>
      </c>
      <c r="Z8" s="28">
        <f t="shared" si="3"/>
        <v>16</v>
      </c>
      <c r="AA8" s="28">
        <f t="shared" si="3"/>
        <v>27</v>
      </c>
      <c r="AB8" s="28">
        <f t="shared" si="3"/>
        <v>53</v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>
        <f t="shared" si="3"/>
        <v>80</v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1" t="s">
        <v>1216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4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28" t="str">
        <f t="shared" si="2"/>
        <v/>
      </c>
      <c r="O9" s="28">
        <f t="shared" si="2"/>
        <v>79</v>
      </c>
      <c r="P9" s="28">
        <f t="shared" si="2"/>
        <v>62</v>
      </c>
      <c r="Q9" s="28">
        <f t="shared" si="2"/>
        <v>105</v>
      </c>
      <c r="R9" s="28" t="str">
        <f t="shared" si="2"/>
        <v/>
      </c>
      <c r="S9" s="28">
        <f t="shared" si="2"/>
        <v>24</v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>
        <f t="shared" si="3"/>
        <v>84</v>
      </c>
      <c r="Y9" s="28" t="str">
        <f t="shared" si="3"/>
        <v/>
      </c>
      <c r="Z9" s="28">
        <f t="shared" si="3"/>
        <v>17</v>
      </c>
      <c r="AA9" s="28">
        <f t="shared" si="3"/>
        <v>35</v>
      </c>
      <c r="AB9" s="28">
        <f t="shared" si="3"/>
        <v>58</v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>
        <f t="shared" si="3"/>
        <v>103</v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1" t="s">
        <v>1217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4" t="str">
        <f t="shared" si="0"/>
        <v>3</v>
      </c>
      <c r="K10" s="1" t="str">
        <f t="shared" si="1"/>
        <v>PHX  3</v>
      </c>
      <c r="M10" s="11" t="s">
        <v>378</v>
      </c>
      <c r="N10" s="29">
        <f>IF(N9="",1000,SUM(N4:N9))</f>
        <v>1000</v>
      </c>
      <c r="O10" s="29">
        <f t="shared" ref="O10:AM10" si="8">IF(O9="",1000,SUM(O4:O9))</f>
        <v>335</v>
      </c>
      <c r="P10" s="29">
        <f t="shared" si="8"/>
        <v>275</v>
      </c>
      <c r="Q10" s="29">
        <f t="shared" si="8"/>
        <v>445</v>
      </c>
      <c r="R10" s="29">
        <f t="shared" si="8"/>
        <v>1000</v>
      </c>
      <c r="S10" s="29">
        <f t="shared" si="8"/>
        <v>56</v>
      </c>
      <c r="T10" s="29">
        <f t="shared" si="8"/>
        <v>1000</v>
      </c>
      <c r="U10" s="29">
        <f t="shared" si="8"/>
        <v>1000</v>
      </c>
      <c r="V10" s="29">
        <f t="shared" si="8"/>
        <v>1000</v>
      </c>
      <c r="W10" s="29">
        <f t="shared" si="8"/>
        <v>1000</v>
      </c>
      <c r="X10" s="29">
        <f t="shared" si="8"/>
        <v>288</v>
      </c>
      <c r="Y10" s="29">
        <f t="shared" si="8"/>
        <v>1000</v>
      </c>
      <c r="Z10" s="29">
        <f t="shared" si="8"/>
        <v>63</v>
      </c>
      <c r="AA10" s="29">
        <f t="shared" si="8"/>
        <v>132</v>
      </c>
      <c r="AB10" s="29">
        <f t="shared" si="8"/>
        <v>249</v>
      </c>
      <c r="AC10" s="29">
        <f t="shared" si="8"/>
        <v>1000</v>
      </c>
      <c r="AD10" s="29">
        <f t="shared" si="8"/>
        <v>1000</v>
      </c>
      <c r="AE10" s="29">
        <f t="shared" si="8"/>
        <v>1000</v>
      </c>
      <c r="AF10" s="29">
        <f t="shared" si="8"/>
        <v>1000</v>
      </c>
      <c r="AG10" s="29">
        <f t="shared" si="8"/>
        <v>319</v>
      </c>
      <c r="AH10" s="29">
        <f t="shared" si="8"/>
        <v>1000</v>
      </c>
      <c r="AI10" s="29">
        <f t="shared" si="8"/>
        <v>1000</v>
      </c>
      <c r="AJ10" s="29">
        <f t="shared" si="8"/>
        <v>1000</v>
      </c>
      <c r="AK10" s="29">
        <f t="shared" si="8"/>
        <v>1000</v>
      </c>
      <c r="AL10" s="29">
        <f t="shared" si="8"/>
        <v>1000</v>
      </c>
      <c r="AM10" s="29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1" t="s">
        <v>1218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4" t="str">
        <f t="shared" si="0"/>
        <v>4</v>
      </c>
      <c r="K11" s="1" t="str">
        <f t="shared" si="1"/>
        <v>PHX  4</v>
      </c>
      <c r="M11" s="11" t="s">
        <v>163</v>
      </c>
      <c r="N11" s="30">
        <f>RANK(N10,($N$10:$AM$10,$N$19:$AM$19,$N$28:$AM$28,$N$37:$AM$37),1)</f>
        <v>12</v>
      </c>
      <c r="O11" s="30">
        <f>RANK(O10,($N$10:$AM$10,$N$19:$AM$19,$N$28:$AM$28,$N$37:$AM$37),1)</f>
        <v>10</v>
      </c>
      <c r="P11" s="30">
        <f>RANK(P10,($N$10:$AM$10,$N$19:$AM$19,$N$28:$AM$28,$N$37:$AM$37),1)</f>
        <v>6</v>
      </c>
      <c r="Q11" s="30">
        <f>RANK(Q10,($N$10:$AM$10,$N$19:$AM$19,$N$28:$AM$28,$N$37:$AM$37),1)</f>
        <v>11</v>
      </c>
      <c r="R11" s="30">
        <f>RANK(R10,($N$10:$AM$10,$N$19:$AM$19,$N$28:$AM$28,$N$37:$AM$37),1)</f>
        <v>12</v>
      </c>
      <c r="S11" s="30">
        <f>RANK(S10,($N$10:$AM$10,$N$19:$AM$19,$N$28:$AM$28,$N$37:$AM$37),1)</f>
        <v>1</v>
      </c>
      <c r="T11" s="30">
        <f>RANK(T10,($N$10:$AM$10,$N$19:$AM$19,$N$28:$AM$28,$N$37:$AM$37),1)</f>
        <v>12</v>
      </c>
      <c r="U11" s="30">
        <f>RANK(U10,($N$10:$AM$10,$N$19:$AM$19,$N$28:$AM$28,$N$37:$AM$37),1)</f>
        <v>12</v>
      </c>
      <c r="V11" s="30">
        <f>RANK(V10,($N$10:$AM$10,$N$19:$AM$19,$N$28:$AM$28,$N$37:$AM$37),1)</f>
        <v>12</v>
      </c>
      <c r="W11" s="30">
        <f>RANK(W10,($N$10:$AM$10,$N$19:$AM$19,$N$28:$AM$28,$N$37:$AM$37),1)</f>
        <v>12</v>
      </c>
      <c r="X11" s="30">
        <f>RANK(X10,($N$10:$AM$10,$N$19:$AM$19,$N$28:$AM$28,$N$37:$AM$37),1)</f>
        <v>7</v>
      </c>
      <c r="Y11" s="30">
        <f>RANK(Y10,($N$10:$AM$10,$N$19:$AM$19,$N$28:$AM$28,$N$37:$AM$37),1)</f>
        <v>12</v>
      </c>
      <c r="Z11" s="30">
        <f>RANK(Z10,($N$10:$AM$10,$N$19:$AM$19,$N$28:$AM$28,$N$37:$AM$37),1)</f>
        <v>2</v>
      </c>
      <c r="AA11" s="30">
        <f>RANK(AA10,($N$10:$AM$10,$N$19:$AM$19,$N$28:$AM$28,$N$37:$AM$37),1)</f>
        <v>3</v>
      </c>
      <c r="AB11" s="30">
        <f>RANK(AB10,($N$10:$AM$10,$N$19:$AM$19,$N$28:$AM$28,$N$37:$AM$37),1)</f>
        <v>5</v>
      </c>
      <c r="AC11" s="30">
        <f>RANK(AC10,($N$10:$AM$10,$N$19:$AM$19,$N$28:$AM$28,$N$37:$AM$37),1)</f>
        <v>12</v>
      </c>
      <c r="AD11" s="30">
        <f>RANK(AD10,($N$10:$AM$10,$N$19:$AM$19,$N$28:$AM$28,$N$37:$AM$37),1)</f>
        <v>12</v>
      </c>
      <c r="AE11" s="30">
        <f>RANK(AE10,($N$10:$AM$10,$N$19:$AM$19,$N$28:$AM$28,$N$37:$AM$37),1)</f>
        <v>12</v>
      </c>
      <c r="AF11" s="30">
        <f>RANK(AF10,($N$10:$AM$10,$N$19:$AM$19,$N$28:$AM$28,$N$37:$AM$37),1)</f>
        <v>12</v>
      </c>
      <c r="AG11" s="30">
        <f>RANK(AG10,($N$10:$AM$10,$N$19:$AM$19,$N$28:$AM$28,$N$37:$AM$37),1)</f>
        <v>9</v>
      </c>
      <c r="AH11" s="30">
        <f>RANK(AH10,($N$10:$AM$10,$N$19:$AM$19,$N$28:$AM$28,$N$37:$AM$37),1)</f>
        <v>12</v>
      </c>
      <c r="AI11" s="30">
        <f>RANK(AI10,($N$10:$AM$10,$N$19:$AM$19,$N$28:$AM$28,$N$37:$AM$37),1)</f>
        <v>12</v>
      </c>
      <c r="AJ11" s="30">
        <f>RANK(AJ10,($N$10:$AM$10,$N$19:$AM$19,$N$28:$AM$28,$N$37:$AM$37),1)</f>
        <v>12</v>
      </c>
      <c r="AK11" s="30">
        <f>RANK(AK10,($N$10:$AM$10,$N$19:$AM$19,$N$28:$AM$28,$N$37:$AM$37),1)</f>
        <v>12</v>
      </c>
      <c r="AL11" s="30">
        <f>RANK(AL10,($N$10:$AM$10,$N$19:$AM$19,$N$28:$AM$28,$N$37:$AM$37),1)</f>
        <v>12</v>
      </c>
      <c r="AM11" s="30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1" t="s">
        <v>1219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4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1" t="s">
        <v>1220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1</v>
      </c>
      <c r="K13" s="1" t="str">
        <f t="shared" si="1"/>
        <v>CHI  1</v>
      </c>
      <c r="M13">
        <v>7</v>
      </c>
      <c r="N13" s="28" t="str">
        <f t="shared" ref="N13:W18" si="9">+IF(ISNA(VLOOKUP(N$3&amp;"  "&amp;$M13,$A$3:$I$228,2,0)),"",VLOOKUP(N$3&amp;"  "&amp;$M13,$A$3:$I$228,2,0))</f>
        <v/>
      </c>
      <c r="O13" s="28">
        <f t="shared" si="9"/>
        <v>87</v>
      </c>
      <c r="P13" s="28">
        <f t="shared" si="9"/>
        <v>65</v>
      </c>
      <c r="Q13" s="28">
        <f t="shared" si="9"/>
        <v>119</v>
      </c>
      <c r="R13" s="28" t="str">
        <f t="shared" si="9"/>
        <v/>
      </c>
      <c r="S13" s="28">
        <f t="shared" si="9"/>
        <v>29</v>
      </c>
      <c r="T13" s="28" t="str">
        <f t="shared" si="9"/>
        <v/>
      </c>
      <c r="U13" s="28" t="str">
        <f t="shared" si="9"/>
        <v/>
      </c>
      <c r="V13" s="28" t="str">
        <f t="shared" si="9"/>
        <v/>
      </c>
      <c r="W13" s="28" t="str">
        <f t="shared" si="9"/>
        <v/>
      </c>
      <c r="X13" s="28">
        <f t="shared" ref="X13:AG18" si="10">+IF(ISNA(VLOOKUP(X$3&amp;"  "&amp;$M13,$A$3:$I$228,2,0)),"",VLOOKUP(X$3&amp;"  "&amp;$M13,$A$3:$I$228,2,0))</f>
        <v>96</v>
      </c>
      <c r="Y13" s="28" t="str">
        <f t="shared" si="10"/>
        <v/>
      </c>
      <c r="Z13" s="28">
        <f t="shared" si="10"/>
        <v>22</v>
      </c>
      <c r="AA13" s="28">
        <f t="shared" si="10"/>
        <v>39</v>
      </c>
      <c r="AB13" s="28">
        <f t="shared" si="10"/>
        <v>75</v>
      </c>
      <c r="AC13" s="28" t="str">
        <f t="shared" si="10"/>
        <v/>
      </c>
      <c r="AD13" s="28" t="str">
        <f t="shared" si="10"/>
        <v/>
      </c>
      <c r="AE13" s="28" t="str">
        <f t="shared" si="10"/>
        <v/>
      </c>
      <c r="AF13" s="28" t="str">
        <f t="shared" si="10"/>
        <v/>
      </c>
      <c r="AG13" s="28">
        <f t="shared" si="10"/>
        <v>106</v>
      </c>
      <c r="AH13" s="28" t="str">
        <f t="shared" ref="AH13:AM18" si="11">+IF(ISNA(VLOOKUP(AH$3&amp;"  "&amp;$M13,$A$3:$I$228,2,0)),"",VLOOKUP(AH$3&amp;"  "&amp;$M13,$A$3:$I$228,2,0))</f>
        <v/>
      </c>
      <c r="AI13" s="28" t="str">
        <f t="shared" si="11"/>
        <v/>
      </c>
      <c r="AJ13" s="28" t="str">
        <f t="shared" si="11"/>
        <v/>
      </c>
      <c r="AK13" s="28" t="str">
        <f t="shared" si="11"/>
        <v/>
      </c>
      <c r="AL13" s="28" t="str">
        <f t="shared" si="11"/>
        <v/>
      </c>
      <c r="AM13" s="28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1" t="s">
        <v>1221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4" t="str">
        <f t="shared" si="0"/>
        <v>2</v>
      </c>
      <c r="K14" s="1" t="str">
        <f t="shared" si="1"/>
        <v>WDH  2</v>
      </c>
      <c r="M14">
        <f>+M13+1</f>
        <v>8</v>
      </c>
      <c r="N14" s="28" t="str">
        <f t="shared" si="9"/>
        <v/>
      </c>
      <c r="O14" s="28">
        <f t="shared" si="9"/>
        <v>91</v>
      </c>
      <c r="P14" s="28">
        <f t="shared" si="9"/>
        <v>68</v>
      </c>
      <c r="Q14" s="28" t="str">
        <f t="shared" si="9"/>
        <v/>
      </c>
      <c r="R14" s="28" t="str">
        <f t="shared" si="9"/>
        <v/>
      </c>
      <c r="S14" s="28">
        <f t="shared" si="9"/>
        <v>40</v>
      </c>
      <c r="T14" s="28" t="str">
        <f t="shared" si="9"/>
        <v/>
      </c>
      <c r="U14" s="28" t="str">
        <f t="shared" si="9"/>
        <v/>
      </c>
      <c r="V14" s="28" t="str">
        <f t="shared" si="9"/>
        <v/>
      </c>
      <c r="W14" s="28" t="str">
        <f t="shared" si="9"/>
        <v/>
      </c>
      <c r="X14" s="28">
        <f t="shared" si="10"/>
        <v>100</v>
      </c>
      <c r="Y14" s="28" t="str">
        <f t="shared" si="10"/>
        <v/>
      </c>
      <c r="Z14" s="28">
        <f t="shared" si="10"/>
        <v>26</v>
      </c>
      <c r="AA14" s="28">
        <f t="shared" si="10"/>
        <v>102</v>
      </c>
      <c r="AB14" s="28">
        <f t="shared" si="10"/>
        <v>89</v>
      </c>
      <c r="AC14" s="28" t="str">
        <f t="shared" si="10"/>
        <v/>
      </c>
      <c r="AD14" s="28" t="str">
        <f t="shared" si="10"/>
        <v/>
      </c>
      <c r="AE14" s="28" t="str">
        <f t="shared" si="10"/>
        <v/>
      </c>
      <c r="AF14" s="28" t="str">
        <f t="shared" si="10"/>
        <v/>
      </c>
      <c r="AG14" s="28" t="str">
        <f t="shared" si="10"/>
        <v/>
      </c>
      <c r="AH14" s="28" t="str">
        <f t="shared" si="11"/>
        <v/>
      </c>
      <c r="AI14" s="28" t="str">
        <f t="shared" si="11"/>
        <v/>
      </c>
      <c r="AJ14" s="28" t="str">
        <f t="shared" si="11"/>
        <v/>
      </c>
      <c r="AK14" s="28" t="str">
        <f t="shared" si="11"/>
        <v/>
      </c>
      <c r="AL14" s="28" t="str">
        <f t="shared" si="11"/>
        <v/>
      </c>
      <c r="AM14" s="28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1" t="s">
        <v>1222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28" t="str">
        <f t="shared" si="9"/>
        <v/>
      </c>
      <c r="O15" s="28">
        <f t="shared" si="9"/>
        <v>93</v>
      </c>
      <c r="P15" s="28">
        <f t="shared" si="9"/>
        <v>107</v>
      </c>
      <c r="Q15" s="28" t="str">
        <f t="shared" si="9"/>
        <v/>
      </c>
      <c r="R15" s="28" t="str">
        <f t="shared" si="9"/>
        <v/>
      </c>
      <c r="S15" s="28">
        <f t="shared" si="9"/>
        <v>42</v>
      </c>
      <c r="T15" s="28" t="str">
        <f t="shared" si="9"/>
        <v/>
      </c>
      <c r="U15" s="28" t="str">
        <f t="shared" si="9"/>
        <v/>
      </c>
      <c r="V15" s="28" t="str">
        <f t="shared" si="9"/>
        <v/>
      </c>
      <c r="W15" s="28" t="str">
        <f t="shared" si="9"/>
        <v/>
      </c>
      <c r="X15" s="28">
        <f t="shared" si="10"/>
        <v>110</v>
      </c>
      <c r="Y15" s="28" t="str">
        <f t="shared" si="10"/>
        <v/>
      </c>
      <c r="Z15" s="28">
        <f t="shared" si="10"/>
        <v>28</v>
      </c>
      <c r="AA15" s="28">
        <f t="shared" si="10"/>
        <v>114</v>
      </c>
      <c r="AB15" s="28">
        <f t="shared" si="10"/>
        <v>95</v>
      </c>
      <c r="AC15" s="28" t="str">
        <f t="shared" si="10"/>
        <v/>
      </c>
      <c r="AD15" s="28" t="str">
        <f t="shared" si="10"/>
        <v/>
      </c>
      <c r="AE15" s="28" t="str">
        <f t="shared" si="10"/>
        <v/>
      </c>
      <c r="AF15" s="28" t="str">
        <f t="shared" si="10"/>
        <v/>
      </c>
      <c r="AG15" s="28" t="str">
        <f t="shared" si="10"/>
        <v/>
      </c>
      <c r="AH15" s="28" t="str">
        <f t="shared" si="11"/>
        <v/>
      </c>
      <c r="AI15" s="28" t="str">
        <f t="shared" si="11"/>
        <v/>
      </c>
      <c r="AJ15" s="28" t="str">
        <f t="shared" si="11"/>
        <v/>
      </c>
      <c r="AK15" s="28" t="str">
        <f t="shared" si="11"/>
        <v/>
      </c>
      <c r="AL15" s="28" t="str">
        <f t="shared" si="11"/>
        <v/>
      </c>
      <c r="AM15" s="28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1" t="s">
        <v>1223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1</v>
      </c>
      <c r="K16" s="1" t="str">
        <f t="shared" si="1"/>
        <v>HBS  1</v>
      </c>
      <c r="M16">
        <f t="shared" si="12"/>
        <v>10</v>
      </c>
      <c r="N16" s="28" t="str">
        <f t="shared" si="9"/>
        <v/>
      </c>
      <c r="O16" s="28">
        <f t="shared" si="9"/>
        <v>98</v>
      </c>
      <c r="P16" s="28" t="str">
        <f t="shared" si="9"/>
        <v/>
      </c>
      <c r="Q16" s="28" t="str">
        <f t="shared" si="9"/>
        <v/>
      </c>
      <c r="R16" s="28" t="str">
        <f t="shared" si="9"/>
        <v/>
      </c>
      <c r="S16" s="28">
        <f t="shared" si="9"/>
        <v>54</v>
      </c>
      <c r="T16" s="28" t="str">
        <f t="shared" si="9"/>
        <v/>
      </c>
      <c r="U16" s="28" t="str">
        <f t="shared" si="9"/>
        <v/>
      </c>
      <c r="V16" s="28" t="str">
        <f t="shared" si="9"/>
        <v/>
      </c>
      <c r="W16" s="28" t="str">
        <f t="shared" si="9"/>
        <v/>
      </c>
      <c r="X16" s="28">
        <f t="shared" si="10"/>
        <v>118</v>
      </c>
      <c r="Y16" s="28" t="str">
        <f t="shared" si="10"/>
        <v/>
      </c>
      <c r="Z16" s="28">
        <f t="shared" si="10"/>
        <v>30</v>
      </c>
      <c r="AA16" s="28">
        <f t="shared" si="10"/>
        <v>116</v>
      </c>
      <c r="AB16" s="28">
        <f t="shared" si="10"/>
        <v>99</v>
      </c>
      <c r="AC16" s="28" t="str">
        <f t="shared" si="10"/>
        <v/>
      </c>
      <c r="AD16" s="28" t="str">
        <f t="shared" si="10"/>
        <v/>
      </c>
      <c r="AE16" s="28" t="str">
        <f t="shared" si="10"/>
        <v/>
      </c>
      <c r="AF16" s="28" t="str">
        <f t="shared" si="10"/>
        <v/>
      </c>
      <c r="AG16" s="28" t="str">
        <f t="shared" si="10"/>
        <v/>
      </c>
      <c r="AH16" s="28" t="str">
        <f t="shared" si="11"/>
        <v/>
      </c>
      <c r="AI16" s="28" t="str">
        <f t="shared" si="11"/>
        <v/>
      </c>
      <c r="AJ16" s="28" t="str">
        <f t="shared" si="11"/>
        <v/>
      </c>
      <c r="AK16" s="28" t="str">
        <f t="shared" si="11"/>
        <v/>
      </c>
      <c r="AL16" s="28" t="str">
        <f t="shared" si="11"/>
        <v/>
      </c>
      <c r="AM16" s="28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1" t="s">
        <v>1224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4" t="str">
        <f t="shared" si="0"/>
        <v>4</v>
      </c>
      <c r="K17" s="1" t="str">
        <f t="shared" si="1"/>
        <v>B&amp;H  4</v>
      </c>
      <c r="M17">
        <f t="shared" si="12"/>
        <v>11</v>
      </c>
      <c r="N17" s="28" t="str">
        <f t="shared" si="9"/>
        <v/>
      </c>
      <c r="O17" s="28">
        <f t="shared" si="9"/>
        <v>109</v>
      </c>
      <c r="P17" s="28" t="str">
        <f t="shared" si="9"/>
        <v/>
      </c>
      <c r="Q17" s="28" t="str">
        <f t="shared" si="9"/>
        <v/>
      </c>
      <c r="R17" s="28" t="str">
        <f t="shared" si="9"/>
        <v/>
      </c>
      <c r="S17" s="28">
        <f t="shared" si="9"/>
        <v>63</v>
      </c>
      <c r="T17" s="28" t="str">
        <f t="shared" si="9"/>
        <v/>
      </c>
      <c r="U17" s="28" t="str">
        <f t="shared" si="9"/>
        <v/>
      </c>
      <c r="V17" s="28" t="str">
        <f t="shared" si="9"/>
        <v/>
      </c>
      <c r="W17" s="28" t="str">
        <f t="shared" si="9"/>
        <v/>
      </c>
      <c r="X17" s="28" t="str">
        <f t="shared" si="10"/>
        <v/>
      </c>
      <c r="Y17" s="28" t="str">
        <f t="shared" si="10"/>
        <v/>
      </c>
      <c r="Z17" s="28">
        <f t="shared" si="10"/>
        <v>37</v>
      </c>
      <c r="AA17" s="28" t="str">
        <f t="shared" si="10"/>
        <v/>
      </c>
      <c r="AB17" s="28" t="str">
        <f t="shared" si="10"/>
        <v/>
      </c>
      <c r="AC17" s="28" t="str">
        <f t="shared" si="10"/>
        <v/>
      </c>
      <c r="AD17" s="28" t="str">
        <f t="shared" si="10"/>
        <v/>
      </c>
      <c r="AE17" s="28" t="str">
        <f t="shared" si="10"/>
        <v/>
      </c>
      <c r="AF17" s="28" t="str">
        <f t="shared" si="10"/>
        <v/>
      </c>
      <c r="AG17" s="28" t="str">
        <f t="shared" si="10"/>
        <v/>
      </c>
      <c r="AH17" s="28" t="str">
        <f t="shared" si="11"/>
        <v/>
      </c>
      <c r="AI17" s="28" t="str">
        <f t="shared" si="11"/>
        <v/>
      </c>
      <c r="AJ17" s="28" t="str">
        <f t="shared" si="11"/>
        <v/>
      </c>
      <c r="AK17" s="28" t="str">
        <f t="shared" si="11"/>
        <v/>
      </c>
      <c r="AL17" s="28" t="str">
        <f t="shared" si="11"/>
        <v/>
      </c>
      <c r="AM17" s="28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1" t="s">
        <v>1225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4" t="str">
        <f t="shared" si="0"/>
        <v>2</v>
      </c>
      <c r="K18" s="1" t="str">
        <f t="shared" si="1"/>
        <v>HBS  2</v>
      </c>
      <c r="M18">
        <f t="shared" si="12"/>
        <v>12</v>
      </c>
      <c r="N18" s="28" t="str">
        <f t="shared" si="9"/>
        <v/>
      </c>
      <c r="O18" s="28" t="str">
        <f t="shared" si="9"/>
        <v/>
      </c>
      <c r="P18" s="28" t="str">
        <f t="shared" si="9"/>
        <v/>
      </c>
      <c r="Q18" s="28" t="str">
        <f t="shared" si="9"/>
        <v/>
      </c>
      <c r="R18" s="28" t="str">
        <f t="shared" si="9"/>
        <v/>
      </c>
      <c r="S18" s="28">
        <f t="shared" si="9"/>
        <v>64</v>
      </c>
      <c r="T18" s="28" t="str">
        <f t="shared" si="9"/>
        <v/>
      </c>
      <c r="U18" s="28" t="str">
        <f t="shared" si="9"/>
        <v/>
      </c>
      <c r="V18" s="28" t="str">
        <f t="shared" si="9"/>
        <v/>
      </c>
      <c r="W18" s="28" t="str">
        <f t="shared" si="9"/>
        <v/>
      </c>
      <c r="X18" s="28" t="str">
        <f t="shared" si="10"/>
        <v/>
      </c>
      <c r="Y18" s="28" t="str">
        <f t="shared" si="10"/>
        <v/>
      </c>
      <c r="Z18" s="28">
        <f t="shared" si="10"/>
        <v>49</v>
      </c>
      <c r="AA18" s="28" t="str">
        <f t="shared" si="10"/>
        <v/>
      </c>
      <c r="AB18" s="28" t="str">
        <f t="shared" si="10"/>
        <v/>
      </c>
      <c r="AC18" s="28" t="str">
        <f t="shared" si="10"/>
        <v/>
      </c>
      <c r="AD18" s="28" t="str">
        <f t="shared" si="10"/>
        <v/>
      </c>
      <c r="AE18" s="28" t="str">
        <f t="shared" si="10"/>
        <v/>
      </c>
      <c r="AF18" s="28" t="str">
        <f t="shared" si="10"/>
        <v/>
      </c>
      <c r="AG18" s="28" t="str">
        <f t="shared" si="10"/>
        <v/>
      </c>
      <c r="AH18" s="28" t="str">
        <f t="shared" si="11"/>
        <v/>
      </c>
      <c r="AI18" s="28" t="str">
        <f t="shared" si="11"/>
        <v/>
      </c>
      <c r="AJ18" s="28" t="str">
        <f t="shared" si="11"/>
        <v/>
      </c>
      <c r="AK18" s="28" t="str">
        <f t="shared" si="11"/>
        <v/>
      </c>
      <c r="AL18" s="28" t="str">
        <f t="shared" si="11"/>
        <v/>
      </c>
      <c r="AM18" s="28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1" t="s">
        <v>1226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4" t="str">
        <f t="shared" si="0"/>
        <v>5</v>
      </c>
      <c r="K19" s="1" t="str">
        <f t="shared" si="1"/>
        <v>B&amp;H  5</v>
      </c>
      <c r="M19" s="11" t="s">
        <v>378</v>
      </c>
      <c r="N19" s="29">
        <f>IF(N18="",1000,SUM(N13:N18))</f>
        <v>1000</v>
      </c>
      <c r="O19" s="29">
        <f t="shared" ref="O19:AM19" si="13">IF(O18="",1000,SUM(O13:O18))</f>
        <v>1000</v>
      </c>
      <c r="P19" s="29">
        <f t="shared" si="13"/>
        <v>1000</v>
      </c>
      <c r="Q19" s="29">
        <f t="shared" si="13"/>
        <v>1000</v>
      </c>
      <c r="R19" s="29">
        <f t="shared" si="13"/>
        <v>1000</v>
      </c>
      <c r="S19" s="29">
        <f t="shared" si="13"/>
        <v>292</v>
      </c>
      <c r="T19" s="29">
        <f t="shared" si="13"/>
        <v>1000</v>
      </c>
      <c r="U19" s="29">
        <f t="shared" si="13"/>
        <v>1000</v>
      </c>
      <c r="V19" s="29">
        <f t="shared" si="13"/>
        <v>1000</v>
      </c>
      <c r="W19" s="29">
        <f t="shared" si="13"/>
        <v>1000</v>
      </c>
      <c r="X19" s="29">
        <f t="shared" si="13"/>
        <v>1000</v>
      </c>
      <c r="Y19" s="29">
        <f t="shared" si="13"/>
        <v>1000</v>
      </c>
      <c r="Z19" s="29">
        <f t="shared" si="13"/>
        <v>192</v>
      </c>
      <c r="AA19" s="29">
        <f t="shared" si="13"/>
        <v>1000</v>
      </c>
      <c r="AB19" s="29">
        <f t="shared" si="13"/>
        <v>1000</v>
      </c>
      <c r="AC19" s="29">
        <f t="shared" si="13"/>
        <v>1000</v>
      </c>
      <c r="AD19" s="29">
        <f t="shared" si="13"/>
        <v>1000</v>
      </c>
      <c r="AE19" s="29">
        <f t="shared" si="13"/>
        <v>1000</v>
      </c>
      <c r="AF19" s="29">
        <f t="shared" si="13"/>
        <v>1000</v>
      </c>
      <c r="AG19" s="29">
        <f t="shared" si="13"/>
        <v>1000</v>
      </c>
      <c r="AH19" s="29">
        <f t="shared" si="13"/>
        <v>1000</v>
      </c>
      <c r="AI19" s="29">
        <f t="shared" si="13"/>
        <v>1000</v>
      </c>
      <c r="AJ19" s="29">
        <f t="shared" si="13"/>
        <v>1000</v>
      </c>
      <c r="AK19" s="29">
        <f t="shared" si="13"/>
        <v>1000</v>
      </c>
      <c r="AL19" s="29">
        <f t="shared" si="13"/>
        <v>1000</v>
      </c>
      <c r="AM19" s="29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1" t="s">
        <v>1227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6</v>
      </c>
      <c r="K20" s="1" t="str">
        <f t="shared" si="1"/>
        <v>B&amp;H  6</v>
      </c>
      <c r="M20" s="11" t="s">
        <v>163</v>
      </c>
      <c r="N20" s="30">
        <f>RANK(N19,($N$10:$AM$10,$N$19:$AM$19,$N$28:$AM$28,$N$37:$AM$37),1)</f>
        <v>12</v>
      </c>
      <c r="O20" s="30">
        <f>RANK(O19,($N$10:$AM$10,$N$19:$AM$19,$N$28:$AM$28,$N$37:$AM$37),1)</f>
        <v>12</v>
      </c>
      <c r="P20" s="30">
        <f>RANK(P19,($N$10:$AM$10,$N$19:$AM$19,$N$28:$AM$28,$N$37:$AM$37),1)</f>
        <v>12</v>
      </c>
      <c r="Q20" s="30">
        <f>RANK(Q19,($N$10:$AM$10,$N$19:$AM$19,$N$28:$AM$28,$N$37:$AM$37),1)</f>
        <v>12</v>
      </c>
      <c r="R20" s="30">
        <f>RANK(R19,($N$10:$AM$10,$N$19:$AM$19,$N$28:$AM$28,$N$37:$AM$37),1)</f>
        <v>12</v>
      </c>
      <c r="S20" s="30">
        <f>RANK(S19,($N$10:$AM$10,$N$19:$AM$19,$N$28:$AM$28,$N$37:$AM$37),1)</f>
        <v>8</v>
      </c>
      <c r="T20" s="30">
        <f>RANK(T19,($N$10:$AM$10,$N$19:$AM$19,$N$28:$AM$28,$N$37:$AM$37),1)</f>
        <v>12</v>
      </c>
      <c r="U20" s="30">
        <f>RANK(U19,($N$10:$AM$10,$N$19:$AM$19,$N$28:$AM$28,$N$37:$AM$37),1)</f>
        <v>12</v>
      </c>
      <c r="V20" s="30">
        <f>RANK(V19,($N$10:$AM$10,$N$19:$AM$19,$N$28:$AM$28,$N$37:$AM$37),1)</f>
        <v>12</v>
      </c>
      <c r="W20" s="30">
        <f>RANK(W19,($N$10:$AM$10,$N$19:$AM$19,$N$28:$AM$28,$N$37:$AM$37),1)</f>
        <v>12</v>
      </c>
      <c r="X20" s="30">
        <f>RANK(X19,($N$10:$AM$10,$N$19:$AM$19,$N$28:$AM$28,$N$37:$AM$37),1)</f>
        <v>12</v>
      </c>
      <c r="Y20" s="30">
        <f>RANK(Y19,($N$10:$AM$10,$N$19:$AM$19,$N$28:$AM$28,$N$37:$AM$37),1)</f>
        <v>12</v>
      </c>
      <c r="Z20" s="30">
        <f>RANK(Z19,($N$10:$AM$10,$N$19:$AM$19,$N$28:$AM$28,$N$37:$AM$37),1)</f>
        <v>4</v>
      </c>
      <c r="AA20" s="30">
        <f>RANK(AA19,($N$10:$AM$10,$N$19:$AM$19,$N$28:$AM$28,$N$37:$AM$37),1)</f>
        <v>12</v>
      </c>
      <c r="AB20" s="30">
        <f>RANK(AB19,($N$10:$AM$10,$N$19:$AM$19,$N$28:$AM$28,$N$37:$AM$37),1)</f>
        <v>12</v>
      </c>
      <c r="AC20" s="30">
        <f>RANK(AC19,($N$10:$AM$10,$N$19:$AM$19,$N$28:$AM$28,$N$37:$AM$37),1)</f>
        <v>12</v>
      </c>
      <c r="AD20" s="30">
        <f>RANK(AD19,($N$10:$AM$10,$N$19:$AM$19,$N$28:$AM$28,$N$37:$AM$37),1)</f>
        <v>12</v>
      </c>
      <c r="AE20" s="30">
        <f>RANK(AE19,($N$10:$AM$10,$N$19:$AM$19,$N$28:$AM$28,$N$37:$AM$37),1)</f>
        <v>12</v>
      </c>
      <c r="AF20" s="30">
        <f>RANK(AF19,($N$10:$AM$10,$N$19:$AM$19,$N$28:$AM$28,$N$37:$AM$37),1)</f>
        <v>12</v>
      </c>
      <c r="AG20" s="30">
        <f>RANK(AG19,($N$10:$AM$10,$N$19:$AM$19,$N$28:$AM$28,$N$37:$AM$37),1)</f>
        <v>12</v>
      </c>
      <c r="AH20" s="30">
        <f>RANK(AH19,($N$10:$AM$10,$N$19:$AM$19,$N$28:$AM$28,$N$37:$AM$37),1)</f>
        <v>12</v>
      </c>
      <c r="AI20" s="30">
        <f>RANK(AI19,($N$10:$AM$10,$N$19:$AM$19,$N$28:$AM$28,$N$37:$AM$37),1)</f>
        <v>12</v>
      </c>
      <c r="AJ20" s="30">
        <f>RANK(AJ19,($N$10:$AM$10,$N$19:$AM$19,$N$28:$AM$28,$N$37:$AM$37),1)</f>
        <v>12</v>
      </c>
      <c r="AK20" s="30">
        <f>RANK(AK19,($N$10:$AM$10,$N$19:$AM$19,$N$28:$AM$28,$N$37:$AM$37),1)</f>
        <v>12</v>
      </c>
      <c r="AL20" s="30">
        <f>RANK(AL19,($N$10:$AM$10,$N$19:$AM$19,$N$28:$AM$28,$N$37:$AM$37),1)</f>
        <v>12</v>
      </c>
      <c r="AM20" s="30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1" t="s">
        <v>1228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1" t="s">
        <v>1229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3</v>
      </c>
      <c r="K22" s="1" t="str">
        <f t="shared" si="1"/>
        <v>HBS  3</v>
      </c>
      <c r="M22">
        <v>13</v>
      </c>
      <c r="N22" s="28" t="str">
        <f t="shared" ref="N22:W27" si="14">+IF(ISNA(VLOOKUP(N$3&amp;"  "&amp;$M22,$A$3:$I$228,2,0)),"",VLOOKUP(N$3&amp;"  "&amp;$M22,$A$3:$I$228,2,0))</f>
        <v/>
      </c>
      <c r="O22" s="28" t="str">
        <f t="shared" si="14"/>
        <v/>
      </c>
      <c r="P22" s="28" t="str">
        <f t="shared" si="14"/>
        <v/>
      </c>
      <c r="Q22" s="28" t="str">
        <f t="shared" si="14"/>
        <v/>
      </c>
      <c r="R22" s="28" t="str">
        <f t="shared" si="14"/>
        <v/>
      </c>
      <c r="S22" s="28">
        <f t="shared" si="14"/>
        <v>67</v>
      </c>
      <c r="T22" s="28" t="str">
        <f t="shared" si="14"/>
        <v/>
      </c>
      <c r="U22" s="28" t="str">
        <f t="shared" si="14"/>
        <v/>
      </c>
      <c r="V22" s="28" t="str">
        <f t="shared" si="14"/>
        <v/>
      </c>
      <c r="W22" s="28" t="str">
        <f t="shared" si="14"/>
        <v/>
      </c>
      <c r="X22" s="28" t="str">
        <f t="shared" ref="X22:AG27" si="15">+IF(ISNA(VLOOKUP(X$3&amp;"  "&amp;$M22,$A$3:$I$228,2,0)),"",VLOOKUP(X$3&amp;"  "&amp;$M22,$A$3:$I$228,2,0))</f>
        <v/>
      </c>
      <c r="Y22" s="28" t="str">
        <f t="shared" si="15"/>
        <v/>
      </c>
      <c r="Z22" s="28">
        <f t="shared" si="15"/>
        <v>88</v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ref="AH22:AM27" si="16">+IF(ISNA(VLOOKUP(AH$3&amp;"  "&amp;$M22,$A$3:$I$228,2,0)),"",VLOOKUP(AH$3&amp;"  "&amp;$M22,$A$3:$I$228,2,0))</f>
        <v/>
      </c>
      <c r="AI22" s="28" t="str">
        <f t="shared" si="16"/>
        <v/>
      </c>
      <c r="AJ22" s="28" t="str">
        <f t="shared" si="16"/>
        <v/>
      </c>
      <c r="AK22" s="28" t="str">
        <f t="shared" si="16"/>
        <v/>
      </c>
      <c r="AL22" s="28" t="str">
        <f t="shared" si="16"/>
        <v/>
      </c>
      <c r="AM22" s="28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1" t="s">
        <v>1230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1</v>
      </c>
      <c r="K23" s="1" t="str">
        <f t="shared" si="1"/>
        <v>LEW  1</v>
      </c>
      <c r="M23">
        <f>+M22+1</f>
        <v>14</v>
      </c>
      <c r="N23" s="28" t="str">
        <f t="shared" si="14"/>
        <v/>
      </c>
      <c r="O23" s="28" t="str">
        <f t="shared" si="14"/>
        <v/>
      </c>
      <c r="P23" s="28" t="str">
        <f t="shared" si="14"/>
        <v/>
      </c>
      <c r="Q23" s="28" t="str">
        <f t="shared" si="14"/>
        <v/>
      </c>
      <c r="R23" s="28" t="str">
        <f t="shared" si="14"/>
        <v/>
      </c>
      <c r="S23" s="28">
        <f t="shared" si="14"/>
        <v>69</v>
      </c>
      <c r="T23" s="28" t="str">
        <f t="shared" si="14"/>
        <v/>
      </c>
      <c r="U23" s="28" t="str">
        <f t="shared" si="14"/>
        <v/>
      </c>
      <c r="V23" s="28" t="str">
        <f t="shared" si="14"/>
        <v/>
      </c>
      <c r="W23" s="28" t="str">
        <f t="shared" si="14"/>
        <v/>
      </c>
      <c r="X23" s="28" t="str">
        <f t="shared" si="15"/>
        <v/>
      </c>
      <c r="Y23" s="28" t="str">
        <f t="shared" si="15"/>
        <v/>
      </c>
      <c r="Z23" s="28" t="str">
        <f t="shared" si="15"/>
        <v/>
      </c>
      <c r="AA23" s="28" t="str">
        <f t="shared" si="15"/>
        <v/>
      </c>
      <c r="AB23" s="28" t="str">
        <f t="shared" si="15"/>
        <v/>
      </c>
      <c r="AC23" s="28" t="str">
        <f t="shared" si="15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6"/>
        <v/>
      </c>
      <c r="AI23" s="28" t="str">
        <f t="shared" si="16"/>
        <v/>
      </c>
      <c r="AJ23" s="28" t="str">
        <f t="shared" si="16"/>
        <v/>
      </c>
      <c r="AK23" s="28" t="str">
        <f t="shared" si="16"/>
        <v/>
      </c>
      <c r="AL23" s="28" t="str">
        <f t="shared" si="16"/>
        <v/>
      </c>
      <c r="AM23" s="28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1" t="s">
        <v>1231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28" t="str">
        <f t="shared" si="14"/>
        <v/>
      </c>
      <c r="O24" s="28" t="str">
        <f t="shared" si="14"/>
        <v/>
      </c>
      <c r="P24" s="28" t="str">
        <f t="shared" si="14"/>
        <v/>
      </c>
      <c r="Q24" s="28" t="str">
        <f t="shared" si="14"/>
        <v/>
      </c>
      <c r="R24" s="28" t="str">
        <f t="shared" si="14"/>
        <v/>
      </c>
      <c r="S24" s="28">
        <f t="shared" si="14"/>
        <v>70</v>
      </c>
      <c r="T24" s="28" t="str">
        <f t="shared" si="14"/>
        <v/>
      </c>
      <c r="U24" s="28" t="str">
        <f t="shared" si="14"/>
        <v/>
      </c>
      <c r="V24" s="28" t="str">
        <f t="shared" si="14"/>
        <v/>
      </c>
      <c r="W24" s="28" t="str">
        <f t="shared" si="14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6"/>
        <v/>
      </c>
      <c r="AI24" s="28" t="str">
        <f t="shared" si="16"/>
        <v/>
      </c>
      <c r="AJ24" s="28" t="str">
        <f t="shared" si="16"/>
        <v/>
      </c>
      <c r="AK24" s="28" t="str">
        <f t="shared" si="16"/>
        <v/>
      </c>
      <c r="AL24" s="28" t="str">
        <f t="shared" si="16"/>
        <v/>
      </c>
      <c r="AM24" s="28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1" t="s">
        <v>1232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7</v>
      </c>
      <c r="K25" s="1" t="str">
        <f t="shared" si="1"/>
        <v>B&amp;H  7</v>
      </c>
      <c r="M25">
        <f t="shared" si="17"/>
        <v>16</v>
      </c>
      <c r="N25" s="28" t="str">
        <f t="shared" si="14"/>
        <v/>
      </c>
      <c r="O25" s="28" t="str">
        <f t="shared" si="14"/>
        <v/>
      </c>
      <c r="P25" s="28" t="str">
        <f t="shared" si="14"/>
        <v/>
      </c>
      <c r="Q25" s="28" t="str">
        <f t="shared" si="14"/>
        <v/>
      </c>
      <c r="R25" s="28" t="str">
        <f t="shared" si="14"/>
        <v/>
      </c>
      <c r="S25" s="28">
        <f t="shared" si="14"/>
        <v>73</v>
      </c>
      <c r="T25" s="28" t="str">
        <f t="shared" si="14"/>
        <v/>
      </c>
      <c r="U25" s="28" t="str">
        <f t="shared" si="14"/>
        <v/>
      </c>
      <c r="V25" s="28" t="str">
        <f t="shared" si="14"/>
        <v/>
      </c>
      <c r="W25" s="28" t="str">
        <f t="shared" si="14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6"/>
        <v/>
      </c>
      <c r="AI25" s="28" t="str">
        <f t="shared" si="16"/>
        <v/>
      </c>
      <c r="AJ25" s="28" t="str">
        <f t="shared" si="16"/>
        <v/>
      </c>
      <c r="AK25" s="28" t="str">
        <f t="shared" si="16"/>
        <v/>
      </c>
      <c r="AL25" s="28" t="str">
        <f t="shared" si="16"/>
        <v/>
      </c>
      <c r="AM25" s="28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1" t="s">
        <v>1233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</v>
      </c>
      <c r="K26" s="1" t="str">
        <f t="shared" si="1"/>
        <v>HBS  4</v>
      </c>
      <c r="M26">
        <f t="shared" si="17"/>
        <v>17</v>
      </c>
      <c r="N26" s="28" t="str">
        <f t="shared" si="14"/>
        <v/>
      </c>
      <c r="O26" s="28" t="str">
        <f t="shared" si="14"/>
        <v/>
      </c>
      <c r="P26" s="28" t="str">
        <f t="shared" si="14"/>
        <v/>
      </c>
      <c r="Q26" s="28" t="str">
        <f t="shared" si="14"/>
        <v/>
      </c>
      <c r="R26" s="28" t="str">
        <f t="shared" si="14"/>
        <v/>
      </c>
      <c r="S26" s="28">
        <f t="shared" si="14"/>
        <v>76</v>
      </c>
      <c r="T26" s="28" t="str">
        <f t="shared" si="14"/>
        <v/>
      </c>
      <c r="U26" s="28" t="str">
        <f t="shared" si="14"/>
        <v/>
      </c>
      <c r="V26" s="28" t="str">
        <f t="shared" si="14"/>
        <v/>
      </c>
      <c r="W26" s="28" t="str">
        <f t="shared" si="14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6"/>
        <v/>
      </c>
      <c r="AI26" s="28" t="str">
        <f t="shared" si="16"/>
        <v/>
      </c>
      <c r="AJ26" s="28" t="str">
        <f t="shared" si="16"/>
        <v/>
      </c>
      <c r="AK26" s="28" t="str">
        <f t="shared" si="16"/>
        <v/>
      </c>
      <c r="AL26" s="28" t="str">
        <f t="shared" si="16"/>
        <v/>
      </c>
      <c r="AM26" s="28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1" t="s">
        <v>1234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6</v>
      </c>
      <c r="K27" s="1" t="str">
        <f t="shared" si="1"/>
        <v>PHX  6</v>
      </c>
      <c r="M27">
        <f t="shared" si="17"/>
        <v>18</v>
      </c>
      <c r="N27" s="28" t="str">
        <f t="shared" si="14"/>
        <v/>
      </c>
      <c r="O27" s="28" t="str">
        <f t="shared" si="14"/>
        <v/>
      </c>
      <c r="P27" s="28" t="str">
        <f t="shared" si="14"/>
        <v/>
      </c>
      <c r="Q27" s="28" t="str">
        <f t="shared" si="14"/>
        <v/>
      </c>
      <c r="R27" s="28" t="str">
        <f t="shared" si="14"/>
        <v/>
      </c>
      <c r="S27" s="28" t="str">
        <f t="shared" si="14"/>
        <v/>
      </c>
      <c r="T27" s="28" t="str">
        <f t="shared" si="14"/>
        <v/>
      </c>
      <c r="U27" s="28" t="str">
        <f t="shared" si="14"/>
        <v/>
      </c>
      <c r="V27" s="28" t="str">
        <f t="shared" si="14"/>
        <v/>
      </c>
      <c r="W27" s="28" t="str">
        <f t="shared" si="14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6"/>
        <v/>
      </c>
      <c r="AI27" s="28" t="str">
        <f t="shared" si="16"/>
        <v/>
      </c>
      <c r="AJ27" s="28" t="str">
        <f t="shared" si="16"/>
        <v/>
      </c>
      <c r="AK27" s="28" t="str">
        <f t="shared" si="16"/>
        <v/>
      </c>
      <c r="AL27" s="28" t="str">
        <f t="shared" si="16"/>
        <v/>
      </c>
      <c r="AM27" s="28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1" t="s">
        <v>1235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1</v>
      </c>
      <c r="K28" s="1" t="str">
        <f t="shared" si="1"/>
        <v>HAS  1</v>
      </c>
      <c r="M28" s="11" t="s">
        <v>378</v>
      </c>
      <c r="N28" s="29">
        <f>IF(N27="",1000,SUM(N22:N27))</f>
        <v>1000</v>
      </c>
      <c r="O28" s="29">
        <f t="shared" ref="O28:AM28" si="18">IF(O27="",1000,SUM(O22:O27))</f>
        <v>1000</v>
      </c>
      <c r="P28" s="29">
        <f t="shared" si="18"/>
        <v>1000</v>
      </c>
      <c r="Q28" s="29">
        <f t="shared" si="18"/>
        <v>1000</v>
      </c>
      <c r="R28" s="29">
        <f t="shared" si="18"/>
        <v>1000</v>
      </c>
      <c r="S28" s="29">
        <f t="shared" si="18"/>
        <v>1000</v>
      </c>
      <c r="T28" s="29">
        <f t="shared" si="18"/>
        <v>1000</v>
      </c>
      <c r="U28" s="29">
        <f t="shared" si="18"/>
        <v>1000</v>
      </c>
      <c r="V28" s="29">
        <f t="shared" si="18"/>
        <v>1000</v>
      </c>
      <c r="W28" s="29">
        <f t="shared" si="18"/>
        <v>1000</v>
      </c>
      <c r="X28" s="29">
        <f t="shared" si="18"/>
        <v>1000</v>
      </c>
      <c r="Y28" s="29">
        <f t="shared" si="18"/>
        <v>1000</v>
      </c>
      <c r="Z28" s="29">
        <f t="shared" si="18"/>
        <v>1000</v>
      </c>
      <c r="AA28" s="29">
        <f t="shared" si="18"/>
        <v>1000</v>
      </c>
      <c r="AB28" s="29">
        <f t="shared" si="18"/>
        <v>1000</v>
      </c>
      <c r="AC28" s="29">
        <f t="shared" si="18"/>
        <v>1000</v>
      </c>
      <c r="AD28" s="29">
        <f t="shared" si="18"/>
        <v>1000</v>
      </c>
      <c r="AE28" s="29">
        <f t="shared" si="18"/>
        <v>1000</v>
      </c>
      <c r="AF28" s="29">
        <f t="shared" si="18"/>
        <v>1000</v>
      </c>
      <c r="AG28" s="29">
        <f t="shared" si="18"/>
        <v>1000</v>
      </c>
      <c r="AH28" s="29">
        <f t="shared" si="18"/>
        <v>1000</v>
      </c>
      <c r="AI28" s="29">
        <f t="shared" si="18"/>
        <v>1000</v>
      </c>
      <c r="AJ28" s="29">
        <f t="shared" si="18"/>
        <v>1000</v>
      </c>
      <c r="AK28" s="29">
        <f t="shared" si="18"/>
        <v>1000</v>
      </c>
      <c r="AL28" s="29">
        <f t="shared" si="18"/>
        <v>1000</v>
      </c>
      <c r="AM28" s="29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1" t="s">
        <v>1236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8</v>
      </c>
      <c r="K29" s="1" t="str">
        <f t="shared" si="1"/>
        <v>B&amp;H  8</v>
      </c>
      <c r="M29" s="11" t="s">
        <v>163</v>
      </c>
      <c r="N29" s="30">
        <f>RANK(N28,($N$10:$AM$10,$N$19:$AM$19,$N$28:$AM$28,$N$37:$AM$37),1)</f>
        <v>12</v>
      </c>
      <c r="O29" s="30">
        <f>RANK(O28,($N$10:$AM$10,$N$19:$AM$19,$N$28:$AM$28,$N$37:$AM$37),1)</f>
        <v>12</v>
      </c>
      <c r="P29" s="30">
        <f>RANK(P28,($N$10:$AM$10,$N$19:$AM$19,$N$28:$AM$28,$N$37:$AM$37),1)</f>
        <v>12</v>
      </c>
      <c r="Q29" s="30">
        <f>RANK(Q28,($N$10:$AM$10,$N$19:$AM$19,$N$28:$AM$28,$N$37:$AM$37),1)</f>
        <v>12</v>
      </c>
      <c r="R29" s="30">
        <f>RANK(R28,($N$10:$AM$10,$N$19:$AM$19,$N$28:$AM$28,$N$37:$AM$37),1)</f>
        <v>12</v>
      </c>
      <c r="S29" s="30">
        <f>RANK(S28,($N$10:$AM$10,$N$19:$AM$19,$N$28:$AM$28,$N$37:$AM$37),1)</f>
        <v>12</v>
      </c>
      <c r="T29" s="30">
        <f>RANK(T28,($N$10:$AM$10,$N$19:$AM$19,$N$28:$AM$28,$N$37:$AM$37),1)</f>
        <v>12</v>
      </c>
      <c r="U29" s="30">
        <f>RANK(U28,($N$10:$AM$10,$N$19:$AM$19,$N$28:$AM$28,$N$37:$AM$37),1)</f>
        <v>12</v>
      </c>
      <c r="V29" s="30">
        <f>RANK(V28,($N$10:$AM$10,$N$19:$AM$19,$N$28:$AM$28,$N$37:$AM$37),1)</f>
        <v>12</v>
      </c>
      <c r="W29" s="30">
        <f>RANK(W28,($N$10:$AM$10,$N$19:$AM$19,$N$28:$AM$28,$N$37:$AM$37),1)</f>
        <v>12</v>
      </c>
      <c r="X29" s="30">
        <f>RANK(X28,($N$10:$AM$10,$N$19:$AM$19,$N$28:$AM$28,$N$37:$AM$37),1)</f>
        <v>12</v>
      </c>
      <c r="Y29" s="30">
        <f>RANK(Y28,($N$10:$AM$10,$N$19:$AM$19,$N$28:$AM$28,$N$37:$AM$37),1)</f>
        <v>12</v>
      </c>
      <c r="Z29" s="30">
        <f>RANK(Z28,($N$10:$AM$10,$N$19:$AM$19,$N$28:$AM$28,$N$37:$AM$37),1)</f>
        <v>12</v>
      </c>
      <c r="AA29" s="30">
        <f>RANK(AA28,($N$10:$AM$10,$N$19:$AM$19,$N$28:$AM$28,$N$37:$AM$37),1)</f>
        <v>12</v>
      </c>
      <c r="AB29" s="30">
        <f>RANK(AB28,($N$10:$AM$10,$N$19:$AM$19,$N$28:$AM$28,$N$37:$AM$37),1)</f>
        <v>12</v>
      </c>
      <c r="AC29" s="30">
        <f>RANK(AC28,($N$10:$AM$10,$N$19:$AM$19,$N$28:$AM$28,$N$37:$AM$37),1)</f>
        <v>12</v>
      </c>
      <c r="AD29" s="30">
        <f>RANK(AD28,($N$10:$AM$10,$N$19:$AM$19,$N$28:$AM$28,$N$37:$AM$37),1)</f>
        <v>12</v>
      </c>
      <c r="AE29" s="30">
        <f>RANK(AE28,($N$10:$AM$10,$N$19:$AM$19,$N$28:$AM$28,$N$37:$AM$37),1)</f>
        <v>12</v>
      </c>
      <c r="AF29" s="30">
        <f>RANK(AF28,($N$10:$AM$10,$N$19:$AM$19,$N$28:$AM$28,$N$37:$AM$37),1)</f>
        <v>12</v>
      </c>
      <c r="AG29" s="30">
        <f>RANK(AG28,($N$10:$AM$10,$N$19:$AM$19,$N$28:$AM$28,$N$37:$AM$37),1)</f>
        <v>12</v>
      </c>
      <c r="AH29" s="30">
        <f>RANK(AH28,($N$10:$AM$10,$N$19:$AM$19,$N$28:$AM$28,$N$37:$AM$37),1)</f>
        <v>12</v>
      </c>
      <c r="AI29" s="30">
        <f>RANK(AI28,($N$10:$AM$10,$N$19:$AM$19,$N$28:$AM$28,$N$37:$AM$37),1)</f>
        <v>12</v>
      </c>
      <c r="AJ29" s="30">
        <f>RANK(AJ28,($N$10:$AM$10,$N$19:$AM$19,$N$28:$AM$28,$N$37:$AM$37),1)</f>
        <v>12</v>
      </c>
      <c r="AK29" s="30">
        <f>RANK(AK28,($N$10:$AM$10,$N$19:$AM$19,$N$28:$AM$28,$N$37:$AM$37),1)</f>
        <v>12</v>
      </c>
      <c r="AL29" s="30">
        <f>RANK(AL28,($N$10:$AM$10,$N$19:$AM$19,$N$28:$AM$28,$N$37:$AM$37),1)</f>
        <v>12</v>
      </c>
      <c r="AM29" s="30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1" t="s">
        <v>1237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1" t="s">
        <v>1238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9</v>
      </c>
      <c r="K31" s="1" t="str">
        <f t="shared" si="1"/>
        <v>B&amp;H  9</v>
      </c>
      <c r="M31">
        <v>19</v>
      </c>
      <c r="N31" s="28" t="str">
        <f t="shared" ref="N31:W36" si="19">+IF(ISNA(VLOOKUP(N$3&amp;"  "&amp;$M31,$A$3:$I$228,2,0)),"",VLOOKUP(N$3&amp;"  "&amp;$M31,$A$3:$I$228,2,0))</f>
        <v/>
      </c>
      <c r="O31" s="28" t="str">
        <f t="shared" si="19"/>
        <v/>
      </c>
      <c r="P31" s="28" t="str">
        <f t="shared" si="19"/>
        <v/>
      </c>
      <c r="Q31" s="28" t="str">
        <f t="shared" si="19"/>
        <v/>
      </c>
      <c r="R31" s="28" t="str">
        <f t="shared" si="19"/>
        <v/>
      </c>
      <c r="S31" s="28" t="str">
        <f t="shared" si="19"/>
        <v/>
      </c>
      <c r="T31" s="28" t="str">
        <f t="shared" si="19"/>
        <v/>
      </c>
      <c r="U31" s="28" t="str">
        <f t="shared" si="19"/>
        <v/>
      </c>
      <c r="V31" s="28" t="str">
        <f t="shared" si="19"/>
        <v/>
      </c>
      <c r="W31" s="28" t="str">
        <f t="shared" si="19"/>
        <v/>
      </c>
      <c r="X31" s="28" t="str">
        <f t="shared" ref="X31:AG36" si="20">+IF(ISNA(VLOOKUP(X$3&amp;"  "&amp;$M31,$A$3:$I$228,2,0)),"",VLOOKUP(X$3&amp;"  "&amp;$M31,$A$3:$I$228,2,0))</f>
        <v/>
      </c>
      <c r="Y31" s="28" t="str">
        <f t="shared" si="20"/>
        <v/>
      </c>
      <c r="Z31" s="28" t="str">
        <f t="shared" si="20"/>
        <v/>
      </c>
      <c r="AA31" s="28" t="str">
        <f t="shared" si="20"/>
        <v/>
      </c>
      <c r="AB31" s="28" t="str">
        <f t="shared" si="20"/>
        <v/>
      </c>
      <c r="AC31" s="28" t="str">
        <f t="shared" si="20"/>
        <v/>
      </c>
      <c r="AD31" s="28" t="str">
        <f t="shared" si="20"/>
        <v/>
      </c>
      <c r="AE31" s="28" t="str">
        <f t="shared" si="20"/>
        <v/>
      </c>
      <c r="AF31" s="28" t="str">
        <f t="shared" si="20"/>
        <v/>
      </c>
      <c r="AG31" s="28" t="str">
        <f t="shared" si="20"/>
        <v/>
      </c>
      <c r="AH31" s="28" t="str">
        <f t="shared" ref="AH31:AM36" si="21">+IF(ISNA(VLOOKUP(AH$3&amp;"  "&amp;$M31,$A$3:$I$228,2,0)),"",VLOOKUP(AH$3&amp;"  "&amp;$M31,$A$3:$I$228,2,0))</f>
        <v/>
      </c>
      <c r="AI31" s="28" t="str">
        <f t="shared" si="21"/>
        <v/>
      </c>
      <c r="AJ31" s="28" t="str">
        <f t="shared" si="21"/>
        <v/>
      </c>
      <c r="AK31" s="28" t="str">
        <f t="shared" si="21"/>
        <v/>
      </c>
      <c r="AL31" s="28" t="str">
        <f t="shared" si="21"/>
        <v/>
      </c>
      <c r="AM31" s="28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1" t="s">
        <v>1239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7</v>
      </c>
      <c r="K32" s="1" t="str">
        <f t="shared" si="1"/>
        <v>PHX  7</v>
      </c>
      <c r="M32">
        <f>+M31+1</f>
        <v>20</v>
      </c>
      <c r="N32" s="28" t="str">
        <f t="shared" si="19"/>
        <v/>
      </c>
      <c r="O32" s="28" t="str">
        <f t="shared" si="19"/>
        <v/>
      </c>
      <c r="P32" s="28" t="str">
        <f t="shared" si="19"/>
        <v/>
      </c>
      <c r="Q32" s="28" t="str">
        <f t="shared" si="19"/>
        <v/>
      </c>
      <c r="R32" s="28" t="str">
        <f t="shared" si="19"/>
        <v/>
      </c>
      <c r="S32" s="28" t="str">
        <f t="shared" si="19"/>
        <v/>
      </c>
      <c r="T32" s="28" t="str">
        <f t="shared" si="19"/>
        <v/>
      </c>
      <c r="U32" s="28" t="str">
        <f t="shared" si="19"/>
        <v/>
      </c>
      <c r="V32" s="28" t="str">
        <f t="shared" si="19"/>
        <v/>
      </c>
      <c r="W32" s="28" t="str">
        <f t="shared" si="19"/>
        <v/>
      </c>
      <c r="X32" s="28" t="str">
        <f t="shared" si="20"/>
        <v/>
      </c>
      <c r="Y32" s="28" t="str">
        <f t="shared" si="20"/>
        <v/>
      </c>
      <c r="Z32" s="28" t="str">
        <f t="shared" si="20"/>
        <v/>
      </c>
      <c r="AA32" s="28" t="str">
        <f t="shared" si="20"/>
        <v/>
      </c>
      <c r="AB32" s="28" t="str">
        <f t="shared" si="20"/>
        <v/>
      </c>
      <c r="AC32" s="28" t="str">
        <f t="shared" si="20"/>
        <v/>
      </c>
      <c r="AD32" s="28" t="str">
        <f t="shared" si="20"/>
        <v/>
      </c>
      <c r="AE32" s="28" t="str">
        <f t="shared" si="20"/>
        <v/>
      </c>
      <c r="AF32" s="28" t="str">
        <f t="shared" si="20"/>
        <v/>
      </c>
      <c r="AG32" s="28" t="str">
        <f t="shared" si="20"/>
        <v/>
      </c>
      <c r="AH32" s="28" t="str">
        <f t="shared" si="21"/>
        <v/>
      </c>
      <c r="AI32" s="28" t="str">
        <f t="shared" si="21"/>
        <v/>
      </c>
      <c r="AJ32" s="28" t="str">
        <f t="shared" si="21"/>
        <v/>
      </c>
      <c r="AK32" s="28" t="str">
        <f t="shared" si="21"/>
        <v/>
      </c>
      <c r="AL32" s="28" t="str">
        <f t="shared" si="21"/>
        <v/>
      </c>
      <c r="AM32" s="28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1" t="s">
        <v>1240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28" t="str">
        <f t="shared" si="19"/>
        <v/>
      </c>
      <c r="O33" s="28" t="str">
        <f t="shared" si="19"/>
        <v/>
      </c>
      <c r="P33" s="28" t="str">
        <f t="shared" si="19"/>
        <v/>
      </c>
      <c r="Q33" s="28" t="str">
        <f t="shared" si="19"/>
        <v/>
      </c>
      <c r="R33" s="28" t="str">
        <f t="shared" si="19"/>
        <v/>
      </c>
      <c r="S33" s="28" t="str">
        <f t="shared" si="19"/>
        <v/>
      </c>
      <c r="T33" s="28" t="str">
        <f t="shared" si="19"/>
        <v/>
      </c>
      <c r="U33" s="28" t="str">
        <f t="shared" si="19"/>
        <v/>
      </c>
      <c r="V33" s="28" t="str">
        <f t="shared" si="19"/>
        <v/>
      </c>
      <c r="W33" s="28" t="str">
        <f t="shared" si="19"/>
        <v/>
      </c>
      <c r="X33" s="28" t="str">
        <f t="shared" si="20"/>
        <v/>
      </c>
      <c r="Y33" s="28" t="str">
        <f t="shared" si="20"/>
        <v/>
      </c>
      <c r="Z33" s="28" t="str">
        <f t="shared" si="20"/>
        <v/>
      </c>
      <c r="AA33" s="28" t="str">
        <f t="shared" si="20"/>
        <v/>
      </c>
      <c r="AB33" s="28" t="str">
        <f t="shared" si="20"/>
        <v/>
      </c>
      <c r="AC33" s="28" t="str">
        <f t="shared" si="20"/>
        <v/>
      </c>
      <c r="AD33" s="28" t="str">
        <f t="shared" si="20"/>
        <v/>
      </c>
      <c r="AE33" s="28" t="str">
        <f t="shared" si="20"/>
        <v/>
      </c>
      <c r="AF33" s="28" t="str">
        <f t="shared" si="20"/>
        <v/>
      </c>
      <c r="AG33" s="28" t="str">
        <f t="shared" si="20"/>
        <v/>
      </c>
      <c r="AH33" s="28" t="str">
        <f t="shared" si="21"/>
        <v/>
      </c>
      <c r="AI33" s="28" t="str">
        <f t="shared" si="21"/>
        <v/>
      </c>
      <c r="AJ33" s="28" t="str">
        <f t="shared" si="21"/>
        <v/>
      </c>
      <c r="AK33" s="28" t="str">
        <f t="shared" si="21"/>
        <v/>
      </c>
      <c r="AL33" s="28" t="str">
        <f t="shared" si="21"/>
        <v/>
      </c>
      <c r="AM33" s="28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1" t="s">
        <v>1241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2</v>
      </c>
      <c r="K34" s="1" t="str">
        <f t="shared" si="22"/>
        <v>HAS  2</v>
      </c>
      <c r="M34">
        <f t="shared" si="23"/>
        <v>22</v>
      </c>
      <c r="N34" s="28" t="str">
        <f t="shared" si="19"/>
        <v/>
      </c>
      <c r="O34" s="28" t="str">
        <f t="shared" si="19"/>
        <v/>
      </c>
      <c r="P34" s="28" t="str">
        <f t="shared" si="19"/>
        <v/>
      </c>
      <c r="Q34" s="28" t="str">
        <f t="shared" si="19"/>
        <v/>
      </c>
      <c r="R34" s="28" t="str">
        <f t="shared" si="19"/>
        <v/>
      </c>
      <c r="S34" s="28" t="str">
        <f t="shared" si="19"/>
        <v/>
      </c>
      <c r="T34" s="28" t="str">
        <f t="shared" si="19"/>
        <v/>
      </c>
      <c r="U34" s="28" t="str">
        <f t="shared" si="19"/>
        <v/>
      </c>
      <c r="V34" s="28" t="str">
        <f t="shared" si="19"/>
        <v/>
      </c>
      <c r="W34" s="28" t="str">
        <f t="shared" si="19"/>
        <v/>
      </c>
      <c r="X34" s="28" t="str">
        <f t="shared" si="20"/>
        <v/>
      </c>
      <c r="Y34" s="28" t="str">
        <f t="shared" si="20"/>
        <v/>
      </c>
      <c r="Z34" s="28" t="str">
        <f t="shared" si="20"/>
        <v/>
      </c>
      <c r="AA34" s="28" t="str">
        <f t="shared" si="20"/>
        <v/>
      </c>
      <c r="AB34" s="28" t="str">
        <f t="shared" si="20"/>
        <v/>
      </c>
      <c r="AC34" s="28" t="str">
        <f t="shared" si="20"/>
        <v/>
      </c>
      <c r="AD34" s="28" t="str">
        <f t="shared" si="20"/>
        <v/>
      </c>
      <c r="AE34" s="28" t="str">
        <f t="shared" si="20"/>
        <v/>
      </c>
      <c r="AF34" s="28" t="str">
        <f t="shared" si="20"/>
        <v/>
      </c>
      <c r="AG34" s="28" t="str">
        <f t="shared" si="20"/>
        <v/>
      </c>
      <c r="AH34" s="28" t="str">
        <f t="shared" si="21"/>
        <v/>
      </c>
      <c r="AI34" s="28" t="str">
        <f t="shared" si="21"/>
        <v/>
      </c>
      <c r="AJ34" s="28" t="str">
        <f t="shared" si="21"/>
        <v/>
      </c>
      <c r="AK34" s="28" t="str">
        <f t="shared" si="21"/>
        <v/>
      </c>
      <c r="AL34" s="28" t="str">
        <f t="shared" si="21"/>
        <v/>
      </c>
      <c r="AM34" s="28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1" t="s">
        <v>1242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2</v>
      </c>
      <c r="K35" s="1" t="str">
        <f t="shared" si="22"/>
        <v>LEW  2</v>
      </c>
      <c r="M35">
        <f t="shared" si="23"/>
        <v>23</v>
      </c>
      <c r="N35" s="28" t="str">
        <f t="shared" si="19"/>
        <v/>
      </c>
      <c r="O35" s="28" t="str">
        <f t="shared" si="19"/>
        <v/>
      </c>
      <c r="P35" s="28" t="str">
        <f t="shared" si="19"/>
        <v/>
      </c>
      <c r="Q35" s="28" t="str">
        <f t="shared" si="19"/>
        <v/>
      </c>
      <c r="R35" s="28" t="str">
        <f t="shared" si="19"/>
        <v/>
      </c>
      <c r="S35" s="28" t="str">
        <f t="shared" si="19"/>
        <v/>
      </c>
      <c r="T35" s="28" t="str">
        <f t="shared" si="19"/>
        <v/>
      </c>
      <c r="U35" s="28" t="str">
        <f t="shared" si="19"/>
        <v/>
      </c>
      <c r="V35" s="28" t="str">
        <f t="shared" si="19"/>
        <v/>
      </c>
      <c r="W35" s="28" t="str">
        <f t="shared" si="19"/>
        <v/>
      </c>
      <c r="X35" s="28" t="str">
        <f t="shared" si="20"/>
        <v/>
      </c>
      <c r="Y35" s="28" t="str">
        <f t="shared" si="20"/>
        <v/>
      </c>
      <c r="Z35" s="28" t="str">
        <f t="shared" si="20"/>
        <v/>
      </c>
      <c r="AA35" s="28" t="str">
        <f t="shared" si="20"/>
        <v/>
      </c>
      <c r="AB35" s="28" t="str">
        <f t="shared" si="20"/>
        <v/>
      </c>
      <c r="AC35" s="28" t="str">
        <f t="shared" si="20"/>
        <v/>
      </c>
      <c r="AD35" s="28" t="str">
        <f t="shared" si="20"/>
        <v/>
      </c>
      <c r="AE35" s="28" t="str">
        <f t="shared" si="20"/>
        <v/>
      </c>
      <c r="AF35" s="28" t="str">
        <f t="shared" si="20"/>
        <v/>
      </c>
      <c r="AG35" s="28" t="str">
        <f t="shared" si="20"/>
        <v/>
      </c>
      <c r="AH35" s="28" t="str">
        <f t="shared" si="21"/>
        <v/>
      </c>
      <c r="AI35" s="28" t="str">
        <f t="shared" si="21"/>
        <v/>
      </c>
      <c r="AJ35" s="28" t="str">
        <f t="shared" si="21"/>
        <v/>
      </c>
      <c r="AK35" s="28" t="str">
        <f t="shared" si="21"/>
        <v/>
      </c>
      <c r="AL35" s="28" t="str">
        <f t="shared" si="21"/>
        <v/>
      </c>
      <c r="AM35" s="28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1" t="s">
        <v>1243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28" t="str">
        <f t="shared" si="19"/>
        <v/>
      </c>
      <c r="O36" s="28" t="str">
        <f t="shared" si="19"/>
        <v/>
      </c>
      <c r="P36" s="28" t="str">
        <f t="shared" si="19"/>
        <v/>
      </c>
      <c r="Q36" s="28" t="str">
        <f t="shared" si="19"/>
        <v/>
      </c>
      <c r="R36" s="28" t="str">
        <f t="shared" si="19"/>
        <v/>
      </c>
      <c r="S36" s="28" t="str">
        <f t="shared" si="19"/>
        <v/>
      </c>
      <c r="T36" s="28" t="str">
        <f t="shared" si="19"/>
        <v/>
      </c>
      <c r="U36" s="28" t="str">
        <f t="shared" si="19"/>
        <v/>
      </c>
      <c r="V36" s="28" t="str">
        <f t="shared" si="19"/>
        <v/>
      </c>
      <c r="W36" s="28" t="str">
        <f t="shared" si="19"/>
        <v/>
      </c>
      <c r="X36" s="28" t="str">
        <f t="shared" si="20"/>
        <v/>
      </c>
      <c r="Y36" s="28" t="str">
        <f t="shared" si="20"/>
        <v/>
      </c>
      <c r="Z36" s="28" t="str">
        <f t="shared" si="20"/>
        <v/>
      </c>
      <c r="AA36" s="28" t="str">
        <f t="shared" si="20"/>
        <v/>
      </c>
      <c r="AB36" s="28" t="str">
        <f t="shared" si="20"/>
        <v/>
      </c>
      <c r="AC36" s="28" t="str">
        <f t="shared" si="20"/>
        <v/>
      </c>
      <c r="AD36" s="28" t="str">
        <f t="shared" si="20"/>
        <v/>
      </c>
      <c r="AE36" s="28" t="str">
        <f t="shared" si="20"/>
        <v/>
      </c>
      <c r="AF36" s="28" t="str">
        <f t="shared" si="20"/>
        <v/>
      </c>
      <c r="AG36" s="28" t="str">
        <f t="shared" si="20"/>
        <v/>
      </c>
      <c r="AH36" s="28" t="str">
        <f t="shared" si="21"/>
        <v/>
      </c>
      <c r="AI36" s="28" t="str">
        <f t="shared" si="21"/>
        <v/>
      </c>
      <c r="AJ36" s="28" t="str">
        <f t="shared" si="21"/>
        <v/>
      </c>
      <c r="AK36" s="28" t="str">
        <f t="shared" si="21"/>
        <v/>
      </c>
      <c r="AL36" s="28" t="str">
        <f t="shared" si="21"/>
        <v/>
      </c>
      <c r="AM36" s="28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2">
        <v>418</v>
      </c>
      <c r="D37" s="21" t="s">
        <v>1244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24"/>
        <v>1</v>
      </c>
      <c r="K37" s="1" t="str">
        <f t="shared" si="25"/>
        <v>SYN  1</v>
      </c>
      <c r="M37" s="11" t="s">
        <v>378</v>
      </c>
      <c r="N37" s="29">
        <f>IF(N36="",1000,SUM(N31:N36))</f>
        <v>1000</v>
      </c>
      <c r="O37" s="29">
        <f t="shared" ref="O37:AM37" si="26">IF(O36="",1000,SUM(O31:O36))</f>
        <v>1000</v>
      </c>
      <c r="P37" s="29">
        <f t="shared" si="26"/>
        <v>1000</v>
      </c>
      <c r="Q37" s="29">
        <f t="shared" si="26"/>
        <v>1000</v>
      </c>
      <c r="R37" s="29">
        <f t="shared" si="26"/>
        <v>1000</v>
      </c>
      <c r="S37" s="29">
        <f t="shared" si="26"/>
        <v>1000</v>
      </c>
      <c r="T37" s="29">
        <f t="shared" si="26"/>
        <v>1000</v>
      </c>
      <c r="U37" s="29">
        <f t="shared" si="26"/>
        <v>1000</v>
      </c>
      <c r="V37" s="29">
        <f t="shared" si="26"/>
        <v>1000</v>
      </c>
      <c r="W37" s="29">
        <f t="shared" si="26"/>
        <v>1000</v>
      </c>
      <c r="X37" s="29">
        <f t="shared" si="26"/>
        <v>1000</v>
      </c>
      <c r="Y37" s="29">
        <f t="shared" si="26"/>
        <v>1000</v>
      </c>
      <c r="Z37" s="29">
        <f t="shared" si="26"/>
        <v>1000</v>
      </c>
      <c r="AA37" s="29">
        <f t="shared" si="26"/>
        <v>1000</v>
      </c>
      <c r="AB37" s="29">
        <f t="shared" si="26"/>
        <v>1000</v>
      </c>
      <c r="AC37" s="29">
        <f t="shared" si="26"/>
        <v>1000</v>
      </c>
      <c r="AD37" s="29">
        <f t="shared" si="26"/>
        <v>1000</v>
      </c>
      <c r="AE37" s="29">
        <f t="shared" si="26"/>
        <v>1000</v>
      </c>
      <c r="AF37" s="29">
        <f t="shared" si="26"/>
        <v>1000</v>
      </c>
      <c r="AG37" s="29">
        <f t="shared" si="26"/>
        <v>1000</v>
      </c>
      <c r="AH37" s="29">
        <f t="shared" si="26"/>
        <v>1000</v>
      </c>
      <c r="AI37" s="29">
        <f t="shared" si="26"/>
        <v>1000</v>
      </c>
      <c r="AJ37" s="29">
        <f t="shared" si="26"/>
        <v>1000</v>
      </c>
      <c r="AK37" s="29">
        <f t="shared" si="26"/>
        <v>1000</v>
      </c>
      <c r="AL37" s="29">
        <f t="shared" si="26"/>
        <v>1000</v>
      </c>
      <c r="AM37" s="29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1" t="s">
        <v>1245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24"/>
        <v>6</v>
      </c>
      <c r="K38" s="1" t="str">
        <f t="shared" si="25"/>
        <v>HBS  6</v>
      </c>
      <c r="M38" s="11" t="s">
        <v>163</v>
      </c>
      <c r="N38" s="30">
        <f>RANK(N37,($N$10:$AM$10,$N$19:$AM$19,$N$28:$AM$28,$N$37:$AM$37),1)</f>
        <v>12</v>
      </c>
      <c r="O38" s="30">
        <f>RANK(O37,($N$10:$AM$10,$N$19:$AM$19,$N$28:$AM$28,$N$37:$AM$37),1)</f>
        <v>12</v>
      </c>
      <c r="P38" s="30">
        <f>RANK(P37,($N$10:$AM$10,$N$19:$AM$19,$N$28:$AM$28,$N$37:$AM$37),1)</f>
        <v>12</v>
      </c>
      <c r="Q38" s="30">
        <f>RANK(Q37,($N$10:$AM$10,$N$19:$AM$19,$N$28:$AM$28,$N$37:$AM$37),1)</f>
        <v>12</v>
      </c>
      <c r="R38" s="30">
        <f>RANK(R37,($N$10:$AM$10,$N$19:$AM$19,$N$28:$AM$28,$N$37:$AM$37),1)</f>
        <v>12</v>
      </c>
      <c r="S38" s="30">
        <f>RANK(S37,($N$10:$AM$10,$N$19:$AM$19,$N$28:$AM$28,$N$37:$AM$37),1)</f>
        <v>12</v>
      </c>
      <c r="T38" s="30">
        <f>RANK(T37,($N$10:$AM$10,$N$19:$AM$19,$N$28:$AM$28,$N$37:$AM$37),1)</f>
        <v>12</v>
      </c>
      <c r="U38" s="30">
        <f>RANK(U37,($N$10:$AM$10,$N$19:$AM$19,$N$28:$AM$28,$N$37:$AM$37),1)</f>
        <v>12</v>
      </c>
      <c r="V38" s="30">
        <f>RANK(V37,($N$10:$AM$10,$N$19:$AM$19,$N$28:$AM$28,$N$37:$AM$37),1)</f>
        <v>12</v>
      </c>
      <c r="W38" s="30">
        <f>RANK(W37,($N$10:$AM$10,$N$19:$AM$19,$N$28:$AM$28,$N$37:$AM$37),1)</f>
        <v>12</v>
      </c>
      <c r="X38" s="30">
        <f>RANK(X37,($N$10:$AM$10,$N$19:$AM$19,$N$28:$AM$28,$N$37:$AM$37),1)</f>
        <v>12</v>
      </c>
      <c r="Y38" s="30">
        <f>RANK(Y37,($N$10:$AM$10,$N$19:$AM$19,$N$28:$AM$28,$N$37:$AM$37),1)</f>
        <v>12</v>
      </c>
      <c r="Z38" s="30">
        <f>RANK(Z37,($N$10:$AM$10,$N$19:$AM$19,$N$28:$AM$28,$N$37:$AM$37),1)</f>
        <v>12</v>
      </c>
      <c r="AA38" s="30">
        <f>RANK(AA37,($N$10:$AM$10,$N$19:$AM$19,$N$28:$AM$28,$N$37:$AM$37),1)</f>
        <v>12</v>
      </c>
      <c r="AB38" s="30">
        <f>RANK(AB37,($N$10:$AM$10,$N$19:$AM$19,$N$28:$AM$28,$N$37:$AM$37),1)</f>
        <v>12</v>
      </c>
      <c r="AC38" s="30">
        <f>RANK(AC37,($N$10:$AM$10,$N$19:$AM$19,$N$28:$AM$28,$N$37:$AM$37),1)</f>
        <v>12</v>
      </c>
      <c r="AD38" s="30">
        <f>RANK(AD37,($N$10:$AM$10,$N$19:$AM$19,$N$28:$AM$28,$N$37:$AM$37),1)</f>
        <v>12</v>
      </c>
      <c r="AE38" s="30">
        <f>RANK(AE37,($N$10:$AM$10,$N$19:$AM$19,$N$28:$AM$28,$N$37:$AM$37),1)</f>
        <v>12</v>
      </c>
      <c r="AF38" s="30">
        <f>RANK(AF37,($N$10:$AM$10,$N$19:$AM$19,$N$28:$AM$28,$N$37:$AM$37),1)</f>
        <v>12</v>
      </c>
      <c r="AG38" s="30">
        <f>RANK(AG37,($N$10:$AM$10,$N$19:$AM$19,$N$28:$AM$28,$N$37:$AM$37),1)</f>
        <v>12</v>
      </c>
      <c r="AH38" s="30">
        <f>RANK(AH37,($N$10:$AM$10,$N$19:$AM$19,$N$28:$AM$28,$N$37:$AM$37),1)</f>
        <v>12</v>
      </c>
      <c r="AI38" s="30">
        <f>RANK(AI37,($N$10:$AM$10,$N$19:$AM$19,$N$28:$AM$28,$N$37:$AM$37),1)</f>
        <v>12</v>
      </c>
      <c r="AJ38" s="30">
        <f>RANK(AJ37,($N$10:$AM$10,$N$19:$AM$19,$N$28:$AM$28,$N$37:$AM$37),1)</f>
        <v>12</v>
      </c>
      <c r="AK38" s="30">
        <f>RANK(AK37,($N$10:$AM$10,$N$19:$AM$19,$N$28:$AM$28,$N$37:$AM$37),1)</f>
        <v>12</v>
      </c>
      <c r="AL38" s="30">
        <f>RANK(AL37,($N$10:$AM$10,$N$19:$AM$19,$N$28:$AM$28,$N$37:$AM$37),1)</f>
        <v>12</v>
      </c>
      <c r="AM38" s="30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1" t="s">
        <v>1246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1" t="s">
        <v>1247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1" t="s">
        <v>1248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1" t="s">
        <v>1249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4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1" t="s">
        <v>1250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4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1" t="s">
        <v>1251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4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1" t="s">
        <v>1252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4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1" t="s">
        <v>1253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4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1" t="s">
        <v>1254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4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1" t="s">
        <v>1255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4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1" t="s">
        <v>1256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4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1" t="s">
        <v>1257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4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1" t="s">
        <v>1258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4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1" t="s">
        <v>1259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4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1" t="s">
        <v>1260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4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1" t="s">
        <v>1261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4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1" t="s">
        <v>1262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4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1" t="s">
        <v>1263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4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1" t="s">
        <v>1264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4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1" t="s">
        <v>1265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4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1" t="s">
        <v>1266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4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1" t="s">
        <v>1267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4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1" t="s">
        <v>1268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4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1" t="s">
        <v>1269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4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1" t="s">
        <v>1270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4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1" t="s">
        <v>1271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4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1" t="s">
        <v>1272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4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1" t="s">
        <v>1272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4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1" t="s">
        <v>1273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4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1" t="s">
        <v>1274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4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1" t="s">
        <v>1275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4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1" t="s">
        <v>1276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4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1" t="s">
        <v>1277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4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1" t="s">
        <v>1278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4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1" t="s">
        <v>1279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4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1" t="s">
        <v>1279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4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1" t="s">
        <v>1280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4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1" t="s">
        <v>1281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4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1" t="s">
        <v>1282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4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1" t="s">
        <v>1283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4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1" t="s">
        <v>1284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4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1" t="s">
        <v>1285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4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1" t="s">
        <v>1286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4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1" t="s">
        <v>1287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4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1" t="s">
        <v>1288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4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1" t="s">
        <v>1289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4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1" t="s">
        <v>1290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4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1" t="s">
        <v>1291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4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1" t="s">
        <v>1292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4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1" t="s">
        <v>1293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4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1" t="s">
        <v>1294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4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1" t="s">
        <v>1330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4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1" t="s">
        <v>1295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4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1" t="s">
        <v>1296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4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1" t="s">
        <v>1297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4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59">
        <v>376</v>
      </c>
      <c r="D94" s="21" t="s">
        <v>1298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4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59">
        <v>420</v>
      </c>
      <c r="D95" s="21" t="s">
        <v>1299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4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59">
        <v>331</v>
      </c>
      <c r="D96" s="21" t="s">
        <v>1300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4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59">
        <v>370</v>
      </c>
      <c r="D97" s="21" t="s">
        <v>1301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4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59">
        <v>365</v>
      </c>
      <c r="D98" s="21" t="s">
        <v>1302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4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59">
        <v>445</v>
      </c>
      <c r="D99" s="21" t="s">
        <v>1303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4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59">
        <v>446</v>
      </c>
      <c r="D100" s="21" t="s">
        <v>1304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4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59">
        <v>402</v>
      </c>
      <c r="D101" s="21" t="s">
        <v>1305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4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59">
        <v>499</v>
      </c>
      <c r="D102" s="21" t="s">
        <v>1306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4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59">
        <v>356</v>
      </c>
      <c r="D103" s="21" t="s">
        <v>1307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4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59">
        <v>345</v>
      </c>
      <c r="D104" s="21" t="s">
        <v>1308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4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59">
        <v>399</v>
      </c>
      <c r="D105" s="21" t="s">
        <v>1309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4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59">
        <v>441</v>
      </c>
      <c r="D106" s="21" t="s">
        <v>1310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4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59">
        <v>414</v>
      </c>
      <c r="D107" s="21" t="s">
        <v>1311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4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59">
        <v>504</v>
      </c>
      <c r="D108" s="21" t="s">
        <v>1312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4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59">
        <v>436</v>
      </c>
      <c r="D109" s="21" t="s">
        <v>1313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4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59">
        <v>325</v>
      </c>
      <c r="D110" s="21" t="s">
        <v>1314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4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59">
        <v>352</v>
      </c>
      <c r="D111" s="21" t="s">
        <v>1315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4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59">
        <v>396</v>
      </c>
      <c r="D112" s="21" t="s">
        <v>1316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4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59">
        <v>379</v>
      </c>
      <c r="D113" s="21" t="s">
        <v>1317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4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59">
        <v>427</v>
      </c>
      <c r="D114" s="21" t="s">
        <v>1318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4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59">
        <v>439</v>
      </c>
      <c r="D115" s="21" t="s">
        <v>1319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4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59">
        <v>377</v>
      </c>
      <c r="D116" s="21" t="s">
        <v>1320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4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59">
        <v>371</v>
      </c>
      <c r="D117" s="21" t="s">
        <v>1321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4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59">
        <v>327</v>
      </c>
      <c r="D118" s="21" t="s">
        <v>1322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4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59">
        <v>415</v>
      </c>
      <c r="D119" s="21" t="s">
        <v>1323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4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59">
        <v>398</v>
      </c>
      <c r="D120" s="21" t="s">
        <v>1324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4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59">
        <v>374</v>
      </c>
      <c r="D121" s="21" t="s">
        <v>1325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4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59">
        <v>431</v>
      </c>
      <c r="D122" s="21" t="s">
        <v>1326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4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59">
        <v>383</v>
      </c>
      <c r="D123" s="21" t="s">
        <v>1327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4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59">
        <v>334</v>
      </c>
      <c r="D124" s="21" t="s">
        <v>1328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4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6"/>
      <c r="D125" s="21"/>
      <c r="E125" s="1"/>
      <c r="F125" s="1"/>
      <c r="G125" s="1"/>
      <c r="H125" s="1"/>
      <c r="I125" s="3"/>
      <c r="J125" s="24"/>
    </row>
    <row r="126" spans="1:14" x14ac:dyDescent="0.3">
      <c r="B126" s="3"/>
      <c r="C126" s="26"/>
      <c r="D126" s="21"/>
      <c r="E126" s="1"/>
      <c r="F126" s="1"/>
      <c r="G126" s="1"/>
      <c r="H126" s="1"/>
      <c r="I126" s="3"/>
      <c r="J126" s="24"/>
    </row>
    <row r="127" spans="1:14" x14ac:dyDescent="0.3">
      <c r="B127" s="3"/>
      <c r="C127" s="26"/>
      <c r="D127" s="21"/>
      <c r="E127" s="1"/>
      <c r="F127" s="1"/>
      <c r="G127" s="1"/>
      <c r="H127" s="1"/>
      <c r="I127" s="3"/>
      <c r="J127" s="24"/>
    </row>
    <row r="128" spans="1:14" x14ac:dyDescent="0.3">
      <c r="B128" s="3"/>
      <c r="C128" s="26"/>
      <c r="D128" s="21"/>
      <c r="E128" s="1"/>
      <c r="F128" s="1"/>
      <c r="G128" s="1"/>
      <c r="H128" s="1"/>
      <c r="I128" s="3"/>
      <c r="J128" s="24"/>
    </row>
    <row r="129" spans="2:10" x14ac:dyDescent="0.3">
      <c r="B129" s="3"/>
      <c r="C129" s="26"/>
      <c r="D129" s="21"/>
      <c r="E129" s="1"/>
      <c r="F129" s="1"/>
      <c r="G129" s="1"/>
      <c r="H129" s="1"/>
      <c r="I129" s="3"/>
      <c r="J129" s="24"/>
    </row>
    <row r="130" spans="2:10" x14ac:dyDescent="0.3">
      <c r="B130" s="3"/>
      <c r="C130" s="26"/>
      <c r="D130" s="21"/>
      <c r="E130" s="1"/>
      <c r="F130" s="1"/>
      <c r="G130" s="1"/>
      <c r="H130" s="1"/>
      <c r="I130" s="3"/>
      <c r="J130" s="24"/>
    </row>
    <row r="131" spans="2:10" x14ac:dyDescent="0.3">
      <c r="B131" s="3"/>
      <c r="C131" s="26"/>
      <c r="D131" s="21"/>
      <c r="E131" s="1"/>
      <c r="F131" s="1"/>
      <c r="G131" s="1"/>
      <c r="H131" s="1"/>
      <c r="I131" s="3"/>
      <c r="J131" s="24"/>
    </row>
    <row r="132" spans="2:10" x14ac:dyDescent="0.3">
      <c r="B132" s="3"/>
      <c r="C132" s="26"/>
      <c r="D132" s="21"/>
      <c r="E132" s="1"/>
      <c r="F132" s="1"/>
      <c r="G132" s="1"/>
      <c r="H132" s="1"/>
      <c r="I132" s="3"/>
      <c r="J132" s="24"/>
    </row>
    <row r="133" spans="2:10" x14ac:dyDescent="0.3">
      <c r="B133" s="3"/>
      <c r="C133" s="26"/>
      <c r="D133" s="21"/>
      <c r="E133" s="1"/>
      <c r="F133" s="1"/>
      <c r="G133" s="1"/>
      <c r="H133" s="1"/>
      <c r="I133" s="3"/>
      <c r="J133" s="24"/>
    </row>
    <row r="134" spans="2:10" x14ac:dyDescent="0.3">
      <c r="B134" s="3"/>
      <c r="C134" s="26"/>
      <c r="D134" s="21"/>
      <c r="E134" s="1"/>
      <c r="F134" s="1"/>
      <c r="G134" s="1"/>
      <c r="H134" s="1"/>
      <c r="I134" s="3"/>
      <c r="J134" s="24"/>
    </row>
    <row r="135" spans="2:10" x14ac:dyDescent="0.3">
      <c r="B135" s="3"/>
      <c r="C135" s="26"/>
      <c r="D135" s="21"/>
      <c r="E135" s="1"/>
      <c r="F135" s="1"/>
      <c r="G135" s="1"/>
      <c r="H135" s="1"/>
      <c r="I135" s="3"/>
      <c r="J135" s="24"/>
    </row>
    <row r="136" spans="2:10" x14ac:dyDescent="0.3">
      <c r="B136" s="3"/>
      <c r="C136" s="26"/>
      <c r="D136" s="21"/>
      <c r="E136" s="1"/>
      <c r="F136" s="1"/>
      <c r="G136" s="1"/>
      <c r="H136" s="1"/>
      <c r="I136" s="3"/>
      <c r="J136" s="24"/>
    </row>
    <row r="137" spans="2:10" x14ac:dyDescent="0.3">
      <c r="B137" s="3"/>
      <c r="C137" s="26"/>
      <c r="D137" s="21"/>
      <c r="E137" s="1"/>
      <c r="F137" s="1"/>
      <c r="G137" s="1"/>
      <c r="H137" s="1"/>
      <c r="I137" s="3"/>
      <c r="J137" s="24"/>
    </row>
    <row r="138" spans="2:10" x14ac:dyDescent="0.3">
      <c r="B138" s="3"/>
      <c r="C138" s="26"/>
      <c r="D138" s="21"/>
      <c r="E138" s="1"/>
      <c r="F138" s="1"/>
      <c r="G138" s="1"/>
      <c r="H138" s="1"/>
      <c r="I138" s="3"/>
      <c r="J138" s="24"/>
    </row>
    <row r="139" spans="2:10" x14ac:dyDescent="0.3">
      <c r="B139" s="3"/>
      <c r="C139" s="26"/>
      <c r="D139" s="21"/>
      <c r="E139" s="1"/>
      <c r="F139" s="1"/>
      <c r="G139" s="1"/>
      <c r="H139" s="1"/>
      <c r="I139" s="3"/>
      <c r="J139" s="24"/>
    </row>
    <row r="140" spans="2:10" x14ac:dyDescent="0.3">
      <c r="B140" s="3"/>
      <c r="C140" s="26"/>
      <c r="D140" s="21"/>
      <c r="E140" s="1"/>
      <c r="F140" s="1"/>
      <c r="G140" s="1"/>
      <c r="H140" s="1"/>
      <c r="I140" s="3"/>
      <c r="J140" s="24"/>
    </row>
    <row r="141" spans="2:10" x14ac:dyDescent="0.3">
      <c r="B141" s="3"/>
      <c r="C141" s="26"/>
      <c r="D141" s="21"/>
      <c r="E141" s="1"/>
      <c r="F141" s="1"/>
      <c r="G141" s="1"/>
      <c r="H141" s="1"/>
      <c r="I141" s="3"/>
      <c r="J141" s="24"/>
    </row>
    <row r="142" spans="2:10" x14ac:dyDescent="0.3">
      <c r="B142" s="3"/>
      <c r="C142" s="1"/>
      <c r="D142" s="21"/>
      <c r="E142" s="1"/>
      <c r="F142" s="1"/>
      <c r="G142" s="1"/>
      <c r="H142" s="1"/>
      <c r="I142" s="3"/>
      <c r="J142" s="24"/>
    </row>
    <row r="143" spans="2:10" x14ac:dyDescent="0.3">
      <c r="B143" s="3"/>
      <c r="C143" s="1"/>
      <c r="D143" s="21"/>
      <c r="E143" s="1"/>
      <c r="F143" s="1"/>
      <c r="G143" s="1"/>
      <c r="H143" s="1"/>
      <c r="I143" s="3"/>
      <c r="J143" s="24"/>
    </row>
    <row r="144" spans="2:10" x14ac:dyDescent="0.3">
      <c r="B144" s="3"/>
      <c r="C144" s="1"/>
      <c r="D144" s="21"/>
      <c r="E144" s="1"/>
      <c r="F144" s="1"/>
      <c r="G144" s="1"/>
      <c r="H144" s="1"/>
      <c r="I144" s="3"/>
      <c r="J144" s="24"/>
    </row>
    <row r="145" spans="2:10" x14ac:dyDescent="0.3">
      <c r="B145" s="3"/>
      <c r="C145" s="1"/>
      <c r="D145" s="21"/>
      <c r="E145" s="1"/>
      <c r="F145" s="1"/>
      <c r="G145" s="1"/>
      <c r="H145" s="1"/>
      <c r="I145" s="3"/>
      <c r="J145" s="24"/>
    </row>
    <row r="146" spans="2:10" x14ac:dyDescent="0.3">
      <c r="B146" s="3"/>
      <c r="C146" s="1"/>
      <c r="D146" s="21"/>
      <c r="E146" s="1"/>
      <c r="F146" s="1"/>
      <c r="G146" s="1"/>
      <c r="H146" s="1"/>
      <c r="I146" s="3"/>
      <c r="J146" s="24"/>
    </row>
    <row r="147" spans="2:10" x14ac:dyDescent="0.3">
      <c r="B147" s="3"/>
      <c r="C147" s="1"/>
      <c r="D147" s="21"/>
      <c r="E147" s="1"/>
      <c r="F147" s="1"/>
      <c r="G147" s="1"/>
      <c r="H147" s="1"/>
      <c r="I147" s="3"/>
      <c r="J147" s="24"/>
    </row>
    <row r="148" spans="2:10" x14ac:dyDescent="0.3">
      <c r="B148" s="3"/>
      <c r="C148" s="1"/>
      <c r="D148" s="21"/>
      <c r="E148" s="1"/>
      <c r="F148" s="1"/>
      <c r="G148" s="1"/>
      <c r="H148" s="1"/>
      <c r="I148" s="3"/>
      <c r="J148" s="24"/>
    </row>
    <row r="149" spans="2:10" x14ac:dyDescent="0.3">
      <c r="B149" s="3"/>
      <c r="C149" s="1"/>
      <c r="D149" s="21"/>
      <c r="E149" s="1"/>
      <c r="F149" s="1"/>
      <c r="G149" s="1"/>
      <c r="H149" s="1"/>
      <c r="I149" s="3"/>
      <c r="J149" s="24"/>
    </row>
    <row r="150" spans="2:10" x14ac:dyDescent="0.3">
      <c r="B150" s="3"/>
      <c r="C150" s="1"/>
      <c r="D150" s="21"/>
      <c r="E150" s="1"/>
      <c r="F150" s="1"/>
      <c r="G150" s="1"/>
      <c r="H150" s="1"/>
      <c r="I150" s="3"/>
      <c r="J150" s="24"/>
    </row>
    <row r="151" spans="2:10" x14ac:dyDescent="0.3">
      <c r="B151" s="3"/>
      <c r="C151" s="1"/>
      <c r="D151" s="21"/>
      <c r="E151" s="1"/>
      <c r="F151" s="1"/>
      <c r="G151" s="1"/>
      <c r="H151" s="1"/>
      <c r="I151" s="3"/>
      <c r="J151" s="24"/>
    </row>
    <row r="152" spans="2:10" x14ac:dyDescent="0.3">
      <c r="B152" s="3"/>
      <c r="C152" s="1"/>
      <c r="D152" s="21"/>
      <c r="E152" s="1"/>
      <c r="F152" s="1"/>
      <c r="G152" s="1"/>
      <c r="H152" s="1"/>
      <c r="I152" s="3"/>
      <c r="J152" s="24"/>
    </row>
    <row r="153" spans="2:10" x14ac:dyDescent="0.3">
      <c r="B153" s="3"/>
      <c r="C153" s="1"/>
      <c r="D153" s="21"/>
      <c r="E153" s="1"/>
      <c r="F153" s="1"/>
      <c r="G153" s="1"/>
      <c r="H153" s="1"/>
      <c r="I153" s="3"/>
      <c r="J153" s="24"/>
    </row>
    <row r="154" spans="2:10" x14ac:dyDescent="0.3">
      <c r="B154" s="3"/>
      <c r="C154" s="1"/>
      <c r="D154" s="21"/>
      <c r="E154" s="1"/>
      <c r="F154" s="1"/>
      <c r="G154" s="1"/>
      <c r="H154" s="1"/>
      <c r="I154" s="3"/>
      <c r="J154" s="24"/>
    </row>
    <row r="155" spans="2:10" x14ac:dyDescent="0.3">
      <c r="B155" s="3"/>
      <c r="C155" s="1"/>
      <c r="D155" s="21"/>
      <c r="E155" s="1"/>
      <c r="F155" s="1"/>
      <c r="G155" s="1"/>
      <c r="H155" s="1"/>
      <c r="I155" s="3"/>
      <c r="J155" s="24"/>
    </row>
    <row r="156" spans="2:10" x14ac:dyDescent="0.3">
      <c r="B156" s="3"/>
      <c r="C156" s="1"/>
      <c r="D156" s="21"/>
      <c r="E156" s="1"/>
      <c r="F156" s="1"/>
      <c r="G156" s="1"/>
      <c r="H156" s="1"/>
      <c r="I156" s="3"/>
      <c r="J156" s="24"/>
    </row>
    <row r="157" spans="2:10" x14ac:dyDescent="0.3">
      <c r="B157" s="3"/>
      <c r="C157" s="1"/>
      <c r="D157" s="21"/>
      <c r="E157" s="1"/>
      <c r="F157" s="1"/>
      <c r="G157" s="1"/>
      <c r="H157" s="1"/>
      <c r="I157" s="3"/>
      <c r="J157" s="24"/>
    </row>
    <row r="158" spans="2:10" x14ac:dyDescent="0.3">
      <c r="B158" s="3"/>
      <c r="C158" s="1"/>
      <c r="D158" s="21"/>
      <c r="E158" s="1"/>
      <c r="F158" s="1"/>
      <c r="G158" s="1"/>
      <c r="H158" s="1"/>
      <c r="I158" s="3"/>
      <c r="J158" s="24"/>
    </row>
    <row r="159" spans="2:10" x14ac:dyDescent="0.3">
      <c r="B159" s="3"/>
      <c r="C159" s="1"/>
      <c r="D159" s="21"/>
      <c r="E159" s="1"/>
      <c r="F159" s="1"/>
      <c r="G159" s="1"/>
      <c r="H159" s="1"/>
      <c r="I159" s="3"/>
      <c r="J159" s="24"/>
    </row>
    <row r="160" spans="2:10" x14ac:dyDescent="0.3">
      <c r="B160" s="3"/>
      <c r="C160" s="1"/>
      <c r="D160" s="21"/>
      <c r="E160" s="1"/>
      <c r="F160" s="1"/>
      <c r="G160" s="1"/>
      <c r="H160" s="1"/>
      <c r="I160" s="3"/>
      <c r="J160" s="24"/>
    </row>
    <row r="161" spans="2:11" x14ac:dyDescent="0.3">
      <c r="B161" s="3"/>
      <c r="C161" s="1"/>
      <c r="D161" s="21"/>
      <c r="E161" s="1"/>
      <c r="F161" s="1"/>
      <c r="G161" s="1"/>
      <c r="H161" s="1"/>
      <c r="I161" s="3"/>
      <c r="J161" s="24"/>
    </row>
    <row r="162" spans="2:11" x14ac:dyDescent="0.3">
      <c r="B162" s="3"/>
      <c r="C162" s="1"/>
      <c r="D162" s="21"/>
      <c r="E162" s="1"/>
      <c r="F162" s="1"/>
      <c r="G162" s="1"/>
      <c r="H162" s="1"/>
      <c r="I162" s="3"/>
      <c r="J162" s="24"/>
    </row>
    <row r="163" spans="2:11" x14ac:dyDescent="0.3">
      <c r="B163" s="3"/>
      <c r="C163" s="1"/>
      <c r="D163" s="21"/>
      <c r="E163" s="1"/>
      <c r="F163" s="1"/>
      <c r="G163" s="1"/>
      <c r="H163" s="1"/>
      <c r="I163" s="3"/>
      <c r="J163" s="24"/>
    </row>
    <row r="164" spans="2:11" x14ac:dyDescent="0.3">
      <c r="B164" s="3"/>
      <c r="C164" s="1"/>
      <c r="D164" s="21"/>
      <c r="E164" s="1"/>
      <c r="F164" s="1"/>
      <c r="G164" s="1"/>
      <c r="H164" s="1"/>
      <c r="I164" s="3"/>
      <c r="J164" s="24"/>
    </row>
    <row r="165" spans="2:11" x14ac:dyDescent="0.3">
      <c r="B165" s="3"/>
      <c r="C165" s="1"/>
      <c r="D165" s="21"/>
      <c r="E165" s="1"/>
      <c r="F165" s="1"/>
      <c r="G165" s="1"/>
      <c r="H165" s="1"/>
      <c r="I165" s="3"/>
      <c r="J165" s="24"/>
    </row>
    <row r="166" spans="2:11" x14ac:dyDescent="0.3">
      <c r="B166" s="3"/>
      <c r="C166" s="1"/>
      <c r="D166" s="21"/>
      <c r="E166" s="1"/>
      <c r="F166" s="1"/>
      <c r="G166" s="1"/>
      <c r="H166" s="1"/>
      <c r="I166" s="3"/>
      <c r="J166" s="24"/>
    </row>
    <row r="167" spans="2:11" x14ac:dyDescent="0.3">
      <c r="B167" s="3"/>
      <c r="C167" s="1"/>
      <c r="D167" s="21"/>
      <c r="E167" s="1"/>
      <c r="F167" s="1"/>
      <c r="G167" s="1"/>
      <c r="H167" s="1"/>
      <c r="I167" s="3"/>
      <c r="J167" s="24"/>
    </row>
    <row r="168" spans="2:11" x14ac:dyDescent="0.3">
      <c r="B168" s="3"/>
      <c r="C168" s="1"/>
      <c r="D168" s="21"/>
      <c r="E168" s="1"/>
      <c r="F168" s="1"/>
      <c r="G168" s="1"/>
      <c r="H168" s="1"/>
      <c r="I168" s="3"/>
      <c r="J168" s="24"/>
    </row>
    <row r="169" spans="2:11" x14ac:dyDescent="0.3">
      <c r="B169" s="3"/>
      <c r="C169" s="1"/>
      <c r="D169" s="21"/>
      <c r="E169" s="1"/>
      <c r="F169" s="1"/>
      <c r="G169" s="1"/>
      <c r="H169" s="1"/>
      <c r="I169" s="3"/>
      <c r="J169" s="24"/>
    </row>
    <row r="170" spans="2:11" x14ac:dyDescent="0.3">
      <c r="B170" s="3"/>
      <c r="C170" s="1"/>
      <c r="D170" s="21"/>
      <c r="E170" s="1"/>
      <c r="F170" s="1"/>
      <c r="G170" s="1"/>
      <c r="H170" s="1"/>
      <c r="I170" s="3"/>
      <c r="J170" s="24"/>
    </row>
    <row r="171" spans="2:11" x14ac:dyDescent="0.3">
      <c r="B171" s="3"/>
      <c r="C171" s="1"/>
      <c r="D171" s="21"/>
      <c r="E171" s="1"/>
      <c r="F171" s="1"/>
      <c r="G171" s="1"/>
      <c r="H171" s="1"/>
      <c r="I171" s="3"/>
      <c r="J171" s="24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1212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1213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1214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1188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1215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1216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1217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1218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1219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1220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1221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1222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1223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1224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1225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1226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1227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1228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1229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1230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1231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1232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1233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1234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1235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1236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1237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1238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1239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1240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1241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1242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1243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1244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1245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1246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1247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1248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1249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1250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1251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1252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1253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1254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1255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1256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1257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1258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1259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1260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1261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1262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1263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1264</v>
      </c>
      <c r="E283" t="s">
        <v>1329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1265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1266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1267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1268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1269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1270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1271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1272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1272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1273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1274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1275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1276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1277</v>
      </c>
      <c r="E297" t="s">
        <v>1329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1278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1279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1279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1280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1281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1282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1283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1284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1285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1286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1287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1288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1289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1290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1291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1292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1293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1294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1330</v>
      </c>
      <c r="E316" t="s">
        <v>1331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1295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1296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1297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1298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1299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1300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1301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1302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1303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1304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1305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1306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1307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1308</v>
      </c>
      <c r="K330"/>
    </row>
    <row r="331" spans="2:11" x14ac:dyDescent="0.3">
      <c r="B331" s="3">
        <f t="shared" si="36"/>
        <v>102</v>
      </c>
      <c r="C331">
        <v>399</v>
      </c>
      <c r="D331" t="s">
        <v>1309</v>
      </c>
      <c r="K331"/>
    </row>
    <row r="332" spans="2:11" x14ac:dyDescent="0.3">
      <c r="B332" s="3">
        <f t="shared" si="36"/>
        <v>103</v>
      </c>
      <c r="C332">
        <v>441</v>
      </c>
      <c r="D332" t="s">
        <v>1310</v>
      </c>
      <c r="K332"/>
    </row>
    <row r="333" spans="2:11" x14ac:dyDescent="0.3">
      <c r="B333" s="3">
        <f t="shared" si="36"/>
        <v>104</v>
      </c>
      <c r="C333">
        <v>414</v>
      </c>
      <c r="D333" t="s">
        <v>1311</v>
      </c>
      <c r="K333"/>
    </row>
    <row r="334" spans="2:11" x14ac:dyDescent="0.3">
      <c r="B334" s="3">
        <f t="shared" si="36"/>
        <v>105</v>
      </c>
      <c r="C334">
        <v>504</v>
      </c>
      <c r="D334" t="s">
        <v>1312</v>
      </c>
      <c r="K334"/>
    </row>
    <row r="335" spans="2:11" x14ac:dyDescent="0.3">
      <c r="B335" s="3">
        <f t="shared" si="36"/>
        <v>106</v>
      </c>
      <c r="C335">
        <v>436</v>
      </c>
      <c r="D335" t="s">
        <v>1313</v>
      </c>
      <c r="K335"/>
    </row>
    <row r="336" spans="2:11" x14ac:dyDescent="0.3">
      <c r="B336" s="3">
        <f t="shared" si="36"/>
        <v>107</v>
      </c>
      <c r="C336">
        <v>325</v>
      </c>
      <c r="D336" t="s">
        <v>1314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1315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1316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1317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1318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1319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1320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1321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1322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1323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1324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1325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1326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1327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1328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10" priority="3" bottom="1" rank="3"/>
  </conditionalFormatting>
  <conditionalFormatting sqref="C356:C429">
    <cfRule type="duplicateValues" dxfId="9" priority="1"/>
  </conditionalFormatting>
  <conditionalFormatting sqref="N11:AM11 N20:AM20 N29:AM29 N38:AM38">
    <cfRule type="cellIs" dxfId="8" priority="2" operator="lessThanOrEqual">
      <formula>3</formula>
    </cfRule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3"/>
  <sheetViews>
    <sheetView workbookViewId="0">
      <pane ySplit="3" topLeftCell="A5" activePane="bottomLeft" state="frozen"/>
      <selection pane="bottomLeft" activeCell="AT16" sqref="AR16:AT23"/>
    </sheetView>
  </sheetViews>
  <sheetFormatPr defaultColWidth="9.109375" defaultRowHeight="14.4" x14ac:dyDescent="0.3"/>
  <cols>
    <col min="1" max="1" width="8.109375" customWidth="1"/>
    <col min="2" max="2" width="8.55468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hidden="1" customWidth="1"/>
    <col min="10" max="10" width="3.109375" hidden="1" customWidth="1"/>
    <col min="11" max="11" width="7.6640625" style="1" hidden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K1" s="19"/>
      <c r="N1" s="36" t="s">
        <v>570</v>
      </c>
    </row>
    <row r="2" spans="1:39" x14ac:dyDescent="0.3">
      <c r="B2" s="67" t="s">
        <v>341</v>
      </c>
      <c r="C2" s="67"/>
      <c r="D2" s="67"/>
      <c r="E2" s="67"/>
      <c r="F2" s="67"/>
      <c r="G2" s="67"/>
      <c r="H2" s="67"/>
      <c r="I2" s="67"/>
      <c r="J2" s="67"/>
      <c r="K2" s="67"/>
      <c r="N2" s="36"/>
    </row>
    <row r="3" spans="1:39" x14ac:dyDescent="0.3">
      <c r="A3" s="7" t="s">
        <v>163</v>
      </c>
      <c r="B3" s="6" t="s">
        <v>151</v>
      </c>
      <c r="C3" s="6" t="s">
        <v>165</v>
      </c>
      <c r="D3" s="5" t="s">
        <v>150</v>
      </c>
      <c r="E3" s="5" t="s">
        <v>0</v>
      </c>
      <c r="F3" s="5" t="s">
        <v>1</v>
      </c>
      <c r="G3" s="9" t="s">
        <v>162</v>
      </c>
      <c r="I3" s="10" t="s">
        <v>167</v>
      </c>
      <c r="J3" s="6" t="s">
        <v>166</v>
      </c>
      <c r="K3" s="6" t="s">
        <v>377</v>
      </c>
      <c r="L3" s="3"/>
      <c r="N3" s="11" t="s">
        <v>157</v>
      </c>
      <c r="O3" s="11" t="s">
        <v>152</v>
      </c>
      <c r="P3" s="11" t="s">
        <v>156</v>
      </c>
      <c r="Q3" s="11" t="s">
        <v>457</v>
      </c>
      <c r="R3" s="11" t="s">
        <v>367</v>
      </c>
      <c r="S3" s="11"/>
      <c r="T3" s="11"/>
      <c r="U3" s="11"/>
      <c r="V3" s="11"/>
      <c r="W3" s="11"/>
      <c r="X3" s="11"/>
      <c r="Y3" s="11"/>
      <c r="Z3" s="11"/>
      <c r="AA3" s="11"/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62">
        <v>1.4506944444444445</v>
      </c>
      <c r="C4" s="1">
        <v>623</v>
      </c>
      <c r="D4" s="1" t="s">
        <v>1605</v>
      </c>
      <c r="E4" s="1" t="s">
        <v>396</v>
      </c>
      <c r="F4" s="1" t="s">
        <v>598</v>
      </c>
      <c r="G4" s="1" t="s">
        <v>1604</v>
      </c>
      <c r="H4" s="1"/>
      <c r="I4" s="3" t="e">
        <f>+VLOOKUP($C4,MasterData!$B$4:$I$1003,6,"false")</f>
        <v>#N/A</v>
      </c>
      <c r="J4" s="24" t="str">
        <f t="shared" ref="J4:J9" si="0">TEXT(SUMPRODUCT(--(G4=$G$4:$G$597),--(B4&gt;$B$4:$B$597))+1,0)</f>
        <v>1</v>
      </c>
      <c r="K4" s="1" t="str">
        <f t="shared" ref="K4:K7" si="1">+G4&amp;"  "&amp;J4</f>
        <v>U20 W  1</v>
      </c>
      <c r="M4">
        <v>2</v>
      </c>
      <c r="N4" s="28" t="str">
        <f t="shared" ref="N4:W8" si="2">+IF(ISNA(VLOOKUP(N$3&amp;"  "&amp;$M4,$A$3:$I$109,2,0)),"",VLOOKUP(N$3&amp;"  "&amp;$M4,$A$3:$I$109,2,0))</f>
        <v/>
      </c>
      <c r="O4" s="28" t="str">
        <f t="shared" si="2"/>
        <v/>
      </c>
      <c r="P4" s="28" t="str">
        <f t="shared" si="2"/>
        <v/>
      </c>
      <c r="Q4" s="28" t="str">
        <f t="shared" si="2"/>
        <v/>
      </c>
      <c r="R4" s="28" t="str">
        <f t="shared" si="2"/>
        <v/>
      </c>
      <c r="S4" s="28" t="str">
        <f t="shared" si="2"/>
        <v/>
      </c>
      <c r="T4" s="28" t="str">
        <f t="shared" si="2"/>
        <v/>
      </c>
      <c r="U4" s="28" t="str">
        <f t="shared" si="2"/>
        <v/>
      </c>
      <c r="V4" s="28" t="str">
        <f t="shared" si="2"/>
        <v/>
      </c>
      <c r="W4" s="28" t="str">
        <f t="shared" si="2"/>
        <v/>
      </c>
      <c r="X4" s="28" t="str">
        <f t="shared" ref="X4:AG8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8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 s="54">
        <v>2</v>
      </c>
      <c r="B5" s="62">
        <v>1.4819444444444445</v>
      </c>
      <c r="C5" s="1">
        <v>629</v>
      </c>
      <c r="D5" s="1" t="s">
        <v>561</v>
      </c>
      <c r="E5" s="1" t="s">
        <v>116</v>
      </c>
      <c r="F5" s="1" t="s">
        <v>664</v>
      </c>
      <c r="G5" s="1" t="s">
        <v>1604</v>
      </c>
      <c r="H5" s="1"/>
      <c r="I5" s="3" t="e">
        <f>+VLOOKUP($C5,MasterData!$B$4:$I$1003,6,"false")</f>
        <v>#N/A</v>
      </c>
      <c r="J5" s="24" t="str">
        <f t="shared" si="0"/>
        <v>2</v>
      </c>
      <c r="K5" s="1" t="str">
        <f t="shared" si="1"/>
        <v>U20 W  2</v>
      </c>
      <c r="M5">
        <v>3</v>
      </c>
      <c r="N5" s="28" t="str">
        <f t="shared" si="2"/>
        <v/>
      </c>
      <c r="O5" s="28" t="str">
        <f t="shared" si="2"/>
        <v/>
      </c>
      <c r="P5" s="28" t="str">
        <f t="shared" si="2"/>
        <v/>
      </c>
      <c r="Q5" s="28" t="str">
        <f t="shared" si="2"/>
        <v/>
      </c>
      <c r="R5" s="28" t="str">
        <f t="shared" si="2"/>
        <v/>
      </c>
      <c r="S5" s="28" t="str">
        <f t="shared" si="2"/>
        <v/>
      </c>
      <c r="T5" s="28" t="str">
        <f t="shared" si="2"/>
        <v/>
      </c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62">
        <v>1.5576388888888888</v>
      </c>
      <c r="C6" s="1">
        <v>630</v>
      </c>
      <c r="D6" s="1" t="s">
        <v>1606</v>
      </c>
      <c r="E6" s="1" t="s">
        <v>1607</v>
      </c>
      <c r="F6" s="1" t="s">
        <v>598</v>
      </c>
      <c r="G6" s="1" t="s">
        <v>1604</v>
      </c>
      <c r="H6" s="1"/>
      <c r="I6" s="3" t="e">
        <f>+VLOOKUP($C6,MasterData!$B$4:$I$1003,6,"false")</f>
        <v>#N/A</v>
      </c>
      <c r="J6" s="24" t="str">
        <f t="shared" si="0"/>
        <v>3</v>
      </c>
      <c r="K6" s="1" t="str">
        <f t="shared" si="1"/>
        <v>U20 W  3</v>
      </c>
      <c r="M6">
        <v>4</v>
      </c>
      <c r="N6" s="28" t="str">
        <f t="shared" si="2"/>
        <v/>
      </c>
      <c r="O6" s="28" t="str">
        <f t="shared" si="2"/>
        <v/>
      </c>
      <c r="P6" s="28" t="str">
        <f t="shared" si="2"/>
        <v/>
      </c>
      <c r="Q6" s="28" t="str">
        <f t="shared" si="2"/>
        <v/>
      </c>
      <c r="R6" s="28" t="str">
        <f t="shared" si="2"/>
        <v/>
      </c>
      <c r="S6" s="28" t="str">
        <f t="shared" si="2"/>
        <v/>
      </c>
      <c r="T6" s="28" t="str">
        <f t="shared" si="2"/>
        <v/>
      </c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63">
        <v>1.5631944444444443</v>
      </c>
      <c r="C7" s="1">
        <v>625</v>
      </c>
      <c r="D7" s="1" t="s">
        <v>212</v>
      </c>
      <c r="E7" s="1" t="s">
        <v>373</v>
      </c>
      <c r="F7" s="1" t="s">
        <v>622</v>
      </c>
      <c r="G7" s="1" t="s">
        <v>1604</v>
      </c>
      <c r="H7" s="1"/>
      <c r="I7" s="3" t="e">
        <f>+VLOOKUP($C7,MasterData!$B$4:$I$1003,6,"false")</f>
        <v>#N/A</v>
      </c>
      <c r="J7" s="24" t="str">
        <f t="shared" si="0"/>
        <v>4</v>
      </c>
      <c r="K7" s="1" t="str">
        <f t="shared" si="1"/>
        <v>U20 W  4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63">
        <v>1.6180555555555556</v>
      </c>
      <c r="C8" s="1">
        <v>627</v>
      </c>
      <c r="D8" s="1" t="s">
        <v>113</v>
      </c>
      <c r="E8" s="1" t="s">
        <v>114</v>
      </c>
      <c r="F8" s="1" t="s">
        <v>607</v>
      </c>
      <c r="G8" s="1" t="s">
        <v>1604</v>
      </c>
      <c r="H8" s="1"/>
      <c r="I8" s="3" t="e">
        <f>+VLOOKUP($C8,MasterData!$B$4:$I$1003,6,"false")</f>
        <v>#N/A</v>
      </c>
      <c r="J8" s="24" t="str">
        <f t="shared" si="0"/>
        <v>5</v>
      </c>
      <c r="K8" s="1" t="str">
        <f t="shared" ref="K8:K9" si="5">+G8&amp;"  "&amp;J8</f>
        <v>U20 W  5</v>
      </c>
      <c r="L8" s="8"/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63">
        <v>1.6736111111111109</v>
      </c>
      <c r="C9" s="1">
        <v>624</v>
      </c>
      <c r="D9" s="1" t="s">
        <v>561</v>
      </c>
      <c r="E9" s="1" t="s">
        <v>36</v>
      </c>
      <c r="F9" s="1" t="s">
        <v>602</v>
      </c>
      <c r="G9" s="1" t="s">
        <v>1604</v>
      </c>
      <c r="H9" s="1"/>
      <c r="I9" s="3" t="e">
        <f>+VLOOKUP($C9,MasterData!$B$4:$I$1003,6,"false")</f>
        <v>#N/A</v>
      </c>
      <c r="J9" s="24" t="str">
        <f t="shared" si="0"/>
        <v>6</v>
      </c>
      <c r="K9" s="1" t="str">
        <f t="shared" si="5"/>
        <v>U20 W  6</v>
      </c>
      <c r="M9" s="11" t="s">
        <v>378</v>
      </c>
      <c r="N9" s="29">
        <f t="shared" ref="N9:AM9" si="6">IF(N6="",1000,SUM(N4:N6))</f>
        <v>1000</v>
      </c>
      <c r="O9" s="29">
        <f t="shared" si="6"/>
        <v>1000</v>
      </c>
      <c r="P9" s="29">
        <f t="shared" si="6"/>
        <v>1000</v>
      </c>
      <c r="Q9" s="29">
        <f t="shared" si="6"/>
        <v>1000</v>
      </c>
      <c r="R9" s="29">
        <f t="shared" si="6"/>
        <v>1000</v>
      </c>
      <c r="S9" s="29">
        <f t="shared" si="6"/>
        <v>1000</v>
      </c>
      <c r="T9" s="29">
        <f t="shared" si="6"/>
        <v>1000</v>
      </c>
      <c r="U9" s="29">
        <f t="shared" si="6"/>
        <v>1000</v>
      </c>
      <c r="V9" s="29">
        <f t="shared" si="6"/>
        <v>1000</v>
      </c>
      <c r="W9" s="29">
        <f t="shared" si="6"/>
        <v>1000</v>
      </c>
      <c r="X9" s="29">
        <f t="shared" si="6"/>
        <v>1000</v>
      </c>
      <c r="Y9" s="29">
        <f t="shared" si="6"/>
        <v>1000</v>
      </c>
      <c r="Z9" s="29">
        <f t="shared" si="6"/>
        <v>1000</v>
      </c>
      <c r="AA9" s="29">
        <f t="shared" si="6"/>
        <v>1000</v>
      </c>
      <c r="AB9" s="29">
        <f t="shared" si="6"/>
        <v>1000</v>
      </c>
      <c r="AC9" s="29">
        <f t="shared" si="6"/>
        <v>1000</v>
      </c>
      <c r="AD9" s="29">
        <f t="shared" si="6"/>
        <v>1000</v>
      </c>
      <c r="AE9" s="29">
        <f t="shared" si="6"/>
        <v>1000</v>
      </c>
      <c r="AF9" s="29">
        <f t="shared" si="6"/>
        <v>1000</v>
      </c>
      <c r="AG9" s="29">
        <f t="shared" si="6"/>
        <v>1000</v>
      </c>
      <c r="AH9" s="29">
        <f t="shared" si="6"/>
        <v>1000</v>
      </c>
      <c r="AI9" s="29">
        <f t="shared" si="6"/>
        <v>1000</v>
      </c>
      <c r="AJ9" s="29">
        <f t="shared" si="6"/>
        <v>1000</v>
      </c>
      <c r="AK9" s="29">
        <f t="shared" si="6"/>
        <v>1000</v>
      </c>
      <c r="AL9" s="29">
        <f t="shared" si="6"/>
        <v>1000</v>
      </c>
      <c r="AM9" s="29">
        <f t="shared" si="6"/>
        <v>1000</v>
      </c>
    </row>
    <row r="10" spans="1:39" x14ac:dyDescent="0.3">
      <c r="B10" s="3"/>
      <c r="C10" s="1"/>
      <c r="D10" s="21"/>
      <c r="E10" s="1"/>
      <c r="F10" s="1"/>
      <c r="G10" s="1"/>
      <c r="H10" s="1"/>
      <c r="I10" s="3"/>
      <c r="J10" s="24"/>
      <c r="M10" s="11" t="s">
        <v>163</v>
      </c>
      <c r="N10" s="30">
        <f>RANK(N9,($N$9:$AM$9,$N$18:$AM$18),1)</f>
        <v>1</v>
      </c>
      <c r="O10" s="30">
        <f>RANK(O9,($N$9:$AM$9,$N$18:$AM$18),1)</f>
        <v>1</v>
      </c>
      <c r="P10" s="30">
        <f>RANK(P9,($N$9:$AM$9,$N$18:$AM$18),1)</f>
        <v>1</v>
      </c>
      <c r="Q10" s="30">
        <f>RANK(Q9,($N$9:$AM$9,$N$18:$AM$18),1)</f>
        <v>1</v>
      </c>
      <c r="R10" s="30">
        <f>RANK(R9,($N$9:$AM$9,$N$18:$AM$18),1)</f>
        <v>1</v>
      </c>
      <c r="S10" s="30">
        <f>RANK(S9,($N$9:$AM$9,$N$18:$AM$18),1)</f>
        <v>1</v>
      </c>
      <c r="T10" s="30">
        <f>RANK(T9,($N$9:$AM$9,$N$18:$AM$18),1)</f>
        <v>1</v>
      </c>
      <c r="U10" s="30">
        <f>RANK(U9,($N$9:$AM$9,$N$18:$AM$18),1)</f>
        <v>1</v>
      </c>
      <c r="V10" s="30">
        <f>RANK(V9,($N$9:$AM$9,$N$18:$AM$18),1)</f>
        <v>1</v>
      </c>
      <c r="W10" s="30">
        <f>RANK(W9,($N$9:$AM$9,$N$18:$AM$18),1)</f>
        <v>1</v>
      </c>
      <c r="X10" s="30">
        <f>RANK(X9,($N$9:$AM$9,$N$18:$AM$18),1)</f>
        <v>1</v>
      </c>
      <c r="Y10" s="30">
        <f>RANK(Y9,($N$9:$AM$9,$N$18:$AM$18),1)</f>
        <v>1</v>
      </c>
      <c r="Z10" s="30">
        <f>RANK(Z9,($N$9:$AM$9,$N$18:$AM$18),1)</f>
        <v>1</v>
      </c>
      <c r="AA10" s="30">
        <f>RANK(AA9,($N$9:$AM$9,$N$18:$AM$18),1)</f>
        <v>1</v>
      </c>
      <c r="AB10" s="30">
        <f>RANK(AB9,($N$9:$AM$9,$N$18:$AM$18),1)</f>
        <v>1</v>
      </c>
      <c r="AC10" s="30">
        <f>RANK(AC9,($N$9:$AM$9,$N$18:$AM$18),1)</f>
        <v>1</v>
      </c>
      <c r="AD10" s="30">
        <f>RANK(AD9,($N$9:$AM$9,$N$18:$AM$18),1)</f>
        <v>1</v>
      </c>
      <c r="AE10" s="30">
        <f>RANK(AE9,($N$9:$AM$9,$N$18:$AM$18),1)</f>
        <v>1</v>
      </c>
      <c r="AF10" s="30">
        <f>RANK(AF9,($N$9:$AM$9,$N$18:$AM$18),1)</f>
        <v>1</v>
      </c>
      <c r="AG10" s="30">
        <f>RANK(AG9,($N$9:$AM$9,$N$18:$AM$18),1)</f>
        <v>1</v>
      </c>
      <c r="AH10" s="30">
        <f>RANK(AH9,($N$9:$AM$9,$N$18:$AM$18),1)</f>
        <v>1</v>
      </c>
      <c r="AI10" s="30">
        <f>RANK(AI9,($N$9:$AM$9,$N$18:$AM$18),1)</f>
        <v>1</v>
      </c>
      <c r="AJ10" s="30">
        <f>RANK(AJ9,($N$9:$AM$9,$N$18:$AM$18),1)</f>
        <v>1</v>
      </c>
      <c r="AK10" s="30">
        <f>RANK(AK9,($N$9:$AM$9,$N$18:$AM$18),1)</f>
        <v>1</v>
      </c>
      <c r="AL10" s="30">
        <f>RANK(AL9,($N$9:$AM$9,$N$18:$AM$18),1)</f>
        <v>1</v>
      </c>
      <c r="AM10" s="30">
        <f>RANK(AM9,($N$9:$AM$9,$N$18:$AM$18),1)</f>
        <v>1</v>
      </c>
    </row>
    <row r="11" spans="1:39" x14ac:dyDescent="0.3">
      <c r="B11" s="3"/>
      <c r="C11" s="1"/>
      <c r="D11" s="21"/>
      <c r="E11" s="1"/>
      <c r="F11" s="1"/>
      <c r="G11" s="1"/>
      <c r="H11" s="1"/>
      <c r="I11" s="3"/>
      <c r="J11" s="24"/>
    </row>
    <row r="12" spans="1:39" x14ac:dyDescent="0.3">
      <c r="B12" s="3"/>
      <c r="C12" s="1"/>
      <c r="D12" s="21"/>
      <c r="E12" s="1"/>
      <c r="F12" s="1"/>
      <c r="G12" s="1"/>
      <c r="H12" s="1"/>
      <c r="I12" s="3"/>
      <c r="J12" s="24"/>
      <c r="M12">
        <v>5</v>
      </c>
      <c r="N12" s="28" t="str">
        <f t="shared" ref="N12:W17" si="7">+IF(ISNA(VLOOKUP(N$3&amp;"  "&amp;$M12,$A$3:$I$109,2,0)),"",VLOOKUP(N$3&amp;"  "&amp;$M12,$A$3:$I$109,2,0))</f>
        <v/>
      </c>
      <c r="O12" s="28" t="str">
        <f t="shared" si="7"/>
        <v/>
      </c>
      <c r="P12" s="28" t="str">
        <f t="shared" si="7"/>
        <v/>
      </c>
      <c r="Q12" s="28" t="str">
        <f t="shared" si="7"/>
        <v/>
      </c>
      <c r="R12" s="28" t="str">
        <f t="shared" si="7"/>
        <v/>
      </c>
      <c r="S12" s="28" t="str">
        <f t="shared" si="7"/>
        <v/>
      </c>
      <c r="T12" s="28" t="str">
        <f t="shared" si="7"/>
        <v/>
      </c>
      <c r="U12" s="28" t="str">
        <f t="shared" si="7"/>
        <v/>
      </c>
      <c r="V12" s="28" t="str">
        <f t="shared" si="7"/>
        <v/>
      </c>
      <c r="W12" s="28" t="str">
        <f t="shared" si="7"/>
        <v/>
      </c>
      <c r="X12" s="28" t="str">
        <f t="shared" ref="X12:AG17" si="8">+IF(ISNA(VLOOKUP(X$3&amp;"  "&amp;$M12,$A$3:$I$109,2,0)),"",VLOOKUP(X$3&amp;"  "&amp;$M12,$A$3:$I$109,2,0))</f>
        <v/>
      </c>
      <c r="Y12" s="28" t="str">
        <f t="shared" si="8"/>
        <v/>
      </c>
      <c r="Z12" s="28" t="str">
        <f t="shared" si="8"/>
        <v/>
      </c>
      <c r="AA12" s="28" t="str">
        <f t="shared" si="8"/>
        <v/>
      </c>
      <c r="AB12" s="28" t="str">
        <f t="shared" si="8"/>
        <v/>
      </c>
      <c r="AC12" s="28" t="str">
        <f t="shared" si="8"/>
        <v/>
      </c>
      <c r="AD12" s="28" t="str">
        <f t="shared" si="8"/>
        <v/>
      </c>
      <c r="AE12" s="28" t="str">
        <f t="shared" si="8"/>
        <v/>
      </c>
      <c r="AF12" s="28" t="str">
        <f t="shared" si="8"/>
        <v/>
      </c>
      <c r="AG12" s="28" t="str">
        <f t="shared" si="8"/>
        <v/>
      </c>
      <c r="AH12" s="28" t="str">
        <f t="shared" ref="AH12:AM17" si="9">+IF(ISNA(VLOOKUP(AH$3&amp;"  "&amp;$M12,$A$3:$I$109,2,0)),"",VLOOKUP(AH$3&amp;"  "&amp;$M12,$A$3:$I$109,2,0))</f>
        <v/>
      </c>
      <c r="AI12" s="28" t="str">
        <f t="shared" si="9"/>
        <v/>
      </c>
      <c r="AJ12" s="28" t="str">
        <f t="shared" si="9"/>
        <v/>
      </c>
      <c r="AK12" s="28" t="str">
        <f t="shared" si="9"/>
        <v/>
      </c>
      <c r="AL12" s="28" t="str">
        <f t="shared" si="9"/>
        <v/>
      </c>
      <c r="AM12" s="28" t="str">
        <f t="shared" si="9"/>
        <v/>
      </c>
    </row>
    <row r="13" spans="1:39" x14ac:dyDescent="0.3">
      <c r="B13" s="3"/>
      <c r="C13" s="1"/>
      <c r="D13" s="21"/>
      <c r="E13" s="1"/>
      <c r="F13" s="1"/>
      <c r="G13" s="1"/>
      <c r="H13" s="1"/>
      <c r="I13" s="3"/>
      <c r="J13" s="24"/>
      <c r="M13">
        <v>6</v>
      </c>
      <c r="N13" s="28" t="str">
        <f t="shared" si="7"/>
        <v/>
      </c>
      <c r="O13" s="28" t="str">
        <f t="shared" si="7"/>
        <v/>
      </c>
      <c r="P13" s="28" t="str">
        <f t="shared" si="7"/>
        <v/>
      </c>
      <c r="Q13" s="28" t="str">
        <f t="shared" si="7"/>
        <v/>
      </c>
      <c r="R13" s="28" t="str">
        <f t="shared" si="7"/>
        <v/>
      </c>
      <c r="S13" s="28" t="str">
        <f t="shared" si="7"/>
        <v/>
      </c>
      <c r="T13" s="28" t="str">
        <f t="shared" si="7"/>
        <v/>
      </c>
      <c r="U13" s="28" t="str">
        <f t="shared" si="7"/>
        <v/>
      </c>
      <c r="V13" s="28" t="str">
        <f t="shared" si="7"/>
        <v/>
      </c>
      <c r="W13" s="28" t="str">
        <f t="shared" si="7"/>
        <v/>
      </c>
      <c r="X13" s="28" t="str">
        <f t="shared" si="8"/>
        <v/>
      </c>
      <c r="Y13" s="28" t="str">
        <f t="shared" si="8"/>
        <v/>
      </c>
      <c r="Z13" s="28" t="str">
        <f t="shared" si="8"/>
        <v/>
      </c>
      <c r="AA13" s="28" t="str">
        <f t="shared" si="8"/>
        <v/>
      </c>
      <c r="AB13" s="28" t="str">
        <f t="shared" si="8"/>
        <v/>
      </c>
      <c r="AC13" s="28" t="str">
        <f t="shared" si="8"/>
        <v/>
      </c>
      <c r="AD13" s="28" t="str">
        <f t="shared" si="8"/>
        <v/>
      </c>
      <c r="AE13" s="28" t="str">
        <f t="shared" si="8"/>
        <v/>
      </c>
      <c r="AF13" s="28" t="str">
        <f t="shared" si="8"/>
        <v/>
      </c>
      <c r="AG13" s="28" t="str">
        <f t="shared" si="8"/>
        <v/>
      </c>
      <c r="AH13" s="28" t="str">
        <f t="shared" si="9"/>
        <v/>
      </c>
      <c r="AI13" s="28" t="str">
        <f t="shared" si="9"/>
        <v/>
      </c>
      <c r="AJ13" s="28" t="str">
        <f t="shared" si="9"/>
        <v/>
      </c>
      <c r="AK13" s="28" t="str">
        <f t="shared" si="9"/>
        <v/>
      </c>
      <c r="AL13" s="28" t="str">
        <f t="shared" si="9"/>
        <v/>
      </c>
      <c r="AM13" s="28" t="str">
        <f t="shared" si="9"/>
        <v/>
      </c>
    </row>
    <row r="14" spans="1:39" x14ac:dyDescent="0.3">
      <c r="B14" s="3"/>
      <c r="C14" s="1"/>
      <c r="D14" s="21"/>
      <c r="E14" s="1"/>
      <c r="F14" s="1"/>
      <c r="G14" s="1"/>
      <c r="H14" s="1"/>
      <c r="I14" s="3"/>
      <c r="J14" s="24"/>
      <c r="M14">
        <v>7</v>
      </c>
      <c r="N14" s="28" t="str">
        <f t="shared" si="7"/>
        <v/>
      </c>
      <c r="O14" s="28" t="str">
        <f t="shared" si="7"/>
        <v/>
      </c>
      <c r="P14" s="28" t="str">
        <f t="shared" si="7"/>
        <v/>
      </c>
      <c r="Q14" s="28" t="str">
        <f t="shared" si="7"/>
        <v/>
      </c>
      <c r="R14" s="28" t="str">
        <f t="shared" si="7"/>
        <v/>
      </c>
      <c r="S14" s="28" t="str">
        <f t="shared" si="7"/>
        <v/>
      </c>
      <c r="T14" s="28" t="str">
        <f t="shared" si="7"/>
        <v/>
      </c>
      <c r="U14" s="28" t="str">
        <f t="shared" si="7"/>
        <v/>
      </c>
      <c r="V14" s="28" t="str">
        <f t="shared" si="7"/>
        <v/>
      </c>
      <c r="W14" s="28" t="str">
        <f t="shared" si="7"/>
        <v/>
      </c>
      <c r="X14" s="28" t="str">
        <f t="shared" si="8"/>
        <v/>
      </c>
      <c r="Y14" s="28" t="str">
        <f t="shared" si="8"/>
        <v/>
      </c>
      <c r="Z14" s="28" t="str">
        <f t="shared" si="8"/>
        <v/>
      </c>
      <c r="AA14" s="28" t="str">
        <f t="shared" si="8"/>
        <v/>
      </c>
      <c r="AB14" s="28" t="str">
        <f t="shared" si="8"/>
        <v/>
      </c>
      <c r="AC14" s="28" t="str">
        <f t="shared" si="8"/>
        <v/>
      </c>
      <c r="AD14" s="28" t="str">
        <f t="shared" si="8"/>
        <v/>
      </c>
      <c r="AE14" s="28" t="str">
        <f t="shared" si="8"/>
        <v/>
      </c>
      <c r="AF14" s="28" t="str">
        <f t="shared" si="8"/>
        <v/>
      </c>
      <c r="AG14" s="28" t="str">
        <f t="shared" si="8"/>
        <v/>
      </c>
      <c r="AH14" s="28" t="str">
        <f t="shared" si="9"/>
        <v/>
      </c>
      <c r="AI14" s="28" t="str">
        <f t="shared" si="9"/>
        <v/>
      </c>
      <c r="AJ14" s="28" t="str">
        <f t="shared" si="9"/>
        <v/>
      </c>
      <c r="AK14" s="28" t="str">
        <f t="shared" si="9"/>
        <v/>
      </c>
      <c r="AL14" s="28" t="str">
        <f t="shared" si="9"/>
        <v/>
      </c>
      <c r="AM14" s="28" t="str">
        <f t="shared" si="9"/>
        <v/>
      </c>
    </row>
    <row r="15" spans="1:39" x14ac:dyDescent="0.3">
      <c r="B15" s="3"/>
      <c r="C15" s="1"/>
      <c r="D15" s="21"/>
      <c r="E15" s="1"/>
      <c r="F15" s="1"/>
      <c r="G15" s="1"/>
      <c r="H15" s="1"/>
      <c r="I15" s="3"/>
      <c r="J15" s="24"/>
      <c r="M15">
        <v>8</v>
      </c>
      <c r="N15" s="28" t="str">
        <f t="shared" si="7"/>
        <v/>
      </c>
      <c r="O15" s="28" t="str">
        <f t="shared" si="7"/>
        <v/>
      </c>
      <c r="P15" s="28" t="str">
        <f t="shared" si="7"/>
        <v/>
      </c>
      <c r="Q15" s="28" t="str">
        <f t="shared" si="7"/>
        <v/>
      </c>
      <c r="R15" s="28" t="str">
        <f t="shared" si="7"/>
        <v/>
      </c>
      <c r="S15" s="28" t="str">
        <f t="shared" si="7"/>
        <v/>
      </c>
      <c r="T15" s="28" t="str">
        <f t="shared" si="7"/>
        <v/>
      </c>
      <c r="U15" s="28" t="str">
        <f t="shared" si="7"/>
        <v/>
      </c>
      <c r="V15" s="28" t="str">
        <f t="shared" si="7"/>
        <v/>
      </c>
      <c r="W15" s="28" t="str">
        <f t="shared" si="7"/>
        <v/>
      </c>
      <c r="X15" s="28" t="str">
        <f t="shared" si="8"/>
        <v/>
      </c>
      <c r="Y15" s="28" t="str">
        <f t="shared" si="8"/>
        <v/>
      </c>
      <c r="Z15" s="28" t="str">
        <f t="shared" si="8"/>
        <v/>
      </c>
      <c r="AA15" s="28" t="str">
        <f t="shared" si="8"/>
        <v/>
      </c>
      <c r="AB15" s="28" t="str">
        <f t="shared" si="8"/>
        <v/>
      </c>
      <c r="AC15" s="28" t="str">
        <f t="shared" si="8"/>
        <v/>
      </c>
      <c r="AD15" s="28" t="str">
        <f t="shared" si="8"/>
        <v/>
      </c>
      <c r="AE15" s="28" t="str">
        <f t="shared" si="8"/>
        <v/>
      </c>
      <c r="AF15" s="28" t="str">
        <f t="shared" si="8"/>
        <v/>
      </c>
      <c r="AG15" s="28" t="str">
        <f t="shared" si="8"/>
        <v/>
      </c>
      <c r="AH15" s="28" t="str">
        <f t="shared" si="9"/>
        <v/>
      </c>
      <c r="AI15" s="28" t="str">
        <f t="shared" si="9"/>
        <v/>
      </c>
      <c r="AJ15" s="28" t="str">
        <f t="shared" si="9"/>
        <v/>
      </c>
      <c r="AK15" s="28" t="str">
        <f t="shared" si="9"/>
        <v/>
      </c>
      <c r="AL15" s="28" t="str">
        <f t="shared" si="9"/>
        <v/>
      </c>
      <c r="AM15" s="28" t="str">
        <f t="shared" si="9"/>
        <v/>
      </c>
    </row>
    <row r="16" spans="1:39" x14ac:dyDescent="0.3">
      <c r="B16" s="3"/>
      <c r="C16" s="1"/>
      <c r="D16" s="21"/>
      <c r="E16" s="1"/>
      <c r="F16" s="1"/>
      <c r="G16" s="1"/>
      <c r="H16" s="1"/>
      <c r="I16" s="3"/>
      <c r="J16" s="24"/>
      <c r="N16" s="28" t="str">
        <f t="shared" si="7"/>
        <v/>
      </c>
      <c r="O16" s="28" t="str">
        <f t="shared" si="7"/>
        <v/>
      </c>
      <c r="P16" s="28" t="str">
        <f t="shared" si="7"/>
        <v/>
      </c>
      <c r="Q16" s="28" t="str">
        <f t="shared" si="7"/>
        <v/>
      </c>
      <c r="R16" s="28" t="str">
        <f t="shared" si="7"/>
        <v/>
      </c>
      <c r="S16" s="28" t="str">
        <f t="shared" si="7"/>
        <v/>
      </c>
      <c r="T16" s="28" t="str">
        <f t="shared" si="7"/>
        <v/>
      </c>
      <c r="U16" s="28" t="str">
        <f t="shared" si="7"/>
        <v/>
      </c>
      <c r="V16" s="28" t="str">
        <f t="shared" si="7"/>
        <v/>
      </c>
      <c r="W16" s="28" t="str">
        <f t="shared" si="7"/>
        <v/>
      </c>
      <c r="X16" s="28" t="str">
        <f t="shared" si="8"/>
        <v/>
      </c>
      <c r="Y16" s="28" t="str">
        <f t="shared" si="8"/>
        <v/>
      </c>
      <c r="Z16" s="28" t="str">
        <f t="shared" si="8"/>
        <v/>
      </c>
      <c r="AA16" s="28" t="str">
        <f t="shared" si="8"/>
        <v/>
      </c>
      <c r="AB16" s="28" t="str">
        <f t="shared" si="8"/>
        <v/>
      </c>
      <c r="AC16" s="28" t="str">
        <f t="shared" si="8"/>
        <v/>
      </c>
      <c r="AD16" s="28" t="str">
        <f t="shared" si="8"/>
        <v/>
      </c>
      <c r="AE16" s="28" t="str">
        <f t="shared" si="8"/>
        <v/>
      </c>
      <c r="AF16" s="28" t="str">
        <f t="shared" si="8"/>
        <v/>
      </c>
      <c r="AG16" s="28" t="str">
        <f t="shared" si="8"/>
        <v/>
      </c>
      <c r="AH16" s="28" t="str">
        <f t="shared" si="9"/>
        <v/>
      </c>
      <c r="AI16" s="28" t="str">
        <f t="shared" si="9"/>
        <v/>
      </c>
      <c r="AJ16" s="28" t="str">
        <f t="shared" si="9"/>
        <v/>
      </c>
      <c r="AK16" s="28" t="str">
        <f t="shared" si="9"/>
        <v/>
      </c>
      <c r="AL16" s="28" t="str">
        <f t="shared" si="9"/>
        <v/>
      </c>
      <c r="AM16" s="28" t="str">
        <f t="shared" si="9"/>
        <v/>
      </c>
    </row>
    <row r="17" spans="2:39" x14ac:dyDescent="0.3">
      <c r="B17" s="3"/>
      <c r="C17" s="1"/>
      <c r="D17" s="21"/>
      <c r="E17" s="1"/>
      <c r="F17" s="1"/>
      <c r="G17" s="1"/>
      <c r="H17" s="1"/>
      <c r="I17" s="3"/>
      <c r="J17" s="24"/>
      <c r="N17" s="28" t="str">
        <f t="shared" si="7"/>
        <v/>
      </c>
      <c r="O17" s="28" t="str">
        <f t="shared" si="7"/>
        <v/>
      </c>
      <c r="P17" s="28" t="str">
        <f t="shared" si="7"/>
        <v/>
      </c>
      <c r="Q17" s="28" t="str">
        <f t="shared" si="7"/>
        <v/>
      </c>
      <c r="R17" s="28" t="str">
        <f t="shared" si="7"/>
        <v/>
      </c>
      <c r="S17" s="28" t="str">
        <f t="shared" si="7"/>
        <v/>
      </c>
      <c r="T17" s="28" t="str">
        <f t="shared" si="7"/>
        <v/>
      </c>
      <c r="U17" s="28" t="str">
        <f t="shared" si="7"/>
        <v/>
      </c>
      <c r="V17" s="28" t="str">
        <f t="shared" si="7"/>
        <v/>
      </c>
      <c r="W17" s="28" t="str">
        <f t="shared" si="7"/>
        <v/>
      </c>
      <c r="X17" s="28" t="str">
        <f t="shared" si="8"/>
        <v/>
      </c>
      <c r="Y17" s="28" t="str">
        <f t="shared" si="8"/>
        <v/>
      </c>
      <c r="Z17" s="28" t="str">
        <f t="shared" si="8"/>
        <v/>
      </c>
      <c r="AA17" s="28" t="str">
        <f t="shared" si="8"/>
        <v/>
      </c>
      <c r="AB17" s="28" t="str">
        <f t="shared" si="8"/>
        <v/>
      </c>
      <c r="AC17" s="28" t="str">
        <f t="shared" si="8"/>
        <v/>
      </c>
      <c r="AD17" s="28" t="str">
        <f t="shared" si="8"/>
        <v/>
      </c>
      <c r="AE17" s="28" t="str">
        <f t="shared" si="8"/>
        <v/>
      </c>
      <c r="AF17" s="28" t="str">
        <f t="shared" si="8"/>
        <v/>
      </c>
      <c r="AG17" s="28" t="str">
        <f t="shared" si="8"/>
        <v/>
      </c>
      <c r="AH17" s="28" t="str">
        <f t="shared" si="9"/>
        <v/>
      </c>
      <c r="AI17" s="28" t="str">
        <f t="shared" si="9"/>
        <v/>
      </c>
      <c r="AJ17" s="28" t="str">
        <f t="shared" si="9"/>
        <v/>
      </c>
      <c r="AK17" s="28" t="str">
        <f t="shared" si="9"/>
        <v/>
      </c>
      <c r="AL17" s="28" t="str">
        <f t="shared" si="9"/>
        <v/>
      </c>
      <c r="AM17" s="28" t="str">
        <f t="shared" si="9"/>
        <v/>
      </c>
    </row>
    <row r="18" spans="2:39" x14ac:dyDescent="0.3">
      <c r="B18" s="3"/>
      <c r="C18" s="1"/>
      <c r="D18" s="21"/>
      <c r="E18" s="1"/>
      <c r="F18" s="1"/>
      <c r="G18" s="1"/>
      <c r="H18" s="1"/>
      <c r="I18" s="3"/>
      <c r="J18" s="24"/>
      <c r="M18" s="11" t="s">
        <v>378</v>
      </c>
      <c r="N18" s="29">
        <f>IF(N15="",1000,SUM(N12:N15))</f>
        <v>1000</v>
      </c>
      <c r="O18" s="29">
        <f t="shared" ref="O18:AM18" si="10">IF(O15="",1000,SUM(O12:O15))</f>
        <v>1000</v>
      </c>
      <c r="P18" s="29">
        <f t="shared" si="10"/>
        <v>1000</v>
      </c>
      <c r="Q18" s="29">
        <f t="shared" si="10"/>
        <v>1000</v>
      </c>
      <c r="R18" s="29">
        <f t="shared" si="10"/>
        <v>1000</v>
      </c>
      <c r="S18" s="29">
        <f t="shared" si="10"/>
        <v>1000</v>
      </c>
      <c r="T18" s="29">
        <f t="shared" si="10"/>
        <v>1000</v>
      </c>
      <c r="U18" s="29">
        <f t="shared" si="10"/>
        <v>1000</v>
      </c>
      <c r="V18" s="29">
        <f t="shared" si="10"/>
        <v>1000</v>
      </c>
      <c r="W18" s="29">
        <f t="shared" si="10"/>
        <v>1000</v>
      </c>
      <c r="X18" s="29">
        <f t="shared" si="10"/>
        <v>1000</v>
      </c>
      <c r="Y18" s="29">
        <f t="shared" si="10"/>
        <v>1000</v>
      </c>
      <c r="Z18" s="29">
        <f t="shared" si="10"/>
        <v>1000</v>
      </c>
      <c r="AA18" s="29">
        <f t="shared" si="10"/>
        <v>1000</v>
      </c>
      <c r="AB18" s="29">
        <f t="shared" si="10"/>
        <v>1000</v>
      </c>
      <c r="AC18" s="29">
        <f t="shared" si="10"/>
        <v>1000</v>
      </c>
      <c r="AD18" s="29">
        <f t="shared" si="10"/>
        <v>1000</v>
      </c>
      <c r="AE18" s="29">
        <f t="shared" si="10"/>
        <v>1000</v>
      </c>
      <c r="AF18" s="29">
        <f t="shared" si="10"/>
        <v>1000</v>
      </c>
      <c r="AG18" s="29">
        <f t="shared" si="10"/>
        <v>1000</v>
      </c>
      <c r="AH18" s="29">
        <f t="shared" si="10"/>
        <v>1000</v>
      </c>
      <c r="AI18" s="29">
        <f t="shared" si="10"/>
        <v>1000</v>
      </c>
      <c r="AJ18" s="29">
        <f t="shared" si="10"/>
        <v>1000</v>
      </c>
      <c r="AK18" s="29">
        <f t="shared" si="10"/>
        <v>1000</v>
      </c>
      <c r="AL18" s="29">
        <f t="shared" si="10"/>
        <v>1000</v>
      </c>
      <c r="AM18" s="29">
        <f t="shared" si="10"/>
        <v>1000</v>
      </c>
    </row>
    <row r="19" spans="2:39" x14ac:dyDescent="0.3">
      <c r="B19" s="3"/>
      <c r="C19" s="1"/>
      <c r="D19" s="21"/>
      <c r="E19" s="1"/>
      <c r="F19" s="1"/>
      <c r="G19" s="1"/>
      <c r="H19" s="1"/>
      <c r="I19" s="3"/>
      <c r="J19" s="24"/>
      <c r="M19" s="11" t="s">
        <v>163</v>
      </c>
      <c r="N19" s="30">
        <f>RANK(N18,($N$9:$AM$9,$N$18:$AM$18),1)</f>
        <v>1</v>
      </c>
      <c r="O19" s="30">
        <f>RANK(O18,($N$9:$AM$9,$N$18:$AM$18),1)</f>
        <v>1</v>
      </c>
      <c r="P19" s="30">
        <f>RANK(P18,($N$9:$AM$9,$N$18:$AM$18),1)</f>
        <v>1</v>
      </c>
      <c r="Q19" s="30">
        <f>RANK(Q18,($N$9:$AM$9,$N$18:$AM$18),1)</f>
        <v>1</v>
      </c>
      <c r="R19" s="30">
        <f>RANK(R18,($N$9:$AM$9,$N$18:$AM$18),1)</f>
        <v>1</v>
      </c>
      <c r="S19" s="30">
        <f>RANK(S18,($N$9:$AM$9,$N$18:$AM$18),1)</f>
        <v>1</v>
      </c>
      <c r="T19" s="30">
        <f>RANK(T18,($N$9:$AM$9,$N$18:$AM$18),1)</f>
        <v>1</v>
      </c>
      <c r="U19" s="30">
        <f>RANK(U18,($N$9:$AM$9,$N$18:$AM$18),1)</f>
        <v>1</v>
      </c>
      <c r="V19" s="30">
        <f>RANK(V18,($N$9:$AM$9,$N$18:$AM$18),1)</f>
        <v>1</v>
      </c>
      <c r="W19" s="30">
        <f>RANK(W18,($N$9:$AM$9,$N$18:$AM$18),1)</f>
        <v>1</v>
      </c>
      <c r="X19" s="30">
        <f>RANK(X18,($N$9:$AM$9,$N$18:$AM$18),1)</f>
        <v>1</v>
      </c>
      <c r="Y19" s="30">
        <f>RANK(Y18,($N$9:$AM$9,$N$18:$AM$18),1)</f>
        <v>1</v>
      </c>
      <c r="Z19" s="30">
        <f>RANK(Z18,($N$9:$AM$9,$N$18:$AM$18),1)</f>
        <v>1</v>
      </c>
      <c r="AA19" s="30">
        <f>RANK(AA18,($N$9:$AM$9,$N$18:$AM$18),1)</f>
        <v>1</v>
      </c>
      <c r="AB19" s="30">
        <f>RANK(AB18,($N$9:$AM$9,$N$18:$AM$18),1)</f>
        <v>1</v>
      </c>
      <c r="AC19" s="30">
        <f>RANK(AC18,($N$9:$AM$9,$N$18:$AM$18),1)</f>
        <v>1</v>
      </c>
      <c r="AD19" s="30">
        <f>RANK(AD18,($N$9:$AM$9,$N$18:$AM$18),1)</f>
        <v>1</v>
      </c>
      <c r="AE19" s="30">
        <f>RANK(AE18,($N$9:$AM$9,$N$18:$AM$18),1)</f>
        <v>1</v>
      </c>
      <c r="AF19" s="30">
        <f>RANK(AF18,($N$9:$AM$9,$N$18:$AM$18),1)</f>
        <v>1</v>
      </c>
      <c r="AG19" s="30">
        <f>RANK(AG18,($N$9:$AM$9,$N$18:$AM$18),1)</f>
        <v>1</v>
      </c>
      <c r="AH19" s="30">
        <f>RANK(AH18,($N$9:$AM$9,$N$18:$AM$18),1)</f>
        <v>1</v>
      </c>
      <c r="AI19" s="30">
        <f>RANK(AI18,($N$9:$AM$9,$N$18:$AM$18),1)</f>
        <v>1</v>
      </c>
      <c r="AJ19" s="30">
        <f>RANK(AJ18,($N$9:$AM$9,$N$18:$AM$18),1)</f>
        <v>1</v>
      </c>
      <c r="AK19" s="30">
        <f>RANK(AK18,($N$9:$AM$9,$N$18:$AM$18),1)</f>
        <v>1</v>
      </c>
      <c r="AL19" s="30">
        <f>RANK(AL18,($N$9:$AM$9,$N$18:$AM$18),1)</f>
        <v>1</v>
      </c>
      <c r="AM19" s="30">
        <f>RANK(AM18,($N$9:$AM$9,$N$18:$AM$18),1)</f>
        <v>1</v>
      </c>
    </row>
    <row r="20" spans="2:39" x14ac:dyDescent="0.3">
      <c r="B20" s="3"/>
      <c r="C20" s="1"/>
      <c r="D20" s="21"/>
      <c r="E20" s="1"/>
      <c r="F20" s="1"/>
      <c r="G20" s="1"/>
      <c r="H20" s="1"/>
      <c r="I20" s="3"/>
      <c r="J20" s="24"/>
    </row>
    <row r="21" spans="2:39" x14ac:dyDescent="0.3">
      <c r="B21" s="3"/>
      <c r="C21" s="1"/>
      <c r="D21" s="21"/>
      <c r="E21" s="1"/>
      <c r="F21" s="1"/>
      <c r="G21" s="1"/>
      <c r="H21" s="1"/>
      <c r="I21" s="3"/>
      <c r="J21" s="24"/>
    </row>
    <row r="22" spans="2:39" x14ac:dyDescent="0.3">
      <c r="B22" s="3"/>
      <c r="C22" s="1"/>
      <c r="D22" s="21"/>
      <c r="E22" s="1"/>
      <c r="F22" s="1"/>
      <c r="G22" s="1"/>
      <c r="H22" s="1"/>
      <c r="I22" s="3"/>
      <c r="J22" s="24"/>
    </row>
    <row r="23" spans="2:39" x14ac:dyDescent="0.3">
      <c r="B23" s="3"/>
      <c r="C23" s="1"/>
      <c r="D23" s="21"/>
      <c r="E23" s="1"/>
      <c r="F23" s="1"/>
      <c r="G23" s="1"/>
      <c r="H23" s="1"/>
      <c r="I23" s="3"/>
      <c r="J23" s="24"/>
    </row>
    <row r="24" spans="2:39" x14ac:dyDescent="0.3">
      <c r="B24" s="3"/>
      <c r="C24" s="1"/>
      <c r="D24" s="21"/>
      <c r="E24" s="1"/>
      <c r="F24" s="1"/>
      <c r="G24" s="1"/>
      <c r="H24" s="1"/>
      <c r="I24" s="3"/>
      <c r="J24" s="24"/>
    </row>
    <row r="25" spans="2:39" x14ac:dyDescent="0.3">
      <c r="B25" s="3"/>
      <c r="C25" s="1"/>
      <c r="D25" s="21"/>
      <c r="E25" s="1"/>
      <c r="F25" s="1"/>
      <c r="G25" s="1"/>
      <c r="H25" s="1"/>
      <c r="I25" s="3"/>
      <c r="J25" s="24"/>
    </row>
    <row r="26" spans="2:39" x14ac:dyDescent="0.3">
      <c r="B26" s="3"/>
      <c r="C26" s="1"/>
      <c r="D26" s="21"/>
      <c r="E26" s="1"/>
      <c r="F26" s="1"/>
      <c r="G26" s="1"/>
      <c r="H26" s="1"/>
      <c r="I26" s="3"/>
      <c r="J26" s="24"/>
    </row>
    <row r="27" spans="2:39" x14ac:dyDescent="0.3">
      <c r="B27" s="3"/>
      <c r="C27" s="1"/>
      <c r="D27" s="21"/>
      <c r="E27" s="1"/>
      <c r="F27" s="1"/>
      <c r="G27" s="1"/>
      <c r="H27" s="1"/>
      <c r="I27" s="3"/>
      <c r="J27" s="24"/>
    </row>
    <row r="28" spans="2:39" x14ac:dyDescent="0.3">
      <c r="B28" s="3"/>
      <c r="C28" s="1"/>
      <c r="D28" s="21"/>
      <c r="E28" s="1"/>
      <c r="F28" s="1"/>
      <c r="G28" s="1"/>
      <c r="H28" s="1"/>
      <c r="I28" s="3"/>
      <c r="J28" s="24"/>
    </row>
    <row r="29" spans="2:39" x14ac:dyDescent="0.3">
      <c r="B29" s="3"/>
      <c r="C29" s="1"/>
      <c r="D29" s="21"/>
      <c r="E29" s="1"/>
      <c r="F29" s="1"/>
      <c r="G29" s="1"/>
      <c r="H29" s="1"/>
      <c r="I29" s="3"/>
      <c r="J29" s="24"/>
    </row>
    <row r="30" spans="2:39" x14ac:dyDescent="0.3">
      <c r="B30" s="3"/>
      <c r="C30" s="1"/>
      <c r="D30" s="21"/>
      <c r="E30" s="1"/>
      <c r="F30" s="1"/>
      <c r="G30" s="1"/>
      <c r="H30" s="1"/>
      <c r="I30" s="3"/>
      <c r="J30" s="24"/>
    </row>
    <row r="31" spans="2:39" x14ac:dyDescent="0.3">
      <c r="B31" s="3"/>
      <c r="C31" s="1"/>
      <c r="D31" s="21"/>
      <c r="E31" s="1"/>
      <c r="F31" s="1"/>
      <c r="G31" s="1"/>
      <c r="H31" s="1"/>
      <c r="I31" s="3"/>
      <c r="J31" s="24"/>
    </row>
    <row r="32" spans="2:39" x14ac:dyDescent="0.3">
      <c r="B32" s="3"/>
      <c r="C32" s="1"/>
      <c r="D32" s="21"/>
      <c r="E32" s="1"/>
      <c r="F32" s="1"/>
      <c r="G32" s="1"/>
      <c r="H32" s="1"/>
      <c r="I32" s="3"/>
      <c r="J32" s="24"/>
    </row>
    <row r="33" spans="2:10" x14ac:dyDescent="0.3">
      <c r="B33" s="3"/>
      <c r="C33" s="1"/>
      <c r="D33" s="21"/>
      <c r="E33" s="1"/>
      <c r="F33" s="1"/>
      <c r="G33" s="1"/>
      <c r="H33" s="1"/>
      <c r="I33" s="3"/>
      <c r="J33" s="24"/>
    </row>
    <row r="34" spans="2:10" x14ac:dyDescent="0.3">
      <c r="B34" s="3"/>
      <c r="C34" s="1"/>
      <c r="D34" s="21"/>
      <c r="E34" s="1"/>
      <c r="F34" s="1"/>
      <c r="G34" s="1"/>
      <c r="H34" s="1"/>
      <c r="I34" s="3"/>
      <c r="J34" s="24"/>
    </row>
    <row r="35" spans="2:10" x14ac:dyDescent="0.3">
      <c r="B35" s="3"/>
      <c r="C35" s="1"/>
      <c r="D35" s="21"/>
      <c r="E35" s="1"/>
      <c r="F35" s="1"/>
      <c r="G35" s="1"/>
      <c r="H35" s="1"/>
      <c r="I35" s="3"/>
      <c r="J35" s="24"/>
    </row>
    <row r="36" spans="2:10" x14ac:dyDescent="0.3">
      <c r="B36" s="3"/>
      <c r="C36" s="1"/>
      <c r="D36" s="21"/>
      <c r="E36" s="1"/>
      <c r="F36" s="1"/>
      <c r="G36" s="1"/>
      <c r="H36" s="1"/>
      <c r="I36" s="3"/>
      <c r="J36" s="24"/>
    </row>
    <row r="37" spans="2:10" x14ac:dyDescent="0.3">
      <c r="B37" s="3"/>
      <c r="C37" s="1"/>
      <c r="D37" s="21"/>
      <c r="E37" s="1"/>
      <c r="F37" s="1"/>
      <c r="G37" s="1"/>
      <c r="H37" s="1"/>
      <c r="I37" s="3"/>
      <c r="J37" s="24"/>
    </row>
    <row r="38" spans="2:10" x14ac:dyDescent="0.3">
      <c r="B38" s="3"/>
      <c r="C38" s="1"/>
      <c r="D38" s="21"/>
      <c r="E38" s="1"/>
      <c r="F38" s="1"/>
      <c r="G38" s="1"/>
      <c r="H38" s="1"/>
      <c r="I38" s="3"/>
      <c r="J38" s="24"/>
    </row>
    <row r="39" spans="2:10" x14ac:dyDescent="0.3">
      <c r="B39" s="3"/>
      <c r="C39" s="1"/>
      <c r="D39" s="21"/>
      <c r="E39" s="1"/>
      <c r="F39" s="1"/>
      <c r="G39" s="1"/>
      <c r="H39" s="1"/>
      <c r="I39" s="3"/>
      <c r="J39" s="24"/>
    </row>
    <row r="40" spans="2:10" x14ac:dyDescent="0.3">
      <c r="B40" s="3"/>
      <c r="C40" s="1"/>
      <c r="D40" s="21"/>
      <c r="E40" s="1"/>
      <c r="F40" s="1"/>
      <c r="G40" s="1"/>
      <c r="H40" s="1"/>
      <c r="I40" s="3"/>
      <c r="J40" s="24"/>
    </row>
    <row r="41" spans="2:10" x14ac:dyDescent="0.3">
      <c r="B41" s="3"/>
      <c r="C41" s="1"/>
      <c r="D41" s="21"/>
      <c r="E41" s="1"/>
      <c r="F41" s="1"/>
      <c r="G41" s="1"/>
      <c r="H41" s="1"/>
      <c r="I41" s="3"/>
      <c r="J41" s="24"/>
    </row>
    <row r="42" spans="2:10" x14ac:dyDescent="0.3">
      <c r="B42" s="3"/>
      <c r="C42" s="1"/>
      <c r="D42" s="21"/>
      <c r="E42" s="1"/>
      <c r="F42" s="1"/>
      <c r="G42" s="1"/>
      <c r="H42" s="1"/>
      <c r="I42" s="3"/>
      <c r="J42" s="24"/>
    </row>
    <row r="43" spans="2:10" x14ac:dyDescent="0.3">
      <c r="B43" s="3"/>
      <c r="C43" s="1"/>
      <c r="D43" s="21"/>
      <c r="E43" s="1"/>
      <c r="F43" s="1"/>
      <c r="G43" s="1"/>
      <c r="H43" s="1"/>
      <c r="I43" s="3"/>
      <c r="J43" s="24"/>
    </row>
    <row r="44" spans="2:10" x14ac:dyDescent="0.3">
      <c r="B44" s="3"/>
      <c r="C44" s="1"/>
      <c r="D44" s="21"/>
      <c r="E44" s="1"/>
      <c r="F44" s="1"/>
      <c r="G44" s="1"/>
      <c r="H44" s="1"/>
      <c r="I44" s="3"/>
      <c r="J44" s="24"/>
    </row>
    <row r="45" spans="2:10" x14ac:dyDescent="0.3">
      <c r="B45" s="3"/>
      <c r="C45" s="1"/>
      <c r="D45" s="21"/>
      <c r="E45" s="1"/>
      <c r="F45" s="1"/>
      <c r="G45" s="1"/>
      <c r="H45" s="1"/>
      <c r="I45" s="3"/>
      <c r="J45" s="24"/>
    </row>
    <row r="46" spans="2:10" x14ac:dyDescent="0.3">
      <c r="B46" s="3"/>
      <c r="C46" s="1"/>
      <c r="D46" s="21"/>
      <c r="E46" s="1"/>
      <c r="F46" s="1"/>
      <c r="G46" s="1"/>
      <c r="H46" s="1"/>
      <c r="I46" s="3"/>
      <c r="J46" s="24"/>
    </row>
    <row r="47" spans="2:10" x14ac:dyDescent="0.3">
      <c r="B47" s="3"/>
      <c r="C47" s="1"/>
      <c r="D47" s="21"/>
      <c r="E47" s="1"/>
      <c r="F47" s="1"/>
      <c r="G47" s="1"/>
      <c r="H47" s="1"/>
      <c r="I47" s="3"/>
      <c r="J47" s="24"/>
    </row>
    <row r="48" spans="2:10" x14ac:dyDescent="0.3">
      <c r="B48" s="3"/>
      <c r="C48" s="1"/>
      <c r="D48" s="21"/>
      <c r="E48" s="1"/>
      <c r="F48" s="1"/>
      <c r="G48" s="1"/>
      <c r="H48" s="1"/>
      <c r="I48" s="3"/>
      <c r="J48" s="24"/>
    </row>
    <row r="49" spans="2:10" x14ac:dyDescent="0.3">
      <c r="B49" s="3"/>
      <c r="C49" s="1"/>
      <c r="D49" s="21"/>
      <c r="E49" s="1"/>
      <c r="F49" s="1"/>
      <c r="G49" s="1"/>
      <c r="H49" s="1"/>
      <c r="I49" s="3"/>
      <c r="J49" s="24"/>
    </row>
    <row r="50" spans="2:10" x14ac:dyDescent="0.3">
      <c r="B50" s="3"/>
      <c r="C50" s="1"/>
      <c r="D50" s="21"/>
      <c r="E50" s="1"/>
      <c r="F50" s="1"/>
      <c r="G50" s="1"/>
      <c r="H50" s="1"/>
      <c r="I50" s="3"/>
      <c r="J50" s="24"/>
    </row>
    <row r="51" spans="2:10" x14ac:dyDescent="0.3">
      <c r="B51" s="3"/>
      <c r="C51" s="1"/>
      <c r="D51" s="21"/>
      <c r="E51" s="1"/>
      <c r="F51" s="1"/>
      <c r="G51" s="1"/>
      <c r="H51" s="1"/>
      <c r="I51" s="3"/>
      <c r="J51" s="24"/>
    </row>
    <row r="52" spans="2:10" x14ac:dyDescent="0.3">
      <c r="B52" s="3"/>
      <c r="C52" s="1"/>
      <c r="D52" s="21"/>
      <c r="E52" s="1"/>
      <c r="F52" s="1"/>
      <c r="G52" s="1"/>
      <c r="H52" s="1"/>
      <c r="I52" s="3"/>
      <c r="J52" s="24"/>
    </row>
    <row r="53" spans="2:10" x14ac:dyDescent="0.3">
      <c r="B53" s="3"/>
      <c r="C53" s="1"/>
      <c r="D53" s="21"/>
      <c r="E53" s="1"/>
      <c r="F53" s="1"/>
      <c r="G53" s="1"/>
      <c r="H53" s="1"/>
      <c r="I53" s="3"/>
      <c r="J53" s="24"/>
    </row>
    <row r="54" spans="2:10" x14ac:dyDescent="0.3">
      <c r="B54" s="3"/>
      <c r="C54" s="1"/>
      <c r="D54" s="21"/>
      <c r="E54" s="1"/>
      <c r="F54" s="1"/>
      <c r="G54" s="1"/>
      <c r="H54" s="1"/>
      <c r="I54" s="3"/>
      <c r="J54" s="24"/>
    </row>
    <row r="55" spans="2:10" x14ac:dyDescent="0.3">
      <c r="B55" s="3"/>
      <c r="C55" s="1"/>
      <c r="D55" s="21"/>
      <c r="E55" s="1"/>
      <c r="F55" s="1"/>
      <c r="G55" s="1"/>
      <c r="H55" s="1"/>
      <c r="I55" s="3"/>
      <c r="J55" s="24"/>
    </row>
    <row r="56" spans="2:10" x14ac:dyDescent="0.3">
      <c r="B56" s="3"/>
      <c r="C56" s="1"/>
      <c r="D56" s="21"/>
      <c r="E56" s="1"/>
      <c r="F56" s="1"/>
      <c r="G56" s="1"/>
      <c r="H56" s="1"/>
      <c r="I56" s="3"/>
      <c r="J56" s="24"/>
    </row>
    <row r="57" spans="2:10" x14ac:dyDescent="0.3">
      <c r="B57" s="3"/>
      <c r="C57" s="1"/>
      <c r="D57" s="21"/>
      <c r="E57" s="1"/>
      <c r="F57" s="1"/>
      <c r="G57" s="1"/>
      <c r="H57" s="1"/>
      <c r="I57" s="3"/>
      <c r="J57" s="24"/>
    </row>
    <row r="58" spans="2:10" x14ac:dyDescent="0.3">
      <c r="B58" s="3"/>
      <c r="C58" s="1"/>
      <c r="D58" s="21"/>
      <c r="E58" s="1"/>
      <c r="F58" s="1"/>
      <c r="G58" s="1"/>
      <c r="H58" s="1"/>
      <c r="I58" s="3"/>
      <c r="J58" s="24"/>
    </row>
    <row r="59" spans="2:10" x14ac:dyDescent="0.3">
      <c r="B59" s="3"/>
      <c r="C59" s="1"/>
      <c r="D59" s="21"/>
      <c r="E59" s="1"/>
      <c r="F59" s="1"/>
      <c r="G59" s="1"/>
      <c r="H59" s="1"/>
      <c r="I59" s="3"/>
      <c r="J59" s="24"/>
    </row>
    <row r="60" spans="2:10" x14ac:dyDescent="0.3">
      <c r="B60" s="3"/>
      <c r="C60" s="1"/>
      <c r="D60" s="21"/>
      <c r="E60" s="1"/>
      <c r="F60" s="1"/>
      <c r="G60" s="1"/>
      <c r="H60" s="1"/>
      <c r="I60" s="3"/>
      <c r="J60" s="24"/>
    </row>
    <row r="61" spans="2:10" x14ac:dyDescent="0.3">
      <c r="B61" s="3"/>
      <c r="C61" s="1"/>
      <c r="D61" s="21"/>
      <c r="E61" s="1"/>
      <c r="F61" s="1"/>
      <c r="G61" s="1"/>
      <c r="H61" s="1"/>
      <c r="I61" s="3"/>
      <c r="J61" s="24"/>
    </row>
    <row r="62" spans="2:10" x14ac:dyDescent="0.3">
      <c r="B62" s="3"/>
      <c r="C62" s="1"/>
      <c r="D62" s="21"/>
      <c r="E62" s="1"/>
      <c r="F62" s="1"/>
      <c r="G62" s="1"/>
      <c r="H62" s="1"/>
      <c r="I62" s="3"/>
      <c r="J62" s="24"/>
    </row>
    <row r="63" spans="2:10" x14ac:dyDescent="0.3">
      <c r="B63" s="3"/>
      <c r="C63" s="1"/>
      <c r="D63" s="21"/>
      <c r="E63" s="1"/>
      <c r="F63" s="1"/>
      <c r="G63" s="1"/>
      <c r="H63" s="1"/>
      <c r="I63" s="3"/>
      <c r="J63" s="24"/>
    </row>
    <row r="64" spans="2:10" x14ac:dyDescent="0.3">
      <c r="B64" s="3"/>
      <c r="C64" s="1"/>
      <c r="D64" s="21"/>
      <c r="E64" s="1"/>
      <c r="F64" s="1"/>
      <c r="G64" s="1"/>
      <c r="H64" s="1"/>
      <c r="I64" s="3"/>
      <c r="J64" s="24"/>
    </row>
    <row r="65" spans="2:11" x14ac:dyDescent="0.3">
      <c r="B65" s="3"/>
      <c r="C65" s="1"/>
      <c r="D65" s="21"/>
      <c r="E65" s="1"/>
      <c r="F65" s="1"/>
      <c r="G65" s="1"/>
      <c r="H65" s="1"/>
      <c r="I65" s="3"/>
      <c r="J65" s="24"/>
    </row>
    <row r="66" spans="2:11" x14ac:dyDescent="0.3">
      <c r="B66" s="3"/>
      <c r="C66" s="1"/>
      <c r="D66" s="21"/>
      <c r="E66" s="1"/>
      <c r="F66" s="1"/>
      <c r="G66" s="1"/>
      <c r="H66" s="1"/>
      <c r="I66" s="3"/>
      <c r="J66" s="24"/>
    </row>
    <row r="67" spans="2:11" x14ac:dyDescent="0.3">
      <c r="B67" s="3"/>
      <c r="C67" s="1"/>
      <c r="D67" s="21"/>
      <c r="E67" s="1"/>
      <c r="F67" s="1"/>
      <c r="G67" s="1"/>
      <c r="H67" s="1"/>
      <c r="I67" s="3"/>
      <c r="J67" s="24"/>
    </row>
    <row r="68" spans="2:11" x14ac:dyDescent="0.3">
      <c r="B68" s="3"/>
      <c r="C68" s="1"/>
      <c r="D68" s="21"/>
      <c r="E68" s="1"/>
      <c r="F68" s="1"/>
      <c r="G68" s="1"/>
      <c r="H68" s="1"/>
      <c r="I68" s="3"/>
      <c r="J68" s="24"/>
    </row>
    <row r="69" spans="2:11" x14ac:dyDescent="0.3">
      <c r="B69" s="3"/>
      <c r="C69" s="1"/>
      <c r="D69" s="21"/>
      <c r="E69" s="1"/>
      <c r="F69" s="1"/>
      <c r="G69" s="1"/>
      <c r="H69" s="1"/>
      <c r="I69" s="3"/>
      <c r="J69" s="24"/>
    </row>
    <row r="70" spans="2:11" x14ac:dyDescent="0.3">
      <c r="B70" s="3"/>
      <c r="C70" s="1"/>
      <c r="D70" s="21"/>
      <c r="E70" s="1"/>
      <c r="F70" s="1"/>
      <c r="G70" s="1"/>
      <c r="H70" s="1"/>
      <c r="I70" s="3"/>
      <c r="J70" s="24"/>
    </row>
    <row r="71" spans="2:11" x14ac:dyDescent="0.3">
      <c r="B71" s="3"/>
      <c r="C71" s="1"/>
      <c r="D71" s="21"/>
      <c r="E71" s="1"/>
      <c r="F71" s="1"/>
      <c r="G71" s="1"/>
      <c r="H71" s="1"/>
      <c r="I71" s="3"/>
      <c r="J71" s="24"/>
    </row>
    <row r="72" spans="2:11" x14ac:dyDescent="0.3">
      <c r="B72" s="3"/>
      <c r="C72" s="1"/>
      <c r="D72" s="21"/>
      <c r="E72" s="1"/>
      <c r="F72" s="1"/>
      <c r="G72" s="1"/>
      <c r="H72" s="1"/>
      <c r="I72" s="3"/>
      <c r="J72" s="24"/>
    </row>
    <row r="73" spans="2:11" x14ac:dyDescent="0.3">
      <c r="B73" s="3"/>
      <c r="D73" s="21"/>
      <c r="E73" s="1"/>
      <c r="F73" s="1"/>
      <c r="G73" s="1"/>
      <c r="H73" s="1"/>
      <c r="I73" s="3"/>
      <c r="J73" s="24"/>
    </row>
    <row r="74" spans="2:11" x14ac:dyDescent="0.3">
      <c r="B74" s="3"/>
      <c r="D74" s="21"/>
      <c r="E74" s="1"/>
      <c r="F74" s="1"/>
      <c r="G74" s="1"/>
      <c r="H74" s="1"/>
      <c r="I74" s="3"/>
      <c r="J74" s="24"/>
    </row>
    <row r="75" spans="2:11" x14ac:dyDescent="0.3">
      <c r="B75" s="3"/>
      <c r="D75" s="21"/>
      <c r="E75" s="1"/>
      <c r="F75" s="1"/>
      <c r="G75" s="1"/>
      <c r="H75" s="1"/>
      <c r="I75" s="3"/>
      <c r="J75" s="24"/>
    </row>
    <row r="76" spans="2:11" x14ac:dyDescent="0.3">
      <c r="B76" s="3"/>
      <c r="D76" s="21"/>
      <c r="E76" s="1"/>
      <c r="F76" s="1"/>
      <c r="G76" s="1"/>
      <c r="H76" s="1"/>
      <c r="I76" s="3"/>
      <c r="J76" s="24"/>
    </row>
    <row r="77" spans="2:11" x14ac:dyDescent="0.3">
      <c r="B77" s="3"/>
      <c r="D77" s="21"/>
      <c r="E77" s="1"/>
      <c r="F77" s="1"/>
      <c r="G77" s="1"/>
      <c r="H77" s="1"/>
      <c r="I77" s="3"/>
      <c r="J77" s="24"/>
    </row>
    <row r="78" spans="2:11" x14ac:dyDescent="0.3">
      <c r="B78" s="3"/>
      <c r="D78" s="21"/>
      <c r="E78" s="1"/>
      <c r="F78" s="1"/>
      <c r="G78" s="1"/>
      <c r="H78" s="1"/>
      <c r="I78" s="3"/>
      <c r="J78" s="24"/>
    </row>
    <row r="79" spans="2:11" x14ac:dyDescent="0.3">
      <c r="B79" s="3"/>
      <c r="D79" s="21"/>
      <c r="E79" s="1"/>
      <c r="F79" s="1"/>
      <c r="G79" s="1"/>
      <c r="H79" s="1"/>
      <c r="I79" s="3"/>
      <c r="J79" s="24"/>
    </row>
    <row r="80" spans="2:11" x14ac:dyDescent="0.3">
      <c r="B80" s="3"/>
      <c r="D80" s="4"/>
      <c r="E80" s="1"/>
      <c r="F80" s="1"/>
      <c r="G80" s="1"/>
      <c r="H80" s="1"/>
      <c r="I80" s="3"/>
      <c r="J80" s="15"/>
      <c r="K80" s="18"/>
    </row>
    <row r="81" spans="2:11" x14ac:dyDescent="0.3">
      <c r="B81" s="3"/>
      <c r="D81" s="4"/>
      <c r="E81" s="1"/>
      <c r="F81" s="1"/>
      <c r="G81" s="1"/>
      <c r="H81" s="1"/>
      <c r="I81" s="3"/>
      <c r="J81" s="15"/>
      <c r="K81" s="18"/>
    </row>
    <row r="82" spans="2:11" x14ac:dyDescent="0.3">
      <c r="B82" s="3"/>
      <c r="E82" s="1"/>
      <c r="F82" s="1"/>
      <c r="G82" s="1"/>
      <c r="H82" s="1"/>
      <c r="I82" s="3"/>
      <c r="J82" s="15"/>
      <c r="K82" s="18"/>
    </row>
    <row r="83" spans="2:11" x14ac:dyDescent="0.3">
      <c r="B83" s="3"/>
      <c r="D83" s="4"/>
      <c r="E83" s="1"/>
      <c r="F83" s="1"/>
      <c r="G83" s="1"/>
      <c r="H83" s="1"/>
      <c r="I83" s="3"/>
      <c r="J83" s="15"/>
      <c r="K83" s="18"/>
    </row>
    <row r="84" spans="2:11" x14ac:dyDescent="0.3">
      <c r="B84" s="3"/>
      <c r="D84" s="4"/>
      <c r="E84" s="1"/>
      <c r="F84" s="1"/>
      <c r="G84" s="1"/>
      <c r="H84" s="1"/>
      <c r="I84" s="3"/>
      <c r="J84" s="15"/>
      <c r="K84" s="18"/>
    </row>
    <row r="85" spans="2:11" x14ac:dyDescent="0.3">
      <c r="B85" s="3"/>
      <c r="D85" s="4"/>
      <c r="E85" s="1"/>
      <c r="F85" s="1"/>
      <c r="G85" s="1"/>
      <c r="H85" s="1"/>
      <c r="I85" s="3"/>
      <c r="J85" s="15"/>
      <c r="K85" s="18"/>
    </row>
    <row r="86" spans="2:11" x14ac:dyDescent="0.3">
      <c r="B86" s="3"/>
      <c r="D86" s="4"/>
      <c r="E86" s="1"/>
      <c r="F86" s="1"/>
      <c r="G86" s="1"/>
      <c r="H86" s="1"/>
      <c r="I86" s="3"/>
      <c r="J86" s="15"/>
      <c r="K86" s="18"/>
    </row>
    <row r="87" spans="2:11" x14ac:dyDescent="0.3">
      <c r="B87" s="3"/>
      <c r="D87" s="4"/>
      <c r="E87" s="1"/>
      <c r="F87" s="1"/>
      <c r="G87" s="1"/>
      <c r="H87" s="1"/>
      <c r="I87" s="3"/>
      <c r="J87" s="15"/>
      <c r="K87" s="18"/>
    </row>
    <row r="88" spans="2:11" x14ac:dyDescent="0.3">
      <c r="B88" s="3"/>
      <c r="D88" s="4"/>
      <c r="E88" s="1"/>
      <c r="F88" s="1"/>
      <c r="G88" s="1"/>
      <c r="H88" s="1"/>
      <c r="I88" s="3"/>
      <c r="J88" s="15"/>
      <c r="K88" s="18"/>
    </row>
    <row r="89" spans="2:11" x14ac:dyDescent="0.3">
      <c r="B89" s="3"/>
      <c r="D89" s="4"/>
      <c r="E89" s="1"/>
      <c r="F89" s="1"/>
      <c r="G89" s="1"/>
      <c r="H89" s="1"/>
      <c r="I89" s="3"/>
      <c r="J89" s="15"/>
      <c r="K89" s="18"/>
    </row>
    <row r="90" spans="2:11" x14ac:dyDescent="0.3">
      <c r="B90" s="3"/>
      <c r="D90" s="4"/>
      <c r="E90" s="1"/>
      <c r="F90" s="1"/>
      <c r="G90" s="1"/>
      <c r="H90" s="1"/>
      <c r="I90" s="3"/>
      <c r="J90" s="15"/>
      <c r="K90" s="18"/>
    </row>
    <row r="91" spans="2:11" x14ac:dyDescent="0.3">
      <c r="B91" s="3"/>
      <c r="D91" s="4"/>
      <c r="E91" s="1"/>
      <c r="F91" s="1"/>
      <c r="G91" s="1"/>
      <c r="H91" s="1"/>
      <c r="I91" s="3"/>
      <c r="J91" s="15"/>
      <c r="K91" s="18"/>
    </row>
    <row r="92" spans="2:11" x14ac:dyDescent="0.3">
      <c r="B92" s="3"/>
      <c r="D92" s="4"/>
      <c r="E92" s="1"/>
      <c r="F92" s="1"/>
      <c r="G92" s="1"/>
      <c r="H92" s="1"/>
      <c r="I92" s="3"/>
      <c r="J92" s="15"/>
      <c r="K92" s="18"/>
    </row>
    <row r="93" spans="2:11" x14ac:dyDescent="0.3">
      <c r="B93" s="3"/>
      <c r="D93" s="4"/>
      <c r="E93" s="1"/>
      <c r="F93" s="1"/>
      <c r="G93" s="1"/>
      <c r="H93" s="1"/>
      <c r="I93" s="3"/>
      <c r="J93" s="15"/>
      <c r="K93" s="18"/>
    </row>
    <row r="94" spans="2:11" x14ac:dyDescent="0.3">
      <c r="B94" s="3"/>
      <c r="D94" s="4"/>
      <c r="E94" s="1"/>
      <c r="F94" s="1"/>
      <c r="G94" s="1"/>
      <c r="H94" s="1"/>
      <c r="I94" s="3"/>
      <c r="J94" s="15"/>
      <c r="K94" s="18"/>
    </row>
    <row r="95" spans="2:11" x14ac:dyDescent="0.3">
      <c r="B95" s="3"/>
      <c r="D95" s="4"/>
      <c r="E95" s="1"/>
      <c r="F95" s="1"/>
      <c r="G95" s="1"/>
      <c r="H95" s="1"/>
      <c r="I95" s="3"/>
      <c r="J95" s="15"/>
      <c r="K95" s="18"/>
    </row>
    <row r="96" spans="2:11" x14ac:dyDescent="0.3">
      <c r="B96" s="3"/>
      <c r="D96" s="4"/>
      <c r="E96" s="1"/>
      <c r="F96" s="1"/>
      <c r="G96" s="1"/>
      <c r="H96" s="1"/>
      <c r="I96" s="3"/>
      <c r="J96" s="15"/>
      <c r="K96" s="18"/>
    </row>
    <row r="97" spans="2:14" x14ac:dyDescent="0.3">
      <c r="B97" s="3"/>
      <c r="D97" s="4"/>
      <c r="E97" s="1"/>
      <c r="F97" s="1"/>
      <c r="G97" s="1"/>
      <c r="H97" s="1"/>
      <c r="I97" s="3"/>
      <c r="J97" s="15"/>
      <c r="K97" s="18"/>
    </row>
    <row r="98" spans="2:14" x14ac:dyDescent="0.3">
      <c r="B98" s="3"/>
      <c r="D98" s="4"/>
      <c r="E98" s="1"/>
      <c r="F98" s="1"/>
      <c r="G98" s="1"/>
      <c r="H98" s="1"/>
      <c r="I98" s="3"/>
      <c r="J98" s="15"/>
      <c r="K98" s="18"/>
    </row>
    <row r="99" spans="2:14" x14ac:dyDescent="0.3">
      <c r="B99" s="3"/>
      <c r="D99" s="4"/>
      <c r="E99" s="1"/>
      <c r="F99" s="1"/>
      <c r="G99" s="1"/>
      <c r="H99" s="1"/>
      <c r="I99" s="3"/>
      <c r="J99" s="15"/>
      <c r="K99" s="18"/>
      <c r="N99" t="s">
        <v>157</v>
      </c>
    </row>
    <row r="100" spans="2:14" x14ac:dyDescent="0.3">
      <c r="B100" s="3"/>
      <c r="D100" s="4"/>
      <c r="E100" s="1"/>
      <c r="F100" s="1"/>
      <c r="G100" s="1"/>
      <c r="H100" s="1"/>
      <c r="I100" s="3"/>
      <c r="J100" s="15"/>
      <c r="K100" s="18"/>
      <c r="N100" t="s">
        <v>152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5"/>
      <c r="K101" s="18"/>
      <c r="N101" t="s">
        <v>156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5"/>
      <c r="K102" s="18"/>
      <c r="N102" t="s">
        <v>457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5"/>
      <c r="K103" s="18"/>
      <c r="N103" t="s">
        <v>367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5"/>
      <c r="K104" s="18"/>
    </row>
    <row r="105" spans="2:14" x14ac:dyDescent="0.3">
      <c r="B105" s="3"/>
      <c r="D105" s="4"/>
      <c r="E105" s="1"/>
      <c r="F105" s="1"/>
      <c r="G105" s="1"/>
      <c r="H105" s="1"/>
      <c r="I105" s="3"/>
      <c r="J105" s="15"/>
      <c r="K105" s="18"/>
    </row>
    <row r="106" spans="2:14" x14ac:dyDescent="0.3">
      <c r="B106" s="3"/>
      <c r="D106" s="4"/>
      <c r="E106" s="1"/>
      <c r="F106" s="1"/>
      <c r="G106" s="1"/>
      <c r="H106" s="1"/>
      <c r="I106" s="3"/>
      <c r="J106" s="15"/>
      <c r="K106" s="18"/>
    </row>
    <row r="107" spans="2:14" x14ac:dyDescent="0.3">
      <c r="B107" s="3"/>
      <c r="D107" s="4"/>
      <c r="E107" s="1"/>
      <c r="F107" s="1"/>
      <c r="G107" s="1"/>
      <c r="H107" s="1"/>
      <c r="I107" s="3"/>
      <c r="J107" s="15"/>
      <c r="K107" s="18"/>
    </row>
    <row r="108" spans="2:14" x14ac:dyDescent="0.3">
      <c r="B108" s="3"/>
      <c r="D108" s="4"/>
      <c r="E108" s="1"/>
      <c r="F108" s="1"/>
      <c r="G108" s="1"/>
      <c r="H108" s="1"/>
      <c r="I108" s="3"/>
      <c r="J108" s="15"/>
      <c r="K108" s="18"/>
    </row>
    <row r="109" spans="2:14" x14ac:dyDescent="0.3">
      <c r="B109" s="3"/>
      <c r="D109" s="4"/>
      <c r="E109" s="1"/>
      <c r="F109" s="1"/>
      <c r="G109" s="1"/>
      <c r="H109" s="1"/>
      <c r="I109" s="3"/>
      <c r="J109" s="15"/>
      <c r="K109" s="18"/>
    </row>
    <row r="110" spans="2:14" x14ac:dyDescent="0.3">
      <c r="B110" s="3"/>
      <c r="D110" s="4"/>
      <c r="E110" s="1"/>
      <c r="F110" s="1"/>
      <c r="G110" s="1"/>
      <c r="H110" s="1"/>
      <c r="I110" s="3"/>
      <c r="J110" s="15"/>
      <c r="K110" s="18"/>
    </row>
    <row r="111" spans="2:14" x14ac:dyDescent="0.3">
      <c r="B111" s="3"/>
      <c r="D111" s="4"/>
      <c r="E111" s="1"/>
      <c r="F111" s="1"/>
      <c r="G111" s="1"/>
      <c r="H111" s="1"/>
      <c r="I111" s="3"/>
      <c r="J111" s="15"/>
      <c r="K111" s="18"/>
    </row>
    <row r="112" spans="2:14" x14ac:dyDescent="0.3">
      <c r="B112" s="3"/>
      <c r="D112" s="4"/>
      <c r="E112" s="1"/>
      <c r="F112" s="1"/>
      <c r="G112" s="1"/>
      <c r="H112" s="1"/>
      <c r="I112" s="3"/>
      <c r="J112" s="15"/>
      <c r="K112" s="18"/>
    </row>
    <row r="113" spans="2:11" x14ac:dyDescent="0.3">
      <c r="B113" s="3"/>
      <c r="D113" s="4"/>
      <c r="E113" s="1"/>
      <c r="F113" s="1"/>
      <c r="G113" s="1"/>
      <c r="H113" s="1"/>
      <c r="I113" s="3"/>
      <c r="J113" s="15"/>
      <c r="K113" s="18"/>
    </row>
    <row r="114" spans="2:11" x14ac:dyDescent="0.3">
      <c r="B114" s="3"/>
      <c r="D114" s="4"/>
      <c r="E114" s="1"/>
      <c r="F114" s="1"/>
      <c r="G114" s="1"/>
      <c r="H114" s="1"/>
      <c r="I114" s="3"/>
      <c r="J114" s="15"/>
      <c r="K114" s="18"/>
    </row>
    <row r="115" spans="2:11" x14ac:dyDescent="0.3">
      <c r="B115" s="3"/>
      <c r="D115" s="4"/>
      <c r="E115" s="1"/>
      <c r="F115" s="1"/>
      <c r="G115" s="1"/>
      <c r="H115" s="1"/>
      <c r="I115" s="3"/>
      <c r="J115" s="15"/>
      <c r="K115" s="18"/>
    </row>
    <row r="116" spans="2:11" x14ac:dyDescent="0.3">
      <c r="B116" s="3"/>
      <c r="D116" s="4"/>
      <c r="E116" s="1"/>
      <c r="F116" s="1"/>
      <c r="G116" s="1"/>
      <c r="H116" s="1"/>
      <c r="I116" s="3"/>
      <c r="J116" s="15"/>
      <c r="K116" s="18"/>
    </row>
    <row r="117" spans="2:11" x14ac:dyDescent="0.3">
      <c r="B117" s="3"/>
      <c r="D117" s="4"/>
      <c r="E117" s="1"/>
      <c r="F117" s="1"/>
      <c r="G117" s="1"/>
      <c r="H117" s="1"/>
      <c r="I117" s="3"/>
      <c r="J117" s="15"/>
      <c r="K117" s="18"/>
    </row>
    <row r="118" spans="2:11" x14ac:dyDescent="0.3">
      <c r="B118" s="3"/>
      <c r="D118" s="4"/>
      <c r="E118" s="1"/>
      <c r="F118" s="1"/>
      <c r="G118" s="1"/>
      <c r="H118" s="1"/>
      <c r="I118" s="3"/>
      <c r="J118" s="15"/>
      <c r="K118" s="18"/>
    </row>
    <row r="119" spans="2:11" x14ac:dyDescent="0.3">
      <c r="B119" s="3"/>
      <c r="D119" s="4"/>
      <c r="E119" s="1"/>
      <c r="F119" s="1"/>
      <c r="G119" s="1"/>
      <c r="H119" s="1"/>
      <c r="I119" s="3"/>
      <c r="J119" s="15"/>
      <c r="K119" s="18"/>
    </row>
    <row r="120" spans="2:11" x14ac:dyDescent="0.3">
      <c r="B120" s="3"/>
      <c r="D120" s="4"/>
      <c r="E120" s="1"/>
      <c r="F120" s="1"/>
      <c r="G120" s="1"/>
      <c r="H120" s="1"/>
      <c r="I120" s="3"/>
      <c r="J120" s="15"/>
      <c r="K120" s="18"/>
    </row>
    <row r="121" spans="2:11" x14ac:dyDescent="0.3">
      <c r="B121" s="3"/>
      <c r="D121" s="4"/>
      <c r="E121" s="1"/>
      <c r="F121" s="1"/>
      <c r="G121" s="1"/>
      <c r="H121" s="1"/>
      <c r="I121" s="3"/>
      <c r="J121" s="15"/>
      <c r="K121" s="18"/>
    </row>
    <row r="122" spans="2:11" x14ac:dyDescent="0.3">
      <c r="B122" s="3"/>
      <c r="D122" s="4"/>
      <c r="E122" s="1"/>
      <c r="F122" s="1"/>
      <c r="G122" s="1"/>
      <c r="H122" s="1"/>
      <c r="I122" s="3"/>
      <c r="J122" s="15"/>
      <c r="K122" s="18"/>
    </row>
    <row r="123" spans="2:11" x14ac:dyDescent="0.3">
      <c r="B123" s="3"/>
      <c r="D123" s="4"/>
      <c r="E123" s="1"/>
      <c r="F123" s="1"/>
      <c r="G123" s="1"/>
      <c r="H123" s="1"/>
      <c r="I123" s="3"/>
      <c r="J123" s="15"/>
      <c r="K123" s="18"/>
    </row>
    <row r="124" spans="2:11" x14ac:dyDescent="0.3">
      <c r="B124" s="3"/>
      <c r="D124" s="4"/>
      <c r="E124" s="1"/>
      <c r="F124" s="1"/>
      <c r="G124" s="1"/>
      <c r="H124" s="1"/>
      <c r="I124" s="3"/>
      <c r="J124" s="15"/>
      <c r="K124" s="18"/>
    </row>
    <row r="125" spans="2:11" x14ac:dyDescent="0.3">
      <c r="B125" s="3"/>
      <c r="D125" s="4"/>
      <c r="E125" s="1"/>
      <c r="F125" s="1"/>
      <c r="G125" s="1"/>
      <c r="H125" s="1"/>
      <c r="I125" s="3"/>
      <c r="J125" s="15"/>
      <c r="K125" s="18"/>
    </row>
    <row r="126" spans="2:11" x14ac:dyDescent="0.3">
      <c r="B126" s="3"/>
      <c r="D126" s="4"/>
      <c r="E126" s="1"/>
      <c r="F126" s="1"/>
      <c r="G126" s="1"/>
      <c r="H126" s="1"/>
      <c r="I126" s="3"/>
      <c r="J126" s="15"/>
      <c r="K126" s="18"/>
    </row>
    <row r="127" spans="2:11" x14ac:dyDescent="0.3">
      <c r="B127" s="3"/>
      <c r="D127" s="4"/>
      <c r="E127" s="1"/>
      <c r="F127" s="1"/>
      <c r="G127" s="1"/>
      <c r="H127" s="1"/>
      <c r="I127" s="3"/>
      <c r="J127" s="15"/>
      <c r="K127" s="18"/>
    </row>
    <row r="128" spans="2:11" x14ac:dyDescent="0.3">
      <c r="B128" s="3"/>
      <c r="D128" s="4"/>
      <c r="E128" s="1"/>
      <c r="F128" s="1"/>
      <c r="G128" s="1"/>
      <c r="H128" s="1"/>
      <c r="I128" s="3"/>
      <c r="J128" s="15"/>
      <c r="K128" s="18"/>
    </row>
    <row r="129" spans="2:11" x14ac:dyDescent="0.3">
      <c r="B129" s="3"/>
      <c r="D129" s="4"/>
      <c r="E129" s="1"/>
      <c r="F129" s="1"/>
      <c r="G129" s="1"/>
      <c r="H129" s="1"/>
      <c r="I129" s="3"/>
      <c r="J129" s="15"/>
      <c r="K129" s="18"/>
    </row>
    <row r="130" spans="2:11" x14ac:dyDescent="0.3">
      <c r="B130" s="3"/>
      <c r="D130" s="4"/>
      <c r="E130" s="1"/>
      <c r="F130" s="1"/>
      <c r="G130" s="1"/>
      <c r="H130" s="1"/>
      <c r="I130" s="3"/>
      <c r="J130" s="15"/>
      <c r="K130" s="18"/>
    </row>
    <row r="131" spans="2:11" x14ac:dyDescent="0.3">
      <c r="B131" s="3"/>
      <c r="D131" s="4"/>
      <c r="E131" s="1"/>
      <c r="F131" s="1"/>
      <c r="G131" s="1"/>
      <c r="H131" s="1"/>
      <c r="I131" s="3"/>
      <c r="J131" s="15"/>
      <c r="K131" s="18"/>
    </row>
    <row r="132" spans="2:11" x14ac:dyDescent="0.3">
      <c r="B132" s="3"/>
      <c r="D132" s="4"/>
      <c r="E132" s="1"/>
      <c r="F132" s="1"/>
      <c r="G132" s="1"/>
      <c r="H132" s="1"/>
      <c r="I132" s="3"/>
      <c r="J132" s="15"/>
      <c r="K132" s="18"/>
    </row>
    <row r="133" spans="2:11" x14ac:dyDescent="0.3">
      <c r="B133" s="3"/>
      <c r="D133" s="4"/>
      <c r="E133" s="1"/>
      <c r="F133" s="1"/>
      <c r="G133" s="1"/>
      <c r="H133" s="1"/>
      <c r="I133" s="3"/>
      <c r="J133" s="15"/>
      <c r="K133" s="18"/>
    </row>
    <row r="134" spans="2:11" x14ac:dyDescent="0.3">
      <c r="B134" s="3"/>
      <c r="D134" s="4"/>
      <c r="E134" s="1"/>
      <c r="F134" s="1"/>
      <c r="G134" s="1"/>
      <c r="H134" s="1"/>
      <c r="I134" s="3"/>
      <c r="J134" s="15"/>
      <c r="K134" s="18"/>
    </row>
    <row r="135" spans="2:11" x14ac:dyDescent="0.3">
      <c r="B135" s="3"/>
      <c r="D135" s="4"/>
      <c r="E135" s="1"/>
      <c r="F135" s="1"/>
      <c r="G135" s="1"/>
      <c r="H135" s="1"/>
      <c r="I135" s="3"/>
      <c r="J135" s="15"/>
      <c r="K135" s="18"/>
    </row>
    <row r="136" spans="2:11" x14ac:dyDescent="0.3">
      <c r="B136" s="3"/>
      <c r="D136" s="4"/>
      <c r="E136" s="1"/>
      <c r="F136" s="1"/>
      <c r="G136" s="1"/>
      <c r="H136" s="1"/>
      <c r="I136" s="3"/>
      <c r="J136" s="15"/>
      <c r="K136" s="18"/>
    </row>
    <row r="137" spans="2:11" x14ac:dyDescent="0.3">
      <c r="B137" s="3"/>
      <c r="D137" s="4"/>
      <c r="E137" s="1"/>
      <c r="F137" s="1"/>
      <c r="G137" s="1"/>
      <c r="H137" s="1"/>
      <c r="I137" s="3"/>
      <c r="J137" s="15"/>
      <c r="K137" s="18"/>
    </row>
    <row r="138" spans="2:11" x14ac:dyDescent="0.3">
      <c r="B138" s="3"/>
      <c r="D138" s="4"/>
      <c r="E138" s="1"/>
      <c r="F138" s="1"/>
      <c r="G138" s="1"/>
      <c r="H138" s="1"/>
      <c r="I138" s="3"/>
      <c r="J138" s="15"/>
      <c r="K138" s="18"/>
    </row>
    <row r="139" spans="2:11" x14ac:dyDescent="0.3">
      <c r="B139" s="3"/>
      <c r="D139" s="4"/>
      <c r="E139" s="1"/>
      <c r="F139" s="1"/>
      <c r="G139" s="1"/>
      <c r="H139" s="1"/>
      <c r="I139" s="3"/>
      <c r="J139" s="15"/>
      <c r="K139" s="18"/>
    </row>
    <row r="140" spans="2:11" x14ac:dyDescent="0.3">
      <c r="B140" s="3"/>
      <c r="D140" s="4"/>
      <c r="E140" s="1"/>
      <c r="F140" s="1"/>
      <c r="G140" s="1"/>
      <c r="H140" s="1"/>
      <c r="I140" s="3"/>
      <c r="J140" s="15"/>
      <c r="K140" s="18"/>
    </row>
    <row r="141" spans="2:11" x14ac:dyDescent="0.3">
      <c r="B141" s="3"/>
      <c r="D141" s="4"/>
      <c r="E141" s="1"/>
      <c r="F141" s="1"/>
      <c r="G141" s="1"/>
      <c r="H141" s="1"/>
      <c r="I141" s="3"/>
      <c r="J141" s="15"/>
      <c r="K141" s="18"/>
    </row>
    <row r="142" spans="2:11" x14ac:dyDescent="0.3">
      <c r="B142" s="3"/>
      <c r="D142" s="4"/>
      <c r="E142" s="1"/>
      <c r="F142" s="1"/>
      <c r="G142" s="1"/>
      <c r="H142" s="1"/>
      <c r="I142" s="3"/>
      <c r="J142" s="15"/>
      <c r="K142" s="18"/>
    </row>
    <row r="143" spans="2:11" x14ac:dyDescent="0.3">
      <c r="B143" s="3"/>
      <c r="D143" s="4"/>
      <c r="E143" s="1"/>
      <c r="F143" s="1"/>
      <c r="G143" s="1"/>
      <c r="H143" s="1"/>
      <c r="I143" s="3"/>
      <c r="J143" s="15"/>
      <c r="K143" s="18"/>
    </row>
    <row r="144" spans="2:11" x14ac:dyDescent="0.3">
      <c r="B144" s="3"/>
      <c r="D144" s="4"/>
      <c r="E144" s="1"/>
      <c r="F144" s="1"/>
      <c r="G144" s="1"/>
      <c r="H144" s="1"/>
      <c r="I144" s="3"/>
      <c r="J144" s="15"/>
      <c r="K144" s="18"/>
    </row>
    <row r="145" spans="2:11" x14ac:dyDescent="0.3">
      <c r="B145" s="3"/>
      <c r="D145" s="4"/>
      <c r="E145" s="1"/>
      <c r="F145" s="1"/>
      <c r="G145" s="1"/>
      <c r="H145" s="1"/>
      <c r="I145" s="3"/>
      <c r="J145" s="15"/>
      <c r="K145" s="18"/>
    </row>
    <row r="146" spans="2:11" x14ac:dyDescent="0.3">
      <c r="B146" s="3"/>
      <c r="D146" s="4"/>
      <c r="E146" s="1"/>
      <c r="F146" s="1"/>
      <c r="G146" s="1"/>
      <c r="H146" s="1"/>
      <c r="I146" s="3"/>
      <c r="J146" s="15"/>
      <c r="K146" s="18"/>
    </row>
    <row r="147" spans="2:11" x14ac:dyDescent="0.3">
      <c r="B147" s="3"/>
      <c r="D147" s="4"/>
      <c r="E147" s="1"/>
      <c r="F147" s="1"/>
      <c r="G147" s="1"/>
      <c r="H147" s="1"/>
      <c r="I147" s="3"/>
      <c r="J147" s="15"/>
      <c r="K147" s="18"/>
    </row>
    <row r="148" spans="2:11" x14ac:dyDescent="0.3">
      <c r="B148" s="3"/>
      <c r="D148" s="4"/>
      <c r="E148" s="1"/>
      <c r="F148" s="1"/>
      <c r="G148" s="1"/>
      <c r="H148" s="1"/>
      <c r="I148" s="3"/>
      <c r="J148" s="15"/>
      <c r="K148" s="18"/>
    </row>
    <row r="149" spans="2:11" x14ac:dyDescent="0.3">
      <c r="B149" s="3"/>
      <c r="D149" s="4"/>
      <c r="E149" s="1"/>
      <c r="F149" s="1"/>
      <c r="G149" s="1"/>
      <c r="H149" s="1"/>
      <c r="I149" s="3"/>
      <c r="J149" s="15"/>
      <c r="K149" s="18"/>
    </row>
    <row r="150" spans="2:11" x14ac:dyDescent="0.3">
      <c r="B150" s="3"/>
      <c r="D150" s="4"/>
      <c r="E150" s="1"/>
      <c r="F150" s="1"/>
      <c r="G150" s="1"/>
      <c r="H150" s="1"/>
      <c r="I150" s="3"/>
      <c r="J150" s="15"/>
      <c r="K150" s="18"/>
    </row>
    <row r="151" spans="2:11" x14ac:dyDescent="0.3">
      <c r="B151" s="3"/>
      <c r="D151" s="4"/>
      <c r="E151" s="1"/>
      <c r="F151" s="1"/>
      <c r="G151" s="1"/>
      <c r="H151" s="1"/>
      <c r="I151" s="3"/>
      <c r="J151" s="15"/>
      <c r="K151" s="18"/>
    </row>
    <row r="152" spans="2:11" x14ac:dyDescent="0.3">
      <c r="B152" s="3"/>
      <c r="D152" s="4"/>
      <c r="E152" s="1"/>
      <c r="F152" s="1"/>
      <c r="G152" s="1"/>
      <c r="H152" s="1"/>
      <c r="I152" s="3"/>
      <c r="J152" s="15"/>
      <c r="K152" s="18"/>
    </row>
    <row r="153" spans="2:11" x14ac:dyDescent="0.3">
      <c r="B153" s="3"/>
      <c r="D153" s="4"/>
      <c r="E153" s="1"/>
      <c r="F153" s="1"/>
      <c r="G153" s="1"/>
      <c r="H153" s="1"/>
      <c r="I153" s="3"/>
      <c r="J153" s="15"/>
      <c r="K153" s="18"/>
    </row>
    <row r="154" spans="2:11" x14ac:dyDescent="0.3">
      <c r="B154" s="3"/>
      <c r="D154" s="4"/>
      <c r="E154" s="1"/>
      <c r="F154" s="1"/>
      <c r="G154" s="1"/>
      <c r="H154" s="1"/>
      <c r="I154" s="3"/>
      <c r="J154" s="15"/>
      <c r="K154" s="18"/>
    </row>
    <row r="155" spans="2:11" x14ac:dyDescent="0.3">
      <c r="B155" s="3"/>
      <c r="D155" s="4"/>
      <c r="E155" s="1"/>
      <c r="F155" s="1"/>
      <c r="G155" s="1"/>
      <c r="H155" s="1"/>
      <c r="I155" s="3"/>
      <c r="J155" s="15"/>
      <c r="K155" s="18"/>
    </row>
    <row r="156" spans="2:11" x14ac:dyDescent="0.3">
      <c r="B156" s="3"/>
      <c r="D156" s="4"/>
      <c r="E156" s="1"/>
      <c r="F156" s="1"/>
      <c r="G156" s="1"/>
      <c r="H156" s="1"/>
      <c r="I156" s="3"/>
      <c r="J156" s="15"/>
      <c r="K156" s="18"/>
    </row>
    <row r="157" spans="2:11" x14ac:dyDescent="0.3">
      <c r="B157" s="3"/>
      <c r="D157" s="4"/>
      <c r="E157" s="1"/>
      <c r="F157" s="1"/>
      <c r="G157" s="1"/>
      <c r="H157" s="1"/>
      <c r="I157" s="3"/>
      <c r="J157" s="15"/>
      <c r="K157" s="18"/>
    </row>
    <row r="158" spans="2:11" x14ac:dyDescent="0.3">
      <c r="B158" s="3"/>
      <c r="D158" s="4"/>
      <c r="E158" s="1"/>
      <c r="F158" s="1"/>
      <c r="G158" s="1"/>
      <c r="H158" s="1"/>
      <c r="I158" s="3"/>
      <c r="J158" s="15"/>
      <c r="K158" s="18"/>
    </row>
    <row r="159" spans="2:11" x14ac:dyDescent="0.3">
      <c r="B159" s="3"/>
      <c r="D159" s="4"/>
      <c r="E159" s="1"/>
      <c r="F159" s="1"/>
      <c r="G159" s="1"/>
      <c r="H159" s="1"/>
      <c r="I159" s="3"/>
      <c r="J159" s="15"/>
      <c r="K159" s="18"/>
    </row>
    <row r="160" spans="2:11" x14ac:dyDescent="0.3">
      <c r="B160" s="3"/>
      <c r="D160" s="4"/>
      <c r="E160" s="1"/>
      <c r="F160" s="1"/>
      <c r="G160" s="1"/>
      <c r="H160" s="1"/>
      <c r="I160" s="3"/>
      <c r="J160" s="15"/>
      <c r="K160" s="18"/>
    </row>
    <row r="161" spans="2:11" x14ac:dyDescent="0.3">
      <c r="B161" s="3"/>
      <c r="D161" s="4"/>
      <c r="E161" s="1"/>
      <c r="F161" s="1"/>
      <c r="G161" s="1"/>
      <c r="H161" s="1"/>
      <c r="I161" s="3"/>
      <c r="J161" s="15"/>
      <c r="K161" s="18"/>
    </row>
    <row r="162" spans="2:11" x14ac:dyDescent="0.3">
      <c r="B162" s="3"/>
      <c r="D162" s="4"/>
      <c r="E162" s="1"/>
      <c r="F162" s="1"/>
      <c r="G162" s="1"/>
      <c r="H162" s="1"/>
      <c r="I162" s="3"/>
      <c r="J162" s="15"/>
      <c r="K162" s="18"/>
    </row>
    <row r="163" spans="2:11" x14ac:dyDescent="0.3">
      <c r="B163" s="3"/>
      <c r="D163" s="4"/>
      <c r="E163" s="1"/>
      <c r="F163" s="1"/>
      <c r="G163" s="1"/>
      <c r="H163" s="1"/>
      <c r="I163" s="3"/>
      <c r="J163" s="15"/>
      <c r="K163" s="18"/>
    </row>
    <row r="164" spans="2:11" x14ac:dyDescent="0.3">
      <c r="B164" s="3"/>
      <c r="D164" s="4"/>
      <c r="E164" s="1"/>
      <c r="F164" s="1"/>
      <c r="G164" s="1"/>
      <c r="H164" s="1"/>
      <c r="I164" s="3"/>
      <c r="J164" s="15"/>
      <c r="K164" s="18"/>
    </row>
    <row r="165" spans="2:11" x14ac:dyDescent="0.3">
      <c r="B165" s="3"/>
      <c r="D165" s="4"/>
      <c r="E165" s="1"/>
      <c r="F165" s="1"/>
      <c r="G165" s="1"/>
      <c r="H165" s="1"/>
      <c r="I165" s="3"/>
      <c r="J165" s="15"/>
      <c r="K165" s="18"/>
    </row>
    <row r="166" spans="2:11" x14ac:dyDescent="0.3">
      <c r="B166" s="3"/>
      <c r="D166" s="4"/>
      <c r="E166" s="1"/>
      <c r="F166" s="1"/>
      <c r="G166" s="1"/>
      <c r="H166" s="1"/>
      <c r="I166" s="3"/>
      <c r="J166" s="15"/>
      <c r="K166" s="18"/>
    </row>
    <row r="167" spans="2:11" x14ac:dyDescent="0.3">
      <c r="B167" s="3"/>
      <c r="D167" s="4"/>
      <c r="E167" s="1"/>
      <c r="F167" s="1"/>
      <c r="G167" s="1"/>
      <c r="H167" s="1"/>
      <c r="I167" s="3"/>
      <c r="J167" s="15"/>
      <c r="K167" s="18"/>
    </row>
    <row r="168" spans="2:11" x14ac:dyDescent="0.3">
      <c r="B168" s="3"/>
      <c r="D168" s="4"/>
      <c r="E168" s="1"/>
      <c r="F168" s="1"/>
      <c r="G168" s="1"/>
      <c r="H168" s="1"/>
      <c r="I168" s="3"/>
      <c r="J168" s="15"/>
      <c r="K168" s="18"/>
    </row>
    <row r="169" spans="2:11" x14ac:dyDescent="0.3">
      <c r="B169" s="3"/>
      <c r="D169" s="4"/>
      <c r="E169" s="1"/>
      <c r="F169" s="1"/>
      <c r="G169" s="1"/>
      <c r="H169" s="1"/>
      <c r="I169" s="3"/>
      <c r="J169" s="15"/>
      <c r="K169" s="18"/>
    </row>
    <row r="170" spans="2:11" x14ac:dyDescent="0.3">
      <c r="B170" s="3"/>
      <c r="D170" s="4"/>
      <c r="E170" s="1"/>
      <c r="F170" s="1"/>
      <c r="G170" s="1"/>
      <c r="H170" s="1"/>
      <c r="I170" s="3"/>
      <c r="J170" s="15"/>
      <c r="K170" s="18"/>
    </row>
    <row r="171" spans="2:11" x14ac:dyDescent="0.3">
      <c r="B171" s="3"/>
      <c r="D171" s="4"/>
      <c r="E171" s="1"/>
      <c r="F171" s="1"/>
      <c r="G171" s="1"/>
      <c r="H171" s="1"/>
      <c r="I171" s="3"/>
      <c r="J171" s="15"/>
      <c r="K171" s="18"/>
    </row>
    <row r="172" spans="2:11" x14ac:dyDescent="0.3">
      <c r="B172" s="3"/>
      <c r="D172" s="4"/>
      <c r="E172" s="1"/>
      <c r="F172" s="1"/>
      <c r="G172" s="1"/>
      <c r="H172" s="1"/>
      <c r="I172" s="3"/>
      <c r="J172" s="15"/>
      <c r="K172" s="18"/>
    </row>
    <row r="173" spans="2:11" x14ac:dyDescent="0.3">
      <c r="B173" s="3"/>
      <c r="D173" s="4"/>
      <c r="E173" s="1"/>
      <c r="F173" s="1"/>
      <c r="G173" s="1"/>
      <c r="H173" s="1"/>
      <c r="I173" s="3"/>
      <c r="J173" s="15"/>
      <c r="K173" s="18"/>
    </row>
    <row r="174" spans="2:11" x14ac:dyDescent="0.3">
      <c r="B174" s="3"/>
      <c r="D174" s="4"/>
      <c r="E174" s="1"/>
      <c r="F174" s="1"/>
      <c r="G174" s="1"/>
      <c r="H174" s="1"/>
      <c r="I174" s="3"/>
      <c r="J174" s="15"/>
      <c r="K174" s="18"/>
    </row>
    <row r="175" spans="2:11" x14ac:dyDescent="0.3">
      <c r="B175" s="3"/>
      <c r="D175" s="4"/>
      <c r="E175" s="1"/>
      <c r="F175" s="1"/>
      <c r="G175" s="1"/>
      <c r="H175" s="1"/>
      <c r="I175" s="3"/>
      <c r="J175" s="15"/>
      <c r="K175" s="18"/>
    </row>
    <row r="176" spans="2:11" x14ac:dyDescent="0.3">
      <c r="B176" s="3"/>
      <c r="D176" s="4"/>
      <c r="E176" s="1"/>
      <c r="F176" s="1"/>
      <c r="G176" s="1"/>
      <c r="H176" s="1"/>
      <c r="I176" s="3"/>
      <c r="J176" s="15"/>
      <c r="K176" s="18"/>
    </row>
    <row r="177" spans="2:11" x14ac:dyDescent="0.3">
      <c r="B177" s="3"/>
      <c r="D177" s="4"/>
      <c r="E177" s="1"/>
      <c r="F177" s="1"/>
      <c r="G177" s="1"/>
      <c r="H177" s="1"/>
      <c r="I177" s="3"/>
      <c r="J177" s="15"/>
      <c r="K177" s="18"/>
    </row>
    <row r="178" spans="2:11" x14ac:dyDescent="0.3">
      <c r="B178" s="3"/>
      <c r="D178" s="4"/>
      <c r="E178" s="1"/>
      <c r="F178" s="1"/>
      <c r="G178" s="1"/>
      <c r="H178" s="1"/>
      <c r="I178" s="3"/>
      <c r="J178" s="15"/>
      <c r="K178" s="18"/>
    </row>
    <row r="179" spans="2:11" x14ac:dyDescent="0.3">
      <c r="B179" s="3"/>
      <c r="D179" s="4"/>
      <c r="E179" s="1"/>
      <c r="F179" s="1"/>
      <c r="G179" s="1"/>
      <c r="H179" s="1"/>
      <c r="I179" s="3"/>
      <c r="J179" s="15"/>
      <c r="K179" s="18"/>
    </row>
    <row r="180" spans="2:11" x14ac:dyDescent="0.3">
      <c r="B180" s="3"/>
      <c r="D180" s="4"/>
      <c r="E180" s="1"/>
      <c r="F180" s="1"/>
      <c r="G180" s="1"/>
      <c r="H180" s="1"/>
      <c r="I180" s="3"/>
      <c r="J180" s="15"/>
      <c r="K180" s="18"/>
    </row>
    <row r="181" spans="2:11" x14ac:dyDescent="0.3">
      <c r="B181" s="3"/>
      <c r="D181" s="4"/>
      <c r="E181" s="1"/>
      <c r="F181" s="1"/>
      <c r="G181" s="1"/>
      <c r="H181" s="1"/>
      <c r="I181" s="3"/>
      <c r="J181" s="15"/>
      <c r="K181" s="18"/>
    </row>
    <row r="182" spans="2:11" x14ac:dyDescent="0.3">
      <c r="B182" s="3"/>
      <c r="D182" s="4"/>
      <c r="E182" s="1"/>
      <c r="F182" s="1"/>
      <c r="G182" s="1"/>
      <c r="H182" s="1"/>
      <c r="I182" s="3"/>
      <c r="J182" s="15"/>
      <c r="K182" s="18"/>
    </row>
    <row r="183" spans="2:11" x14ac:dyDescent="0.3">
      <c r="B183" s="3"/>
      <c r="D183" s="4"/>
      <c r="E183" s="1"/>
      <c r="F183" s="1"/>
      <c r="G183" s="1"/>
      <c r="H183" s="1"/>
      <c r="I183" s="3"/>
      <c r="J183" s="15"/>
      <c r="K183" s="18"/>
    </row>
    <row r="184" spans="2:11" x14ac:dyDescent="0.3">
      <c r="B184" s="3"/>
      <c r="D184" s="4"/>
      <c r="E184" s="1"/>
      <c r="F184" s="1"/>
      <c r="G184" s="1"/>
      <c r="H184" s="1"/>
      <c r="I184" s="3"/>
      <c r="J184" s="15"/>
      <c r="K184" s="18"/>
    </row>
    <row r="185" spans="2:11" x14ac:dyDescent="0.3">
      <c r="B185" s="3"/>
      <c r="D185" s="4"/>
      <c r="E185" s="1"/>
      <c r="F185" s="1"/>
      <c r="G185" s="1"/>
      <c r="H185" s="1"/>
      <c r="I185" s="3"/>
      <c r="J185" s="15"/>
      <c r="K185" s="18"/>
    </row>
    <row r="186" spans="2:11" x14ac:dyDescent="0.3">
      <c r="B186" s="3"/>
      <c r="D186" s="4"/>
      <c r="E186" s="1"/>
      <c r="F186" s="1"/>
      <c r="G186" s="1"/>
      <c r="H186" s="1"/>
      <c r="I186" s="3"/>
      <c r="J186" s="15"/>
      <c r="K186" s="18"/>
    </row>
    <row r="187" spans="2:11" x14ac:dyDescent="0.3">
      <c r="B187" s="3"/>
      <c r="D187" s="4"/>
      <c r="E187" s="1"/>
      <c r="F187" s="1"/>
      <c r="G187" s="1"/>
      <c r="H187" s="1"/>
      <c r="I187" s="3"/>
      <c r="J187" s="15"/>
      <c r="K187" s="18"/>
    </row>
    <row r="188" spans="2:11" x14ac:dyDescent="0.3">
      <c r="B188" s="3"/>
      <c r="D188" s="4"/>
      <c r="E188" s="1"/>
      <c r="F188" s="1"/>
      <c r="G188" s="1"/>
      <c r="H188" s="1"/>
      <c r="I188" s="3"/>
      <c r="J188" s="15"/>
      <c r="K188" s="18"/>
    </row>
    <row r="189" spans="2:11" x14ac:dyDescent="0.3">
      <c r="B189" s="3"/>
      <c r="D189" s="4"/>
      <c r="E189" s="1"/>
      <c r="F189" s="1"/>
      <c r="G189" s="1"/>
      <c r="H189" s="1"/>
      <c r="I189" s="3"/>
      <c r="J189" s="15"/>
      <c r="K189" s="18"/>
    </row>
    <row r="190" spans="2:11" x14ac:dyDescent="0.3">
      <c r="B190" s="3"/>
      <c r="D190" s="4"/>
      <c r="E190" s="1"/>
      <c r="F190" s="1"/>
      <c r="G190" s="1"/>
      <c r="H190" s="1"/>
      <c r="I190" s="3"/>
      <c r="J190" s="15"/>
      <c r="K190" s="18"/>
    </row>
    <row r="191" spans="2:11" x14ac:dyDescent="0.3">
      <c r="B191" s="3"/>
      <c r="D191" s="4"/>
      <c r="E191" s="1"/>
      <c r="F191" s="1"/>
      <c r="G191" s="1"/>
      <c r="H191" s="1"/>
      <c r="I191" s="3"/>
      <c r="J191" s="15"/>
      <c r="K191" s="18"/>
    </row>
    <row r="192" spans="2:11" x14ac:dyDescent="0.3">
      <c r="B192" s="3"/>
      <c r="D192" s="4"/>
      <c r="E192" s="1"/>
      <c r="F192" s="1"/>
      <c r="G192" s="1"/>
      <c r="H192" s="1"/>
      <c r="I192" s="3"/>
      <c r="J192" s="15"/>
      <c r="K192" s="18"/>
    </row>
    <row r="193" spans="2:11" x14ac:dyDescent="0.3">
      <c r="B193" s="3"/>
      <c r="D193" s="4"/>
      <c r="E193" s="1"/>
      <c r="F193" s="1"/>
      <c r="G193" s="1"/>
      <c r="H193" s="1"/>
      <c r="I193" s="3"/>
      <c r="J193" s="15"/>
      <c r="K193" s="18"/>
    </row>
    <row r="194" spans="2:11" x14ac:dyDescent="0.3">
      <c r="B194" s="3"/>
      <c r="D194" s="4"/>
      <c r="E194" s="1"/>
      <c r="F194" s="1"/>
      <c r="G194" s="1"/>
      <c r="H194" s="1"/>
      <c r="I194" s="3"/>
      <c r="J194" s="15"/>
      <c r="K194" s="18"/>
    </row>
    <row r="195" spans="2:11" x14ac:dyDescent="0.3">
      <c r="B195" s="3"/>
      <c r="D195" s="4"/>
      <c r="E195" s="1"/>
      <c r="F195" s="1"/>
      <c r="G195" s="1"/>
      <c r="H195" s="1"/>
      <c r="I195" s="3"/>
      <c r="J195" s="15"/>
      <c r="K195" s="18"/>
    </row>
    <row r="196" spans="2:11" x14ac:dyDescent="0.3">
      <c r="B196" s="3"/>
      <c r="D196" s="4"/>
      <c r="E196" s="1"/>
      <c r="F196" s="1"/>
      <c r="G196" s="1"/>
      <c r="H196" s="1"/>
      <c r="I196" s="3"/>
      <c r="J196" s="15"/>
      <c r="K196" s="18"/>
    </row>
    <row r="197" spans="2:11" x14ac:dyDescent="0.3">
      <c r="B197" s="3"/>
      <c r="D197" s="4"/>
      <c r="E197" s="1"/>
      <c r="F197" s="1"/>
      <c r="G197" s="1"/>
      <c r="H197" s="1"/>
      <c r="I197" s="3"/>
      <c r="J197" s="15"/>
      <c r="K197" s="18"/>
    </row>
    <row r="198" spans="2:11" x14ac:dyDescent="0.3">
      <c r="B198" s="3"/>
      <c r="D198" s="4"/>
      <c r="E198" s="1"/>
      <c r="F198" s="1"/>
      <c r="G198" s="1"/>
      <c r="H198" s="1"/>
      <c r="I198" s="3"/>
      <c r="J198" s="15"/>
      <c r="K198" s="18"/>
    </row>
    <row r="199" spans="2:11" x14ac:dyDescent="0.3">
      <c r="B199" s="3"/>
      <c r="D199" s="4"/>
      <c r="E199" s="1"/>
      <c r="F199" s="1"/>
      <c r="G199" s="1"/>
      <c r="H199" s="1"/>
      <c r="I199" s="3"/>
      <c r="J199" s="15"/>
      <c r="K199" s="18"/>
    </row>
    <row r="200" spans="2:11" x14ac:dyDescent="0.3">
      <c r="B200" s="3"/>
      <c r="D200" s="4"/>
      <c r="E200" s="1"/>
      <c r="F200" s="1"/>
      <c r="G200" s="1"/>
      <c r="H200" s="1"/>
      <c r="I200" s="3"/>
      <c r="J200" s="15"/>
      <c r="K200" s="18"/>
    </row>
    <row r="201" spans="2:11" x14ac:dyDescent="0.3">
      <c r="B201" s="3"/>
      <c r="D201" s="4"/>
      <c r="E201" s="1"/>
      <c r="F201" s="1"/>
      <c r="G201" s="1"/>
      <c r="H201" s="1"/>
      <c r="I201" s="3"/>
      <c r="J201" s="15"/>
      <c r="K201" s="18"/>
    </row>
    <row r="202" spans="2:11" x14ac:dyDescent="0.3">
      <c r="B202" s="3"/>
      <c r="D202" s="4"/>
      <c r="E202" s="1"/>
      <c r="F202" s="1"/>
      <c r="G202" s="1"/>
      <c r="H202" s="1"/>
      <c r="I202" s="3"/>
      <c r="J202" s="15"/>
      <c r="K202" s="18"/>
    </row>
    <row r="203" spans="2:11" x14ac:dyDescent="0.3">
      <c r="B203" s="3"/>
      <c r="D203" s="4"/>
      <c r="E203" s="1"/>
      <c r="F203" s="1"/>
      <c r="G203" s="1"/>
      <c r="H203" s="1"/>
      <c r="I203" s="3"/>
      <c r="J203" s="15"/>
      <c r="K203" s="18"/>
    </row>
    <row r="204" spans="2:11" x14ac:dyDescent="0.3">
      <c r="B204" s="3"/>
      <c r="D204" s="4"/>
      <c r="E204" s="1"/>
      <c r="F204" s="1"/>
      <c r="G204" s="1"/>
      <c r="H204" s="1"/>
      <c r="I204" s="3"/>
      <c r="J204" s="15"/>
      <c r="K204" s="18"/>
    </row>
    <row r="205" spans="2:11" x14ac:dyDescent="0.3">
      <c r="B205" s="3"/>
      <c r="D205" s="4"/>
      <c r="E205" s="1"/>
      <c r="F205" s="1"/>
      <c r="G205" s="1"/>
      <c r="H205" s="1"/>
      <c r="I205" s="3"/>
      <c r="J205" s="15"/>
      <c r="K205" s="18"/>
    </row>
    <row r="206" spans="2:11" x14ac:dyDescent="0.3">
      <c r="B206" s="3"/>
      <c r="D206" s="4"/>
      <c r="E206" s="1"/>
      <c r="F206" s="1"/>
      <c r="G206" s="1"/>
      <c r="H206" s="1"/>
      <c r="I206" s="3"/>
      <c r="J206" s="15"/>
      <c r="K206" s="18"/>
    </row>
    <row r="207" spans="2:11" x14ac:dyDescent="0.3">
      <c r="B207" s="3"/>
      <c r="D207" s="4"/>
      <c r="E207" s="1"/>
      <c r="F207" s="1"/>
      <c r="G207" s="1"/>
      <c r="H207" s="1"/>
      <c r="I207" s="3"/>
      <c r="J207" s="15"/>
      <c r="K207" s="18"/>
    </row>
    <row r="208" spans="2:11" x14ac:dyDescent="0.3">
      <c r="B208" s="3"/>
      <c r="D208" s="4"/>
      <c r="E208" s="1"/>
      <c r="F208" s="1"/>
      <c r="G208" s="1"/>
      <c r="H208" s="1"/>
      <c r="I208" s="3"/>
      <c r="J208" s="15"/>
      <c r="K208" s="18"/>
    </row>
    <row r="209" spans="2:11" x14ac:dyDescent="0.3">
      <c r="B209" s="3"/>
      <c r="D209" s="4"/>
      <c r="E209" s="1"/>
      <c r="F209" s="1"/>
      <c r="G209" s="1"/>
      <c r="H209" s="1"/>
      <c r="I209" s="3"/>
      <c r="J209" s="15"/>
      <c r="K209" s="18"/>
    </row>
    <row r="210" spans="2:11" x14ac:dyDescent="0.3">
      <c r="B210" s="3"/>
      <c r="D210" s="4"/>
      <c r="E210" s="1"/>
      <c r="F210" s="1"/>
      <c r="G210" s="1"/>
      <c r="H210" s="1"/>
      <c r="I210" s="3"/>
      <c r="J210" s="15"/>
      <c r="K210" s="18"/>
    </row>
    <row r="211" spans="2:11" x14ac:dyDescent="0.3">
      <c r="B211" s="3"/>
      <c r="D211" s="4"/>
      <c r="E211" s="1"/>
      <c r="F211" s="1"/>
      <c r="G211" s="1"/>
      <c r="H211" s="1"/>
      <c r="I211" s="3"/>
      <c r="J211" s="15"/>
      <c r="K211" s="18"/>
    </row>
    <row r="212" spans="2:11" x14ac:dyDescent="0.3">
      <c r="B212" s="3"/>
      <c r="D212" s="4"/>
      <c r="E212" s="1"/>
      <c r="F212" s="1"/>
      <c r="G212" s="1"/>
      <c r="H212" s="1"/>
      <c r="I212" s="3"/>
      <c r="J212" s="15"/>
      <c r="K212" s="18"/>
    </row>
    <row r="213" spans="2:11" x14ac:dyDescent="0.3">
      <c r="B213" s="3"/>
      <c r="D213" s="4"/>
      <c r="E213" s="1"/>
      <c r="F213" s="1"/>
      <c r="G213" s="1"/>
      <c r="H213" s="1"/>
      <c r="I213" s="3"/>
      <c r="J213" s="15"/>
      <c r="K213" s="18"/>
    </row>
    <row r="214" spans="2:11" x14ac:dyDescent="0.3">
      <c r="B214" s="3"/>
      <c r="D214" s="4"/>
      <c r="E214" s="1"/>
      <c r="F214" s="1"/>
      <c r="G214" s="1"/>
      <c r="H214" s="1"/>
      <c r="I214" s="3"/>
      <c r="J214" s="15"/>
      <c r="K214" s="18"/>
    </row>
    <row r="215" spans="2:11" x14ac:dyDescent="0.3">
      <c r="B215" s="3"/>
      <c r="D215" s="4"/>
      <c r="E215" s="1"/>
      <c r="F215" s="1"/>
      <c r="G215" s="1"/>
      <c r="H215" s="1"/>
      <c r="I215" s="3"/>
      <c r="J215" s="15"/>
      <c r="K215" s="18"/>
    </row>
    <row r="216" spans="2:11" x14ac:dyDescent="0.3">
      <c r="B216" s="3"/>
      <c r="D216" s="4"/>
      <c r="E216" s="1"/>
      <c r="F216" s="1"/>
      <c r="G216" s="1"/>
      <c r="H216" s="1"/>
      <c r="I216" s="3"/>
      <c r="J216" s="15"/>
      <c r="K216" s="18"/>
    </row>
    <row r="217" spans="2:11" x14ac:dyDescent="0.3">
      <c r="B217" s="3"/>
      <c r="D217" s="4"/>
      <c r="E217" s="1"/>
      <c r="F217" s="1"/>
      <c r="G217" s="1"/>
      <c r="H217" s="1"/>
      <c r="I217" s="3"/>
      <c r="J217" s="15"/>
      <c r="K217" s="18"/>
    </row>
    <row r="218" spans="2:11" x14ac:dyDescent="0.3">
      <c r="B218" s="3"/>
      <c r="D218" s="4"/>
      <c r="E218" s="1"/>
      <c r="F218" s="1"/>
      <c r="G218" s="1"/>
      <c r="H218" s="1"/>
      <c r="I218" s="3"/>
      <c r="J218" s="15"/>
      <c r="K218" s="18"/>
    </row>
    <row r="219" spans="2:11" x14ac:dyDescent="0.3">
      <c r="B219" s="3"/>
      <c r="D219" s="4"/>
      <c r="E219" s="1"/>
      <c r="F219" s="1"/>
      <c r="G219" s="1"/>
      <c r="H219" s="1"/>
      <c r="I219" s="3"/>
      <c r="J219" s="15"/>
      <c r="K219" s="18"/>
    </row>
    <row r="220" spans="2:11" x14ac:dyDescent="0.3">
      <c r="B220" s="3"/>
      <c r="D220" s="4"/>
      <c r="E220" s="1"/>
      <c r="F220" s="1"/>
      <c r="G220" s="1"/>
      <c r="H220" s="1"/>
      <c r="I220" s="3"/>
      <c r="J220" s="15"/>
      <c r="K220" s="18"/>
    </row>
    <row r="221" spans="2:11" x14ac:dyDescent="0.3">
      <c r="B221" s="3"/>
      <c r="D221" s="4"/>
      <c r="E221" s="1"/>
      <c r="F221" s="1"/>
      <c r="G221" s="1"/>
      <c r="H221" s="1"/>
      <c r="I221" s="3"/>
      <c r="J221" s="15"/>
      <c r="K221" s="18"/>
    </row>
    <row r="222" spans="2:11" x14ac:dyDescent="0.3">
      <c r="B222" s="3"/>
      <c r="D222" s="4"/>
      <c r="E222" s="1"/>
      <c r="F222" s="1"/>
      <c r="G222" s="1"/>
      <c r="H222" s="1"/>
      <c r="I222" s="3"/>
      <c r="J222" s="15"/>
      <c r="K222" s="18"/>
    </row>
    <row r="223" spans="2:11" x14ac:dyDescent="0.3">
      <c r="B223" s="3"/>
      <c r="D223" s="4"/>
      <c r="E223" s="1"/>
      <c r="F223" s="1"/>
      <c r="G223" s="1"/>
      <c r="H223" s="1"/>
      <c r="I223" s="3"/>
      <c r="J223" s="15"/>
      <c r="K223" s="18"/>
    </row>
    <row r="224" spans="2:11" x14ac:dyDescent="0.3">
      <c r="B224" s="3"/>
      <c r="D224" s="4"/>
      <c r="E224" s="1"/>
      <c r="F224" s="1"/>
      <c r="G224" s="1"/>
      <c r="H224" s="1"/>
      <c r="I224" s="3"/>
      <c r="J224" s="15"/>
      <c r="K224" s="18"/>
    </row>
    <row r="225" spans="2:11" x14ac:dyDescent="0.3">
      <c r="B225" s="3"/>
      <c r="D225" s="4"/>
      <c r="E225" s="1"/>
      <c r="F225" s="1"/>
      <c r="G225" s="1"/>
      <c r="H225" s="1"/>
      <c r="I225" s="3"/>
      <c r="J225" s="15"/>
      <c r="K225" s="18"/>
    </row>
    <row r="226" spans="2:11" x14ac:dyDescent="0.3">
      <c r="B226" s="3"/>
      <c r="D226" s="4"/>
      <c r="E226" s="1"/>
      <c r="F226" s="1"/>
      <c r="G226" s="1"/>
      <c r="H226" s="1"/>
      <c r="I226" s="3"/>
      <c r="J226" s="15"/>
      <c r="K226" s="18"/>
    </row>
    <row r="227" spans="2:11" x14ac:dyDescent="0.3">
      <c r="B227" s="3"/>
      <c r="D227" s="4"/>
      <c r="E227" s="1"/>
      <c r="F227" s="1"/>
      <c r="G227" s="1"/>
      <c r="H227" s="1"/>
      <c r="I227" s="3"/>
      <c r="J227" s="15"/>
      <c r="K227" s="18"/>
    </row>
    <row r="228" spans="2:11" x14ac:dyDescent="0.3">
      <c r="B228" s="3"/>
      <c r="D228" s="4"/>
      <c r="E228" s="1"/>
      <c r="F228" s="1"/>
      <c r="G228" s="1"/>
      <c r="H228" s="1"/>
      <c r="I228" s="3"/>
      <c r="J228" s="15"/>
      <c r="K228" s="18"/>
    </row>
    <row r="229" spans="2:11" x14ac:dyDescent="0.3">
      <c r="B229" s="3"/>
      <c r="D229" s="4"/>
      <c r="E229" s="1"/>
      <c r="F229" s="1"/>
      <c r="G229" s="1"/>
      <c r="H229" s="1"/>
      <c r="I229" s="3"/>
      <c r="J229" s="15"/>
      <c r="K229" s="18"/>
    </row>
    <row r="230" spans="2:11" x14ac:dyDescent="0.3">
      <c r="B230" s="3"/>
      <c r="D230" s="4"/>
      <c r="E230" s="1"/>
      <c r="F230" s="1"/>
      <c r="G230" s="1"/>
      <c r="H230" s="1"/>
      <c r="I230" s="3"/>
      <c r="J230" s="15"/>
      <c r="K230" s="18"/>
    </row>
    <row r="231" spans="2:11" x14ac:dyDescent="0.3">
      <c r="B231" s="3"/>
      <c r="D231" s="4"/>
      <c r="E231" s="1"/>
      <c r="F231" s="1"/>
      <c r="G231" s="1"/>
      <c r="H231" s="1"/>
      <c r="I231" s="3"/>
      <c r="J231" s="15"/>
      <c r="K231" s="18"/>
    </row>
    <row r="232" spans="2:11" x14ac:dyDescent="0.3">
      <c r="B232" s="3"/>
      <c r="D232" s="4"/>
      <c r="E232" s="1"/>
      <c r="F232" s="1"/>
      <c r="G232" s="1"/>
      <c r="H232" s="1"/>
      <c r="I232" s="3"/>
      <c r="J232" s="15"/>
      <c r="K232" s="18"/>
    </row>
    <row r="233" spans="2:11" x14ac:dyDescent="0.3">
      <c r="B233" s="3"/>
      <c r="D233" s="4"/>
      <c r="E233" s="1"/>
      <c r="F233" s="1"/>
      <c r="G233" s="1"/>
      <c r="H233" s="1"/>
      <c r="I233" s="3"/>
      <c r="J233" s="15"/>
      <c r="K233" s="18"/>
    </row>
    <row r="234" spans="2:11" x14ac:dyDescent="0.3">
      <c r="B234" s="3"/>
      <c r="D234" s="4"/>
      <c r="E234" s="1"/>
      <c r="F234" s="1"/>
      <c r="G234" s="1"/>
      <c r="H234" s="1"/>
      <c r="I234" s="3"/>
      <c r="J234" s="15"/>
      <c r="K234" s="18"/>
    </row>
    <row r="235" spans="2:11" x14ac:dyDescent="0.3">
      <c r="B235" s="3"/>
      <c r="D235" s="4"/>
      <c r="E235" s="1"/>
      <c r="F235" s="1"/>
      <c r="G235" s="1"/>
      <c r="H235" s="1"/>
      <c r="I235" s="3"/>
      <c r="J235" s="15"/>
      <c r="K235" s="18"/>
    </row>
    <row r="236" spans="2:11" x14ac:dyDescent="0.3">
      <c r="B236" s="3"/>
      <c r="D236" s="4"/>
      <c r="E236" s="1"/>
      <c r="F236" s="1"/>
      <c r="G236" s="1"/>
      <c r="H236" s="1"/>
      <c r="I236" s="3"/>
      <c r="J236" s="15"/>
      <c r="K236" s="18"/>
    </row>
    <row r="237" spans="2:11" x14ac:dyDescent="0.3">
      <c r="B237" s="3"/>
      <c r="D237" s="4"/>
      <c r="E237" s="1"/>
      <c r="F237" s="1"/>
      <c r="G237" s="1"/>
      <c r="H237" s="1"/>
      <c r="I237" s="3"/>
      <c r="J237" s="15"/>
      <c r="K237" s="18"/>
    </row>
    <row r="238" spans="2:11" x14ac:dyDescent="0.3">
      <c r="B238" s="3"/>
      <c r="D238" s="4"/>
      <c r="E238" s="1"/>
      <c r="F238" s="1"/>
      <c r="G238" s="1"/>
      <c r="H238" s="1"/>
      <c r="I238" s="3"/>
      <c r="J238" s="15"/>
      <c r="K238" s="18"/>
    </row>
    <row r="239" spans="2:11" x14ac:dyDescent="0.3">
      <c r="B239" s="3"/>
      <c r="D239" s="4"/>
      <c r="E239" s="1"/>
      <c r="F239" s="1"/>
      <c r="G239" s="1"/>
      <c r="H239" s="1"/>
      <c r="I239" s="3"/>
      <c r="J239" s="15"/>
      <c r="K239" s="18"/>
    </row>
    <row r="240" spans="2:11" x14ac:dyDescent="0.3">
      <c r="B240" s="3"/>
      <c r="D240" s="4"/>
      <c r="E240" s="1"/>
      <c r="F240" s="1"/>
      <c r="G240" s="1"/>
      <c r="H240" s="1"/>
      <c r="I240" s="3"/>
      <c r="J240" s="15"/>
      <c r="K240" s="18"/>
    </row>
    <row r="241" spans="2:11" x14ac:dyDescent="0.3">
      <c r="B241" s="3"/>
      <c r="D241" s="4"/>
      <c r="E241" s="1"/>
      <c r="F241" s="1"/>
      <c r="G241" s="1"/>
      <c r="H241" s="1"/>
      <c r="I241" s="3"/>
      <c r="J241" s="15"/>
      <c r="K241" s="18"/>
    </row>
    <row r="242" spans="2:11" x14ac:dyDescent="0.3">
      <c r="B242" s="3"/>
      <c r="D242" s="4"/>
      <c r="E242" s="1"/>
      <c r="F242" s="1"/>
      <c r="G242" s="1"/>
      <c r="H242" s="1"/>
      <c r="I242" s="3"/>
      <c r="J242" s="15"/>
      <c r="K242" s="18"/>
    </row>
    <row r="243" spans="2:11" x14ac:dyDescent="0.3">
      <c r="B243" s="3"/>
      <c r="D243" s="4"/>
      <c r="E243" s="1"/>
      <c r="F243" s="1"/>
      <c r="G243" s="1"/>
      <c r="H243" s="1"/>
      <c r="I243" s="3"/>
      <c r="J243" s="15"/>
      <c r="K243" s="18"/>
    </row>
    <row r="244" spans="2:11" x14ac:dyDescent="0.3">
      <c r="B244" s="3"/>
      <c r="D244" s="4"/>
      <c r="E244" s="1"/>
      <c r="F244" s="1"/>
      <c r="G244" s="1"/>
      <c r="H244" s="1"/>
      <c r="I244" s="3"/>
      <c r="J244" s="15"/>
      <c r="K244" s="18"/>
    </row>
    <row r="245" spans="2:11" x14ac:dyDescent="0.3">
      <c r="B245" s="3"/>
      <c r="D245" s="4"/>
      <c r="E245" s="1"/>
      <c r="F245" s="1"/>
      <c r="G245" s="1"/>
      <c r="H245" s="1"/>
      <c r="I245" s="3"/>
      <c r="J245" s="15"/>
      <c r="K245" s="18"/>
    </row>
    <row r="246" spans="2:11" x14ac:dyDescent="0.3">
      <c r="B246" s="3"/>
      <c r="D246" s="4"/>
      <c r="E246" s="1"/>
      <c r="F246" s="1"/>
      <c r="G246" s="1"/>
      <c r="H246" s="1"/>
      <c r="I246" s="3"/>
      <c r="J246" s="15"/>
      <c r="K246" s="18"/>
    </row>
    <row r="247" spans="2:11" x14ac:dyDescent="0.3">
      <c r="B247" s="3"/>
      <c r="D247" s="4"/>
      <c r="E247" s="1"/>
      <c r="F247" s="1"/>
      <c r="G247" s="1"/>
      <c r="H247" s="1"/>
      <c r="I247" s="3"/>
      <c r="J247" s="15"/>
      <c r="K247" s="18"/>
    </row>
    <row r="248" spans="2:11" x14ac:dyDescent="0.3">
      <c r="B248" s="3"/>
      <c r="D248" s="4"/>
      <c r="E248" s="1"/>
      <c r="F248" s="1"/>
      <c r="G248" s="1"/>
      <c r="H248" s="1"/>
      <c r="I248" s="3"/>
      <c r="J248" s="15"/>
      <c r="K248" s="18"/>
    </row>
    <row r="249" spans="2:11" x14ac:dyDescent="0.3">
      <c r="B249" s="3"/>
      <c r="D249" s="4"/>
      <c r="E249" s="1"/>
      <c r="F249" s="1"/>
      <c r="G249" s="1"/>
      <c r="H249" s="1"/>
      <c r="I249" s="3"/>
      <c r="J249" s="15"/>
      <c r="K249" s="18"/>
    </row>
    <row r="250" spans="2:11" x14ac:dyDescent="0.3">
      <c r="B250" s="3"/>
      <c r="D250" s="4"/>
      <c r="E250" s="1"/>
      <c r="F250" s="1"/>
      <c r="G250" s="1"/>
      <c r="H250" s="1"/>
      <c r="I250" s="3"/>
      <c r="J250" s="15"/>
      <c r="K250" s="18"/>
    </row>
    <row r="251" spans="2:11" x14ac:dyDescent="0.3">
      <c r="B251" s="3"/>
      <c r="D251" s="4"/>
      <c r="E251" s="1"/>
      <c r="F251" s="1"/>
      <c r="G251" s="1"/>
      <c r="H251" s="1"/>
      <c r="I251" s="3"/>
      <c r="J251" s="15"/>
      <c r="K251" s="18"/>
    </row>
    <row r="252" spans="2:11" x14ac:dyDescent="0.3">
      <c r="B252" s="3"/>
      <c r="D252" s="4"/>
      <c r="E252" s="1"/>
      <c r="F252" s="1"/>
      <c r="G252" s="1"/>
      <c r="H252" s="1"/>
      <c r="I252" s="3"/>
      <c r="J252" s="15"/>
      <c r="K252" s="18"/>
    </row>
    <row r="253" spans="2:11" x14ac:dyDescent="0.3">
      <c r="B253" s="3"/>
      <c r="D253" s="4"/>
      <c r="E253" s="1"/>
      <c r="F253" s="1"/>
      <c r="G253" s="1"/>
      <c r="H253" s="1"/>
      <c r="I253" s="3"/>
      <c r="J253" s="15"/>
      <c r="K253" s="18"/>
    </row>
    <row r="254" spans="2:11" x14ac:dyDescent="0.3">
      <c r="B254" s="3"/>
      <c r="D254" s="4"/>
      <c r="E254" s="1"/>
      <c r="F254" s="1"/>
      <c r="G254" s="1"/>
      <c r="H254" s="1"/>
      <c r="I254" s="3"/>
      <c r="J254" s="15"/>
      <c r="K254" s="18"/>
    </row>
    <row r="255" spans="2:11" x14ac:dyDescent="0.3">
      <c r="B255" s="3"/>
      <c r="D255" s="4"/>
      <c r="E255" s="1"/>
      <c r="F255" s="1"/>
      <c r="G255" s="1"/>
      <c r="H255" s="1"/>
      <c r="I255" s="3"/>
      <c r="J255" s="15"/>
      <c r="K255" s="18"/>
    </row>
    <row r="256" spans="2:11" x14ac:dyDescent="0.3">
      <c r="B256" s="3"/>
      <c r="D256" s="4"/>
      <c r="E256" s="1"/>
      <c r="F256" s="1"/>
      <c r="G256" s="1"/>
      <c r="H256" s="1"/>
      <c r="I256" s="3"/>
      <c r="J256" s="15"/>
      <c r="K256" s="18"/>
    </row>
    <row r="257" spans="2:11" x14ac:dyDescent="0.3">
      <c r="B257" s="3"/>
      <c r="D257" s="4"/>
      <c r="E257" s="1"/>
      <c r="F257" s="1"/>
      <c r="G257" s="1"/>
      <c r="H257" s="1"/>
      <c r="I257" s="3"/>
      <c r="J257" s="15"/>
      <c r="K257" s="18"/>
    </row>
    <row r="258" spans="2:11" x14ac:dyDescent="0.3">
      <c r="B258" s="3"/>
      <c r="D258" s="4"/>
      <c r="E258" s="1"/>
      <c r="F258" s="1"/>
      <c r="G258" s="1"/>
      <c r="H258" s="1"/>
      <c r="I258" s="3"/>
      <c r="J258" s="15"/>
      <c r="K258" s="18"/>
    </row>
    <row r="259" spans="2:11" x14ac:dyDescent="0.3">
      <c r="B259" s="3"/>
      <c r="D259" s="4"/>
      <c r="E259" s="1"/>
      <c r="F259" s="1"/>
      <c r="G259" s="1"/>
      <c r="H259" s="1"/>
      <c r="I259" s="3"/>
      <c r="J259" s="15"/>
      <c r="K259" s="18"/>
    </row>
    <row r="260" spans="2:11" x14ac:dyDescent="0.3">
      <c r="B260" s="3"/>
      <c r="D260" s="4"/>
      <c r="E260" s="1"/>
      <c r="F260" s="1"/>
      <c r="G260" s="1"/>
      <c r="H260" s="1"/>
      <c r="I260" s="3"/>
      <c r="J260" s="15"/>
      <c r="K260" s="18"/>
    </row>
    <row r="261" spans="2:11" x14ac:dyDescent="0.3">
      <c r="B261" s="3"/>
      <c r="D261" s="4"/>
      <c r="E261" s="1"/>
      <c r="F261" s="1"/>
      <c r="G261" s="1"/>
      <c r="H261" s="1"/>
      <c r="I261" s="3"/>
      <c r="J261" s="15"/>
      <c r="K261" s="18"/>
    </row>
    <row r="262" spans="2:11" x14ac:dyDescent="0.3">
      <c r="B262" s="3"/>
      <c r="D262" s="4"/>
      <c r="E262" s="1"/>
      <c r="F262" s="1"/>
      <c r="G262" s="1"/>
      <c r="H262" s="1"/>
      <c r="I262" s="3"/>
      <c r="J262" s="15"/>
      <c r="K262" s="18"/>
    </row>
    <row r="263" spans="2:11" x14ac:dyDescent="0.3">
      <c r="B263" s="3"/>
      <c r="D263" s="4"/>
      <c r="E263" s="1"/>
      <c r="F263" s="1"/>
      <c r="G263" s="1"/>
      <c r="H263" s="1"/>
      <c r="I263" s="3"/>
      <c r="J263" s="15"/>
      <c r="K263" s="18"/>
    </row>
    <row r="264" spans="2:11" x14ac:dyDescent="0.3">
      <c r="B264" s="3"/>
      <c r="D264" s="4"/>
      <c r="E264" s="1"/>
      <c r="F264" s="1"/>
      <c r="G264" s="1"/>
      <c r="H264" s="1"/>
      <c r="I264" s="3"/>
      <c r="J264" s="15"/>
      <c r="K264" s="18"/>
    </row>
    <row r="265" spans="2:11" x14ac:dyDescent="0.3">
      <c r="B265" s="3"/>
      <c r="D265" s="4"/>
      <c r="E265" s="1"/>
      <c r="F265" s="1"/>
      <c r="G265" s="1"/>
      <c r="H265" s="1"/>
      <c r="I265" s="3"/>
      <c r="J265" s="15"/>
      <c r="K265" s="18"/>
    </row>
    <row r="266" spans="2:11" x14ac:dyDescent="0.3">
      <c r="B266" s="3"/>
      <c r="D266" s="4"/>
      <c r="E266" s="1"/>
      <c r="F266" s="1"/>
      <c r="G266" s="1"/>
      <c r="H266" s="1"/>
      <c r="I266" s="3"/>
      <c r="J266" s="15"/>
      <c r="K266" s="18"/>
    </row>
    <row r="267" spans="2:11" x14ac:dyDescent="0.3">
      <c r="B267" s="3"/>
      <c r="D267" s="4"/>
      <c r="E267" s="1"/>
      <c r="F267" s="1"/>
      <c r="G267" s="1"/>
      <c r="H267" s="1"/>
      <c r="I267" s="3"/>
      <c r="J267" s="15"/>
      <c r="K267" s="18"/>
    </row>
    <row r="268" spans="2:11" x14ac:dyDescent="0.3">
      <c r="B268" s="3"/>
      <c r="D268" s="4"/>
      <c r="E268" s="1"/>
      <c r="F268" s="1"/>
      <c r="G268" s="1"/>
      <c r="H268" s="1"/>
      <c r="I268" s="3"/>
      <c r="J268" s="15"/>
      <c r="K268" s="18"/>
    </row>
    <row r="269" spans="2:11" x14ac:dyDescent="0.3">
      <c r="B269" s="3"/>
      <c r="D269" s="4"/>
      <c r="E269" s="1"/>
      <c r="F269" s="1"/>
      <c r="G269" s="1"/>
      <c r="H269" s="1"/>
      <c r="I269" s="3"/>
      <c r="J269" s="15"/>
      <c r="K269" s="18"/>
    </row>
    <row r="270" spans="2:11" x14ac:dyDescent="0.3">
      <c r="B270" s="3"/>
      <c r="D270" s="4"/>
      <c r="E270" s="1"/>
      <c r="F270" s="1"/>
      <c r="G270" s="1"/>
      <c r="H270" s="1"/>
      <c r="I270" s="3"/>
      <c r="J270" s="15"/>
      <c r="K270" s="18"/>
    </row>
    <row r="271" spans="2:11" x14ac:dyDescent="0.3">
      <c r="B271" s="3"/>
      <c r="D271" s="4"/>
      <c r="E271" s="1"/>
      <c r="F271" s="1"/>
      <c r="G271" s="1"/>
      <c r="H271" s="1"/>
      <c r="I271" s="3"/>
      <c r="J271" s="15"/>
      <c r="K271" s="18"/>
    </row>
    <row r="272" spans="2:11" x14ac:dyDescent="0.3">
      <c r="B272" s="3"/>
      <c r="D272" s="4"/>
      <c r="E272" s="1"/>
      <c r="F272" s="1"/>
      <c r="G272" s="1"/>
      <c r="H272" s="1"/>
      <c r="I272" s="3"/>
      <c r="J272" s="15"/>
      <c r="K272" s="18"/>
    </row>
    <row r="273" spans="2:11" x14ac:dyDescent="0.3">
      <c r="B273" s="3"/>
      <c r="D273" s="4"/>
      <c r="E273" s="1"/>
      <c r="F273" s="1"/>
      <c r="G273" s="1"/>
      <c r="H273" s="1"/>
      <c r="I273" s="3"/>
      <c r="J273" s="15"/>
      <c r="K273" s="18"/>
    </row>
    <row r="274" spans="2:11" x14ac:dyDescent="0.3">
      <c r="B274" s="3"/>
      <c r="D274" s="4"/>
      <c r="E274" s="1"/>
      <c r="F274" s="1"/>
      <c r="G274" s="1"/>
      <c r="H274" s="1"/>
      <c r="I274" s="3"/>
      <c r="J274" s="15"/>
      <c r="K274" s="18"/>
    </row>
    <row r="275" spans="2:11" x14ac:dyDescent="0.3">
      <c r="B275" s="3"/>
      <c r="D275" s="4"/>
      <c r="E275" s="1"/>
      <c r="F275" s="1"/>
      <c r="G275" s="1"/>
      <c r="H275" s="1"/>
      <c r="I275" s="3"/>
      <c r="J275" s="15"/>
      <c r="K275" s="18"/>
    </row>
    <row r="276" spans="2:11" x14ac:dyDescent="0.3">
      <c r="B276" s="3"/>
      <c r="D276" s="4"/>
      <c r="E276" s="1"/>
      <c r="F276" s="1"/>
      <c r="G276" s="1"/>
      <c r="H276" s="1"/>
      <c r="I276" s="3"/>
      <c r="J276" s="15"/>
      <c r="K276" s="18"/>
    </row>
    <row r="277" spans="2:11" x14ac:dyDescent="0.3">
      <c r="B277" s="3"/>
      <c r="D277" s="4"/>
      <c r="E277" s="1"/>
      <c r="F277" s="1"/>
      <c r="G277" s="1"/>
      <c r="H277" s="1"/>
      <c r="I277" s="3"/>
      <c r="J277" s="15"/>
      <c r="K277" s="18"/>
    </row>
    <row r="278" spans="2:11" x14ac:dyDescent="0.3">
      <c r="B278" s="3"/>
      <c r="D278" s="4"/>
      <c r="E278" s="1"/>
      <c r="F278" s="1"/>
      <c r="G278" s="1"/>
      <c r="H278" s="1"/>
      <c r="I278" s="3"/>
      <c r="J278" s="15"/>
      <c r="K278" s="18"/>
    </row>
    <row r="279" spans="2:11" x14ac:dyDescent="0.3">
      <c r="B279" s="3"/>
      <c r="D279" s="4"/>
      <c r="E279" s="1"/>
      <c r="F279" s="1"/>
      <c r="G279" s="1"/>
      <c r="H279" s="1"/>
      <c r="I279" s="3"/>
      <c r="J279" s="15"/>
      <c r="K279" s="18"/>
    </row>
    <row r="280" spans="2:11" x14ac:dyDescent="0.3">
      <c r="B280" s="3"/>
      <c r="D280" s="4"/>
      <c r="E280" s="1"/>
      <c r="F280" s="1"/>
      <c r="G280" s="1"/>
      <c r="H280" s="1"/>
      <c r="I280" s="3"/>
      <c r="J280" s="15"/>
      <c r="K280" s="18"/>
    </row>
    <row r="281" spans="2:11" x14ac:dyDescent="0.3">
      <c r="B281" s="3"/>
      <c r="D281" s="4"/>
      <c r="E281" s="1"/>
      <c r="F281" s="1"/>
      <c r="G281" s="1"/>
      <c r="H281" s="1"/>
      <c r="I281" s="3"/>
      <c r="J281" s="15"/>
      <c r="K281" s="18"/>
    </row>
    <row r="282" spans="2:11" x14ac:dyDescent="0.3">
      <c r="B282" s="3"/>
      <c r="D282" s="4"/>
      <c r="E282" s="1"/>
      <c r="F282" s="1"/>
      <c r="G282" s="1"/>
      <c r="H282" s="1"/>
      <c r="I282" s="3"/>
      <c r="J282" s="15"/>
      <c r="K282" s="18"/>
    </row>
    <row r="283" spans="2:11" x14ac:dyDescent="0.3">
      <c r="B283" s="3"/>
      <c r="D283" s="4"/>
      <c r="E283" s="1"/>
      <c r="F283" s="1"/>
      <c r="G283" s="1"/>
      <c r="H283" s="1"/>
      <c r="I283" s="3"/>
      <c r="J283" s="15"/>
      <c r="K283" s="18"/>
    </row>
    <row r="284" spans="2:11" x14ac:dyDescent="0.3">
      <c r="B284" s="3"/>
      <c r="D284" s="4"/>
      <c r="E284" s="1"/>
      <c r="F284" s="1"/>
      <c r="G284" s="1"/>
      <c r="H284" s="1"/>
      <c r="I284" s="3"/>
      <c r="J284" s="15"/>
      <c r="K284" s="18"/>
    </row>
    <row r="285" spans="2:11" x14ac:dyDescent="0.3">
      <c r="B285" s="3"/>
      <c r="D285" s="4"/>
      <c r="E285" s="1"/>
      <c r="F285" s="1"/>
      <c r="G285" s="1"/>
      <c r="H285" s="1"/>
      <c r="I285" s="3"/>
      <c r="J285" s="15"/>
      <c r="K285" s="18"/>
    </row>
    <row r="286" spans="2:11" x14ac:dyDescent="0.3">
      <c r="B286" s="3"/>
      <c r="D286" s="4"/>
      <c r="E286" s="1"/>
      <c r="F286" s="1"/>
      <c r="G286" s="1"/>
      <c r="H286" s="1"/>
      <c r="I286" s="3"/>
      <c r="J286" s="15"/>
      <c r="K286" s="18"/>
    </row>
    <row r="287" spans="2:11" x14ac:dyDescent="0.3">
      <c r="B287" s="3"/>
      <c r="D287" s="4"/>
      <c r="E287" s="1"/>
      <c r="F287" s="1"/>
      <c r="G287" s="1"/>
      <c r="H287" s="1"/>
      <c r="I287" s="3"/>
      <c r="J287" s="15"/>
      <c r="K287" s="18"/>
    </row>
    <row r="288" spans="2:11" x14ac:dyDescent="0.3">
      <c r="B288" s="3"/>
      <c r="D288" s="4"/>
      <c r="E288" s="1"/>
      <c r="F288" s="1"/>
      <c r="G288" s="1"/>
      <c r="H288" s="1"/>
      <c r="I288" s="3"/>
      <c r="J288" s="15"/>
      <c r="K288" s="18"/>
    </row>
    <row r="289" spans="2:11" x14ac:dyDescent="0.3">
      <c r="B289" s="3"/>
      <c r="D289" s="4"/>
      <c r="E289" s="1"/>
      <c r="F289" s="1"/>
      <c r="G289" s="1"/>
      <c r="H289" s="1"/>
      <c r="I289" s="3"/>
      <c r="J289" s="15"/>
      <c r="K289" s="18"/>
    </row>
    <row r="290" spans="2:11" x14ac:dyDescent="0.3">
      <c r="B290" s="3"/>
      <c r="D290" s="4"/>
      <c r="E290" s="1"/>
      <c r="F290" s="1"/>
      <c r="G290" s="1"/>
      <c r="H290" s="1"/>
      <c r="I290" s="3"/>
      <c r="J290" s="15"/>
      <c r="K290" s="18"/>
    </row>
    <row r="291" spans="2:11" x14ac:dyDescent="0.3">
      <c r="B291" s="3"/>
      <c r="D291" s="4"/>
      <c r="E291" s="1"/>
      <c r="F291" s="1"/>
      <c r="G291" s="1"/>
      <c r="H291" s="1"/>
      <c r="I291" s="3"/>
      <c r="J291" s="15"/>
      <c r="K291" s="18"/>
    </row>
    <row r="292" spans="2:11" x14ac:dyDescent="0.3">
      <c r="B292" s="3"/>
      <c r="D292" s="4"/>
      <c r="E292" s="1"/>
      <c r="F292" s="1"/>
      <c r="G292" s="1"/>
      <c r="H292" s="1"/>
      <c r="I292" s="3"/>
      <c r="J292" s="15"/>
      <c r="K292" s="18"/>
    </row>
    <row r="293" spans="2:11" x14ac:dyDescent="0.3">
      <c r="B293" s="3"/>
      <c r="D293" s="4"/>
      <c r="E293" s="1"/>
      <c r="F293" s="1"/>
      <c r="G293" s="1"/>
      <c r="H293" s="1"/>
      <c r="I293" s="3"/>
      <c r="J293" s="15"/>
      <c r="K293" s="18"/>
    </row>
    <row r="294" spans="2:11" x14ac:dyDescent="0.3">
      <c r="B294" s="3"/>
      <c r="D294" s="4"/>
      <c r="E294" s="1"/>
      <c r="F294" s="1"/>
      <c r="G294" s="1"/>
      <c r="H294" s="1"/>
      <c r="I294" s="3"/>
      <c r="J294" s="15"/>
      <c r="K294" s="18"/>
    </row>
    <row r="295" spans="2:11" x14ac:dyDescent="0.3">
      <c r="B295" s="3"/>
      <c r="D295" s="4"/>
      <c r="E295" s="1"/>
      <c r="F295" s="1"/>
      <c r="G295" s="1"/>
      <c r="H295" s="1"/>
      <c r="I295" s="3"/>
      <c r="J295" s="15"/>
      <c r="K295" s="18"/>
    </row>
    <row r="296" spans="2:11" x14ac:dyDescent="0.3">
      <c r="B296" s="3"/>
      <c r="D296" s="4"/>
      <c r="E296" s="1"/>
      <c r="F296" s="1"/>
      <c r="G296" s="1"/>
      <c r="H296" s="1"/>
      <c r="I296" s="3"/>
      <c r="J296" s="15"/>
      <c r="K296" s="18"/>
    </row>
    <row r="297" spans="2:11" x14ac:dyDescent="0.3">
      <c r="B297" s="3"/>
      <c r="D297" s="4"/>
      <c r="E297" s="1"/>
      <c r="F297" s="1"/>
      <c r="G297" s="1"/>
      <c r="H297" s="1"/>
      <c r="I297" s="3"/>
      <c r="J297" s="15"/>
      <c r="K297" s="18"/>
    </row>
    <row r="298" spans="2:11" x14ac:dyDescent="0.3">
      <c r="B298" s="3"/>
      <c r="D298" s="4"/>
      <c r="E298" s="1"/>
      <c r="F298" s="1"/>
      <c r="G298" s="1"/>
      <c r="H298" s="1"/>
      <c r="I298" s="3"/>
      <c r="J298" s="15"/>
      <c r="K298" s="18"/>
    </row>
    <row r="299" spans="2:11" x14ac:dyDescent="0.3">
      <c r="B299" s="3"/>
      <c r="D299" s="4"/>
      <c r="E299" s="1"/>
      <c r="F299" s="1"/>
      <c r="G299" s="1"/>
      <c r="H299" s="1"/>
      <c r="I299" s="3"/>
      <c r="J299" s="15"/>
      <c r="K299" s="18"/>
    </row>
    <row r="300" spans="2:11" x14ac:dyDescent="0.3">
      <c r="B300" s="3"/>
      <c r="D300" s="4"/>
      <c r="E300" s="1"/>
      <c r="F300" s="1"/>
      <c r="G300" s="1"/>
      <c r="H300" s="1"/>
      <c r="I300" s="3"/>
      <c r="J300" s="15"/>
      <c r="K300" s="18"/>
    </row>
    <row r="301" spans="2:11" x14ac:dyDescent="0.3">
      <c r="B301" s="3"/>
      <c r="D301" s="4"/>
      <c r="E301" s="1"/>
      <c r="F301" s="1"/>
      <c r="G301" s="1"/>
      <c r="H301" s="1"/>
      <c r="I301" s="3"/>
      <c r="J301" s="15"/>
      <c r="K301" s="18"/>
    </row>
    <row r="302" spans="2:11" x14ac:dyDescent="0.3">
      <c r="B302" s="3"/>
      <c r="D302" s="4"/>
      <c r="E302" s="1"/>
      <c r="F302" s="1"/>
      <c r="G302" s="1"/>
      <c r="H302" s="1"/>
      <c r="I302" s="3"/>
      <c r="J302" s="15"/>
      <c r="K302" s="18"/>
    </row>
    <row r="303" spans="2:11" x14ac:dyDescent="0.3">
      <c r="B303" s="3"/>
      <c r="D303" s="4"/>
      <c r="E303" s="1"/>
      <c r="F303" s="1"/>
      <c r="G303" s="1"/>
      <c r="H303" s="1"/>
      <c r="I303" s="3"/>
      <c r="J303" s="15"/>
      <c r="K303" s="18"/>
    </row>
    <row r="304" spans="2:11" x14ac:dyDescent="0.3">
      <c r="B304" s="3"/>
      <c r="D304" s="4"/>
      <c r="E304" s="1"/>
      <c r="F304" s="1"/>
      <c r="G304" s="1"/>
      <c r="H304" s="1"/>
      <c r="I304" s="3"/>
      <c r="J304" s="15"/>
      <c r="K304" s="18"/>
    </row>
    <row r="305" spans="2:11" x14ac:dyDescent="0.3">
      <c r="B305" s="3"/>
      <c r="D305" s="4"/>
      <c r="E305" s="1"/>
      <c r="F305" s="1"/>
      <c r="G305" s="1"/>
      <c r="H305" s="1"/>
      <c r="I305" s="3"/>
      <c r="J305" s="15"/>
      <c r="K305" s="18"/>
    </row>
    <row r="306" spans="2:11" x14ac:dyDescent="0.3">
      <c r="B306" s="3"/>
      <c r="D306" s="4"/>
      <c r="E306" s="1"/>
      <c r="F306" s="1"/>
      <c r="G306" s="1"/>
      <c r="H306" s="1"/>
      <c r="I306" s="3"/>
      <c r="J306" s="15"/>
      <c r="K306" s="18"/>
    </row>
    <row r="307" spans="2:11" x14ac:dyDescent="0.3">
      <c r="B307" s="3"/>
      <c r="D307" s="4"/>
      <c r="E307" s="1"/>
      <c r="F307" s="1"/>
      <c r="G307" s="1"/>
      <c r="H307" s="1"/>
      <c r="I307" s="3"/>
      <c r="J307" s="15"/>
      <c r="K307" s="18"/>
    </row>
    <row r="308" spans="2:11" x14ac:dyDescent="0.3">
      <c r="B308" s="3"/>
      <c r="D308" s="4"/>
      <c r="E308" s="1"/>
      <c r="F308" s="1"/>
      <c r="G308" s="1"/>
      <c r="H308" s="1"/>
      <c r="I308" s="3"/>
      <c r="J308" s="15"/>
      <c r="K308" s="18"/>
    </row>
    <row r="309" spans="2:11" x14ac:dyDescent="0.3">
      <c r="B309" s="3"/>
      <c r="D309" s="4"/>
      <c r="E309" s="1"/>
      <c r="F309" s="1"/>
      <c r="G309" s="1"/>
      <c r="H309" s="1"/>
      <c r="I309" s="3"/>
      <c r="J309" s="15"/>
      <c r="K309" s="18"/>
    </row>
    <row r="310" spans="2:11" x14ac:dyDescent="0.3">
      <c r="B310" s="3"/>
      <c r="D310" s="4"/>
      <c r="E310" s="1"/>
      <c r="F310" s="1"/>
      <c r="G310" s="1"/>
      <c r="H310" s="1"/>
      <c r="I310" s="3"/>
      <c r="J310" s="15"/>
      <c r="K310" s="18"/>
    </row>
    <row r="311" spans="2:11" x14ac:dyDescent="0.3">
      <c r="B311" s="3"/>
      <c r="D311" s="4"/>
      <c r="E311" s="1"/>
      <c r="F311" s="1"/>
      <c r="G311" s="1"/>
      <c r="H311" s="1"/>
      <c r="I311" s="3"/>
      <c r="J311" s="15"/>
      <c r="K311" s="18"/>
    </row>
    <row r="312" spans="2:11" x14ac:dyDescent="0.3">
      <c r="B312" s="3"/>
      <c r="D312" s="4"/>
      <c r="E312" s="1"/>
      <c r="F312" s="1"/>
      <c r="G312" s="1"/>
      <c r="H312" s="1"/>
      <c r="I312" s="3"/>
      <c r="J312" s="15"/>
      <c r="K312" s="18"/>
    </row>
    <row r="313" spans="2:11" x14ac:dyDescent="0.3">
      <c r="B313" s="3"/>
      <c r="D313" s="4"/>
      <c r="E313" s="1"/>
      <c r="F313" s="1"/>
      <c r="G313" s="1"/>
      <c r="H313" s="1"/>
      <c r="I313" s="3"/>
      <c r="J313" s="15"/>
      <c r="K313" s="18"/>
    </row>
    <row r="314" spans="2:11" x14ac:dyDescent="0.3">
      <c r="B314" s="3"/>
      <c r="D314" s="4"/>
      <c r="E314" s="1"/>
      <c r="F314" s="1"/>
      <c r="G314" s="1"/>
      <c r="H314" s="1"/>
      <c r="I314" s="3"/>
      <c r="J314" s="15"/>
      <c r="K314" s="18"/>
    </row>
    <row r="315" spans="2:11" x14ac:dyDescent="0.3">
      <c r="B315" s="3"/>
      <c r="D315" s="4"/>
      <c r="E315" s="1"/>
      <c r="F315" s="1"/>
      <c r="G315" s="1"/>
      <c r="H315" s="1"/>
      <c r="I315" s="3"/>
      <c r="J315" s="15"/>
      <c r="K315" s="18"/>
    </row>
    <row r="316" spans="2:11" x14ac:dyDescent="0.3">
      <c r="B316" s="3"/>
      <c r="D316" s="4"/>
      <c r="E316" s="1"/>
      <c r="F316" s="1"/>
      <c r="G316" s="1"/>
      <c r="H316" s="1"/>
      <c r="I316" s="3"/>
      <c r="J316" s="15"/>
      <c r="K316" s="18"/>
    </row>
    <row r="317" spans="2:11" x14ac:dyDescent="0.3">
      <c r="B317" s="3"/>
      <c r="D317" s="4"/>
      <c r="E317" s="1"/>
      <c r="F317" s="1"/>
      <c r="G317" s="1"/>
      <c r="H317" s="1"/>
      <c r="I317" s="3"/>
      <c r="J317" s="15"/>
      <c r="K317" s="18"/>
    </row>
    <row r="318" spans="2:11" x14ac:dyDescent="0.3">
      <c r="B318" s="3"/>
      <c r="D318" s="4"/>
      <c r="E318" s="1"/>
      <c r="F318" s="1"/>
      <c r="G318" s="1"/>
      <c r="H318" s="1"/>
      <c r="I318" s="3"/>
      <c r="J318" s="15"/>
      <c r="K318" s="18"/>
    </row>
    <row r="319" spans="2:11" x14ac:dyDescent="0.3">
      <c r="B319" s="3"/>
      <c r="D319" s="4"/>
      <c r="E319" s="1"/>
      <c r="F319" s="1"/>
      <c r="G319" s="1"/>
      <c r="H319" s="1"/>
      <c r="I319" s="3"/>
      <c r="J319" s="15"/>
      <c r="K319" s="18"/>
    </row>
    <row r="320" spans="2:11" x14ac:dyDescent="0.3">
      <c r="B320" s="3"/>
      <c r="D320" s="4"/>
      <c r="E320" s="1"/>
      <c r="F320" s="1"/>
      <c r="G320" s="1"/>
      <c r="H320" s="1"/>
      <c r="I320" s="3"/>
      <c r="J320" s="15"/>
      <c r="K320" s="18"/>
    </row>
    <row r="321" spans="2:11" x14ac:dyDescent="0.3">
      <c r="B321" s="3"/>
      <c r="D321" s="4"/>
      <c r="E321" s="1"/>
      <c r="F321" s="1"/>
      <c r="G321" s="1"/>
      <c r="H321" s="1"/>
      <c r="I321" s="3"/>
      <c r="J321" s="15"/>
      <c r="K321" s="18"/>
    </row>
    <row r="322" spans="2:11" x14ac:dyDescent="0.3">
      <c r="B322" s="3"/>
      <c r="D322" s="4"/>
      <c r="E322" s="1"/>
      <c r="F322" s="1"/>
      <c r="G322" s="1"/>
      <c r="H322" s="1"/>
      <c r="I322" s="3"/>
      <c r="J322" s="15"/>
      <c r="K322" s="18"/>
    </row>
    <row r="323" spans="2:11" x14ac:dyDescent="0.3">
      <c r="B323" s="3"/>
      <c r="D323" s="4"/>
      <c r="E323" s="1"/>
      <c r="F323" s="1"/>
      <c r="G323" s="1"/>
      <c r="H323" s="1"/>
      <c r="I323" s="3"/>
      <c r="J323" s="15"/>
      <c r="K323" s="18"/>
    </row>
    <row r="324" spans="2:11" x14ac:dyDescent="0.3">
      <c r="B324" s="3"/>
      <c r="D324" s="4"/>
      <c r="E324" s="1"/>
      <c r="F324" s="1"/>
      <c r="G324" s="1"/>
      <c r="H324" s="1"/>
      <c r="I324" s="3"/>
      <c r="J324" s="15"/>
      <c r="K324" s="18"/>
    </row>
    <row r="325" spans="2:11" x14ac:dyDescent="0.3">
      <c r="B325" s="3"/>
      <c r="D325" s="4"/>
      <c r="E325" s="1"/>
      <c r="F325" s="1"/>
      <c r="G325" s="1"/>
      <c r="H325" s="1"/>
      <c r="I325" s="3"/>
      <c r="J325" s="15"/>
      <c r="K325" s="18"/>
    </row>
    <row r="326" spans="2:11" x14ac:dyDescent="0.3">
      <c r="B326" s="3"/>
      <c r="D326" s="4"/>
      <c r="E326" s="1"/>
      <c r="F326" s="1"/>
      <c r="G326" s="1"/>
      <c r="H326" s="1"/>
      <c r="I326" s="3"/>
      <c r="J326" s="15"/>
      <c r="K326" s="18"/>
    </row>
    <row r="327" spans="2:11" x14ac:dyDescent="0.3">
      <c r="B327" s="3"/>
      <c r="D327" s="4"/>
      <c r="E327" s="1"/>
      <c r="F327" s="1"/>
      <c r="G327" s="1"/>
      <c r="H327" s="1"/>
      <c r="I327" s="3"/>
      <c r="J327" s="15"/>
      <c r="K327" s="18"/>
    </row>
    <row r="328" spans="2:11" x14ac:dyDescent="0.3">
      <c r="B328" s="3"/>
      <c r="D328" s="4"/>
      <c r="E328" s="1"/>
      <c r="F328" s="1"/>
      <c r="G328" s="1"/>
      <c r="H328" s="1"/>
      <c r="I328" s="3"/>
      <c r="J328" s="15"/>
      <c r="K328" s="18"/>
    </row>
    <row r="329" spans="2:11" x14ac:dyDescent="0.3">
      <c r="B329" s="3"/>
      <c r="D329" s="4"/>
      <c r="E329" s="1"/>
      <c r="F329" s="1"/>
      <c r="G329" s="1"/>
      <c r="H329" s="1"/>
      <c r="I329" s="3"/>
      <c r="J329" s="15"/>
      <c r="K329" s="18"/>
    </row>
    <row r="330" spans="2:11" x14ac:dyDescent="0.3">
      <c r="B330" s="3"/>
      <c r="D330" s="4"/>
      <c r="E330" s="1"/>
      <c r="F330" s="1"/>
      <c r="G330" s="1"/>
      <c r="H330" s="1"/>
      <c r="I330" s="3"/>
      <c r="J330" s="15"/>
      <c r="K330" s="18"/>
    </row>
    <row r="331" spans="2:11" x14ac:dyDescent="0.3">
      <c r="B331" s="3"/>
      <c r="D331" s="4"/>
      <c r="E331" s="1"/>
      <c r="F331" s="1"/>
      <c r="G331" s="1"/>
      <c r="H331" s="1"/>
      <c r="I331" s="3"/>
      <c r="J331" s="15"/>
      <c r="K331" s="18"/>
    </row>
    <row r="332" spans="2:11" x14ac:dyDescent="0.3">
      <c r="B332" s="3"/>
      <c r="D332" s="4"/>
      <c r="E332" s="1"/>
      <c r="F332" s="1"/>
      <c r="G332" s="1"/>
      <c r="H332" s="1"/>
      <c r="I332" s="3"/>
      <c r="J332" s="15"/>
      <c r="K332" s="18"/>
    </row>
    <row r="333" spans="2:11" x14ac:dyDescent="0.3">
      <c r="B333" s="3"/>
      <c r="D333" s="4"/>
      <c r="E333" s="1"/>
      <c r="F333" s="1"/>
      <c r="G333" s="1"/>
      <c r="H333" s="1"/>
      <c r="I333" s="3"/>
      <c r="J333" s="15"/>
      <c r="K333" s="18"/>
    </row>
    <row r="334" spans="2:11" x14ac:dyDescent="0.3">
      <c r="B334" s="3"/>
      <c r="D334" s="4"/>
      <c r="E334" s="1"/>
      <c r="F334" s="1"/>
      <c r="G334" s="1"/>
      <c r="H334" s="1"/>
      <c r="I334" s="3"/>
      <c r="J334" s="15"/>
      <c r="K334" s="18"/>
    </row>
    <row r="335" spans="2:11" x14ac:dyDescent="0.3">
      <c r="B335" s="3"/>
      <c r="D335" s="4"/>
      <c r="E335" s="1"/>
      <c r="F335" s="1"/>
      <c r="G335" s="1"/>
      <c r="H335" s="1"/>
      <c r="I335" s="3"/>
      <c r="J335" s="15"/>
      <c r="K335" s="18"/>
    </row>
    <row r="336" spans="2:11" x14ac:dyDescent="0.3">
      <c r="B336" s="3"/>
      <c r="D336" s="4"/>
      <c r="E336" s="1"/>
      <c r="F336" s="1"/>
      <c r="G336" s="1"/>
      <c r="H336" s="1"/>
      <c r="I336" s="3"/>
      <c r="J336" s="15"/>
      <c r="K336" s="18"/>
    </row>
    <row r="337" spans="2:11" x14ac:dyDescent="0.3">
      <c r="B337" s="3"/>
      <c r="D337" s="4"/>
      <c r="E337" s="1"/>
      <c r="F337" s="1"/>
      <c r="G337" s="1"/>
      <c r="H337" s="1"/>
      <c r="I337" s="3"/>
      <c r="J337" s="15"/>
      <c r="K337" s="18"/>
    </row>
    <row r="338" spans="2:11" x14ac:dyDescent="0.3">
      <c r="B338" s="3"/>
      <c r="D338" s="4"/>
      <c r="E338" s="1"/>
      <c r="F338" s="1"/>
      <c r="G338" s="1"/>
      <c r="H338" s="1"/>
      <c r="I338" s="3"/>
      <c r="J338" s="15"/>
      <c r="K338" s="18"/>
    </row>
    <row r="339" spans="2:11" x14ac:dyDescent="0.3">
      <c r="B339" s="3"/>
      <c r="D339" s="4"/>
      <c r="E339" s="1"/>
      <c r="F339" s="1"/>
      <c r="G339" s="1"/>
      <c r="H339" s="1"/>
      <c r="I339" s="3"/>
      <c r="J339" s="15"/>
      <c r="K339" s="18"/>
    </row>
    <row r="340" spans="2:11" x14ac:dyDescent="0.3">
      <c r="B340" s="3"/>
      <c r="D340" s="4"/>
      <c r="E340" s="1"/>
      <c r="F340" s="1"/>
      <c r="G340" s="1"/>
      <c r="H340" s="1"/>
      <c r="I340" s="3"/>
      <c r="J340" s="15"/>
      <c r="K340" s="18"/>
    </row>
    <row r="341" spans="2:11" x14ac:dyDescent="0.3">
      <c r="B341" s="3"/>
      <c r="D341" s="4"/>
      <c r="E341" s="1"/>
      <c r="F341" s="1"/>
      <c r="G341" s="1"/>
      <c r="H341" s="1"/>
      <c r="I341" s="3"/>
      <c r="J341" s="15"/>
      <c r="K341" s="18"/>
    </row>
    <row r="342" spans="2:11" x14ac:dyDescent="0.3">
      <c r="B342" s="3"/>
      <c r="D342" s="4"/>
      <c r="E342" s="1"/>
      <c r="F342" s="1"/>
      <c r="G342" s="1"/>
      <c r="H342" s="1"/>
      <c r="I342" s="3"/>
      <c r="J342" s="15"/>
      <c r="K342" s="18"/>
    </row>
    <row r="343" spans="2:11" x14ac:dyDescent="0.3">
      <c r="B343" s="3"/>
      <c r="D343" s="4"/>
      <c r="E343" s="1"/>
      <c r="F343" s="1"/>
      <c r="G343" s="1"/>
      <c r="H343" s="1"/>
      <c r="I343" s="3"/>
      <c r="J343" s="15"/>
      <c r="K343" s="18"/>
    </row>
    <row r="344" spans="2:11" x14ac:dyDescent="0.3">
      <c r="B344" s="3"/>
      <c r="D344" s="4"/>
      <c r="E344" s="1"/>
      <c r="F344" s="1"/>
      <c r="G344" s="1"/>
      <c r="H344" s="1"/>
      <c r="I344" s="3"/>
      <c r="J344" s="15"/>
      <c r="K344" s="18"/>
    </row>
    <row r="345" spans="2:11" x14ac:dyDescent="0.3">
      <c r="B345" s="3"/>
      <c r="D345" s="4"/>
      <c r="E345" s="1"/>
      <c r="F345" s="1"/>
      <c r="G345" s="1"/>
      <c r="H345" s="1"/>
      <c r="I345" s="3"/>
      <c r="J345" s="15"/>
      <c r="K345" s="18"/>
    </row>
    <row r="346" spans="2:11" x14ac:dyDescent="0.3">
      <c r="B346" s="3"/>
      <c r="D346" s="4"/>
      <c r="E346" s="1"/>
      <c r="F346" s="1"/>
      <c r="G346" s="1"/>
      <c r="H346" s="1"/>
      <c r="I346" s="3"/>
      <c r="J346" s="15"/>
      <c r="K346" s="18"/>
    </row>
    <row r="347" spans="2:11" x14ac:dyDescent="0.3">
      <c r="B347" s="3"/>
      <c r="D347" s="4"/>
      <c r="E347" s="1"/>
      <c r="F347" s="1"/>
      <c r="G347" s="1"/>
      <c r="H347" s="1"/>
      <c r="I347" s="3"/>
      <c r="J347" s="15"/>
      <c r="K347" s="18"/>
    </row>
    <row r="348" spans="2:11" x14ac:dyDescent="0.3">
      <c r="B348" s="3"/>
      <c r="D348" s="4"/>
      <c r="E348" s="1"/>
      <c r="F348" s="1"/>
      <c r="G348" s="1"/>
      <c r="H348" s="1"/>
      <c r="I348" s="3"/>
      <c r="J348" s="15"/>
      <c r="K348" s="18"/>
    </row>
    <row r="349" spans="2:11" x14ac:dyDescent="0.3">
      <c r="B349" s="3"/>
      <c r="D349" s="4"/>
      <c r="E349" s="1"/>
      <c r="F349" s="1"/>
      <c r="G349" s="1"/>
      <c r="H349" s="1"/>
      <c r="I349" s="3"/>
      <c r="J349" s="15"/>
      <c r="K349" s="18"/>
    </row>
    <row r="350" spans="2:11" x14ac:dyDescent="0.3">
      <c r="B350" s="3"/>
      <c r="D350" s="4"/>
      <c r="E350" s="1"/>
      <c r="F350" s="1"/>
      <c r="G350" s="1"/>
      <c r="H350" s="1"/>
      <c r="I350" s="3"/>
      <c r="J350" s="15"/>
      <c r="K350" s="18"/>
    </row>
    <row r="351" spans="2:11" x14ac:dyDescent="0.3">
      <c r="B351" s="3"/>
      <c r="D351" s="4"/>
      <c r="E351" s="1"/>
      <c r="F351" s="1"/>
      <c r="G351" s="1"/>
      <c r="H351" s="1"/>
      <c r="I351" s="3"/>
      <c r="J351" s="15"/>
      <c r="K351" s="18"/>
    </row>
    <row r="352" spans="2:11" x14ac:dyDescent="0.3">
      <c r="B352" s="3"/>
      <c r="D352" s="4"/>
      <c r="E352" s="1"/>
      <c r="F352" s="1"/>
      <c r="G352" s="1"/>
      <c r="H352" s="1"/>
      <c r="I352" s="3"/>
      <c r="J352" s="15"/>
      <c r="K352" s="18"/>
    </row>
    <row r="355" spans="2:11" x14ac:dyDescent="0.3">
      <c r="B355" s="69" t="s">
        <v>205</v>
      </c>
      <c r="C355" s="69"/>
      <c r="D355" s="69"/>
      <c r="E355" s="69"/>
      <c r="F355" s="69"/>
      <c r="G355" s="69"/>
      <c r="H355" s="5"/>
      <c r="I355" s="5"/>
      <c r="J355" s="5"/>
      <c r="K355" s="7"/>
    </row>
    <row r="356" spans="2:11" x14ac:dyDescent="0.3">
      <c r="B356" s="3"/>
      <c r="H356"/>
      <c r="I356" s="3"/>
    </row>
    <row r="357" spans="2:11" x14ac:dyDescent="0.3">
      <c r="B357" s="6" t="s">
        <v>163</v>
      </c>
      <c r="C357" s="6" t="s">
        <v>165</v>
      </c>
      <c r="D357" s="5" t="s">
        <v>151</v>
      </c>
      <c r="H357"/>
      <c r="I357" s="6"/>
    </row>
    <row r="358" spans="2:11" x14ac:dyDescent="0.3">
      <c r="B358" s="3">
        <v>1</v>
      </c>
      <c r="H358"/>
      <c r="I358" s="3"/>
    </row>
    <row r="359" spans="2:11" x14ac:dyDescent="0.3">
      <c r="B359" s="3">
        <f>+B358+1</f>
        <v>2</v>
      </c>
      <c r="H359"/>
      <c r="I359" s="3"/>
    </row>
    <row r="360" spans="2:11" x14ac:dyDescent="0.3">
      <c r="B360" s="3">
        <f t="shared" ref="B360:B423" si="11">+B359+1</f>
        <v>3</v>
      </c>
      <c r="H360"/>
      <c r="I360" s="3"/>
    </row>
    <row r="361" spans="2:11" x14ac:dyDescent="0.3">
      <c r="B361" s="3">
        <f t="shared" si="11"/>
        <v>4</v>
      </c>
      <c r="H361"/>
      <c r="I361" s="3"/>
    </row>
    <row r="362" spans="2:11" x14ac:dyDescent="0.3">
      <c r="B362" s="3">
        <f t="shared" si="11"/>
        <v>5</v>
      </c>
      <c r="H362"/>
      <c r="I362" s="3"/>
    </row>
    <row r="363" spans="2:11" x14ac:dyDescent="0.3">
      <c r="B363" s="3">
        <f t="shared" si="11"/>
        <v>6</v>
      </c>
      <c r="H363"/>
      <c r="I363" s="3"/>
    </row>
    <row r="364" spans="2:11" x14ac:dyDescent="0.3">
      <c r="B364" s="3">
        <f t="shared" si="11"/>
        <v>7</v>
      </c>
      <c r="H364"/>
      <c r="I364" s="3"/>
    </row>
    <row r="365" spans="2:11" x14ac:dyDescent="0.3">
      <c r="B365" s="3">
        <f t="shared" si="11"/>
        <v>8</v>
      </c>
      <c r="H365"/>
      <c r="I365" s="3"/>
    </row>
    <row r="366" spans="2:11" x14ac:dyDescent="0.3">
      <c r="B366" s="3">
        <f t="shared" si="11"/>
        <v>9</v>
      </c>
      <c r="H366"/>
      <c r="I366" s="3"/>
    </row>
    <row r="367" spans="2:11" x14ac:dyDescent="0.3">
      <c r="B367" s="3">
        <f t="shared" si="11"/>
        <v>10</v>
      </c>
      <c r="H367"/>
      <c r="I367" s="3"/>
    </row>
    <row r="368" spans="2:11" x14ac:dyDescent="0.3">
      <c r="B368" s="3">
        <f t="shared" si="11"/>
        <v>11</v>
      </c>
      <c r="H368"/>
      <c r="I368" s="3"/>
      <c r="K368"/>
    </row>
    <row r="369" spans="2:11" x14ac:dyDescent="0.3">
      <c r="B369" s="3">
        <f t="shared" si="11"/>
        <v>12</v>
      </c>
      <c r="H369"/>
      <c r="I369" s="3"/>
      <c r="K369"/>
    </row>
    <row r="370" spans="2:11" x14ac:dyDescent="0.3">
      <c r="B370" s="3">
        <f t="shared" si="11"/>
        <v>13</v>
      </c>
      <c r="H370"/>
      <c r="I370" s="3"/>
      <c r="K370"/>
    </row>
    <row r="371" spans="2:11" x14ac:dyDescent="0.3">
      <c r="B371" s="3">
        <f t="shared" si="11"/>
        <v>14</v>
      </c>
      <c r="H371"/>
      <c r="I371" s="3"/>
      <c r="K371"/>
    </row>
    <row r="372" spans="2:11" x14ac:dyDescent="0.3">
      <c r="B372" s="3">
        <f t="shared" si="11"/>
        <v>15</v>
      </c>
      <c r="H372"/>
      <c r="I372" s="3"/>
      <c r="K372"/>
    </row>
    <row r="373" spans="2:11" x14ac:dyDescent="0.3">
      <c r="B373" s="3">
        <f t="shared" si="11"/>
        <v>16</v>
      </c>
      <c r="H373"/>
      <c r="I373" s="3"/>
      <c r="K373"/>
    </row>
    <row r="374" spans="2:11" x14ac:dyDescent="0.3">
      <c r="B374" s="3">
        <f t="shared" si="11"/>
        <v>17</v>
      </c>
      <c r="H374"/>
      <c r="I374" s="3"/>
      <c r="K374"/>
    </row>
    <row r="375" spans="2:11" x14ac:dyDescent="0.3">
      <c r="B375" s="3">
        <f t="shared" si="11"/>
        <v>18</v>
      </c>
      <c r="H375"/>
      <c r="I375" s="3"/>
      <c r="K375"/>
    </row>
    <row r="376" spans="2:11" x14ac:dyDescent="0.3">
      <c r="B376" s="3">
        <f t="shared" si="11"/>
        <v>19</v>
      </c>
      <c r="H376"/>
      <c r="I376" s="3"/>
      <c r="K376"/>
    </row>
    <row r="377" spans="2:11" x14ac:dyDescent="0.3">
      <c r="B377" s="3">
        <f t="shared" si="11"/>
        <v>20</v>
      </c>
      <c r="H377"/>
      <c r="I377" s="3"/>
      <c r="K377"/>
    </row>
    <row r="378" spans="2:11" x14ac:dyDescent="0.3">
      <c r="B378" s="3">
        <f t="shared" si="11"/>
        <v>21</v>
      </c>
      <c r="H378"/>
      <c r="I378" s="3"/>
      <c r="K378"/>
    </row>
    <row r="379" spans="2:11" x14ac:dyDescent="0.3">
      <c r="B379" s="3">
        <f t="shared" si="11"/>
        <v>22</v>
      </c>
      <c r="H379"/>
      <c r="I379" s="3"/>
      <c r="K379"/>
    </row>
    <row r="380" spans="2:11" x14ac:dyDescent="0.3">
      <c r="B380" s="3">
        <f t="shared" si="11"/>
        <v>23</v>
      </c>
      <c r="H380"/>
      <c r="I380" s="3"/>
      <c r="K380"/>
    </row>
    <row r="381" spans="2:11" x14ac:dyDescent="0.3">
      <c r="B381" s="3">
        <f t="shared" si="11"/>
        <v>24</v>
      </c>
      <c r="H381"/>
      <c r="I381" s="3"/>
      <c r="K381"/>
    </row>
    <row r="382" spans="2:11" x14ac:dyDescent="0.3">
      <c r="B382" s="3">
        <f t="shared" si="11"/>
        <v>25</v>
      </c>
      <c r="H382"/>
      <c r="I382" s="3"/>
      <c r="K382"/>
    </row>
    <row r="383" spans="2:11" x14ac:dyDescent="0.3">
      <c r="B383" s="3">
        <f t="shared" si="11"/>
        <v>26</v>
      </c>
      <c r="H383"/>
      <c r="I383" s="3"/>
      <c r="K383"/>
    </row>
    <row r="384" spans="2:11" x14ac:dyDescent="0.3">
      <c r="B384" s="3">
        <f t="shared" si="11"/>
        <v>27</v>
      </c>
      <c r="H384"/>
      <c r="I384" s="3"/>
      <c r="K384"/>
    </row>
    <row r="385" spans="2:11" x14ac:dyDescent="0.3">
      <c r="B385" s="3">
        <f t="shared" si="11"/>
        <v>28</v>
      </c>
      <c r="H385"/>
      <c r="I385" s="3"/>
      <c r="K385"/>
    </row>
    <row r="386" spans="2:11" x14ac:dyDescent="0.3">
      <c r="B386" s="3">
        <f t="shared" si="11"/>
        <v>29</v>
      </c>
      <c r="H386"/>
      <c r="I386" s="3"/>
      <c r="K386"/>
    </row>
    <row r="387" spans="2:11" x14ac:dyDescent="0.3">
      <c r="B387" s="3">
        <f t="shared" si="11"/>
        <v>30</v>
      </c>
      <c r="H387"/>
      <c r="I387" s="3"/>
      <c r="K387"/>
    </row>
    <row r="388" spans="2:11" x14ac:dyDescent="0.3">
      <c r="B388" s="3">
        <f t="shared" si="11"/>
        <v>31</v>
      </c>
      <c r="H388"/>
      <c r="I388" s="3"/>
      <c r="K388"/>
    </row>
    <row r="389" spans="2:11" x14ac:dyDescent="0.3">
      <c r="B389" s="3">
        <f t="shared" si="11"/>
        <v>32</v>
      </c>
      <c r="H389"/>
      <c r="I389" s="3"/>
      <c r="K389"/>
    </row>
    <row r="390" spans="2:11" x14ac:dyDescent="0.3">
      <c r="B390" s="3">
        <f t="shared" si="11"/>
        <v>33</v>
      </c>
      <c r="H390"/>
      <c r="I390" s="3"/>
      <c r="K390"/>
    </row>
    <row r="391" spans="2:11" x14ac:dyDescent="0.3">
      <c r="B391" s="3">
        <f t="shared" si="11"/>
        <v>34</v>
      </c>
      <c r="H391"/>
      <c r="I391" s="3"/>
      <c r="K391"/>
    </row>
    <row r="392" spans="2:11" x14ac:dyDescent="0.3">
      <c r="B392" s="3">
        <f t="shared" si="11"/>
        <v>35</v>
      </c>
      <c r="H392"/>
      <c r="I392" s="3"/>
      <c r="K392"/>
    </row>
    <row r="393" spans="2:11" x14ac:dyDescent="0.3">
      <c r="B393" s="3">
        <f t="shared" si="11"/>
        <v>36</v>
      </c>
      <c r="H393"/>
      <c r="I393" s="3"/>
      <c r="K393"/>
    </row>
    <row r="394" spans="2:11" x14ac:dyDescent="0.3">
      <c r="B394" s="3">
        <f t="shared" si="11"/>
        <v>37</v>
      </c>
      <c r="H394"/>
      <c r="I394" s="3"/>
      <c r="K394"/>
    </row>
    <row r="395" spans="2:11" x14ac:dyDescent="0.3">
      <c r="B395" s="3">
        <f t="shared" si="11"/>
        <v>38</v>
      </c>
      <c r="H395"/>
      <c r="I395" s="3"/>
      <c r="K395"/>
    </row>
    <row r="396" spans="2:11" x14ac:dyDescent="0.3">
      <c r="B396" s="3">
        <f t="shared" si="11"/>
        <v>39</v>
      </c>
      <c r="H396"/>
      <c r="I396" s="3"/>
      <c r="K396"/>
    </row>
    <row r="397" spans="2:11" x14ac:dyDescent="0.3">
      <c r="B397" s="3">
        <f t="shared" si="11"/>
        <v>40</v>
      </c>
      <c r="H397"/>
      <c r="I397" s="3"/>
      <c r="K397"/>
    </row>
    <row r="398" spans="2:11" x14ac:dyDescent="0.3">
      <c r="B398" s="3">
        <f t="shared" si="11"/>
        <v>41</v>
      </c>
      <c r="H398"/>
      <c r="I398" s="3"/>
      <c r="K398"/>
    </row>
    <row r="399" spans="2:11" x14ac:dyDescent="0.3">
      <c r="B399" s="3">
        <f t="shared" si="11"/>
        <v>42</v>
      </c>
      <c r="H399"/>
      <c r="I399" s="3"/>
      <c r="K399"/>
    </row>
    <row r="400" spans="2:11" x14ac:dyDescent="0.3">
      <c r="B400" s="3">
        <f t="shared" si="11"/>
        <v>43</v>
      </c>
      <c r="H400"/>
      <c r="I400" s="3"/>
      <c r="K400"/>
    </row>
    <row r="401" spans="2:11" x14ac:dyDescent="0.3">
      <c r="B401" s="3">
        <f t="shared" si="11"/>
        <v>44</v>
      </c>
      <c r="H401"/>
      <c r="I401" s="3"/>
      <c r="K401"/>
    </row>
    <row r="402" spans="2:11" x14ac:dyDescent="0.3">
      <c r="B402" s="3">
        <f t="shared" si="11"/>
        <v>45</v>
      </c>
      <c r="H402"/>
      <c r="I402" s="3"/>
      <c r="K402"/>
    </row>
    <row r="403" spans="2:11" x14ac:dyDescent="0.3">
      <c r="B403" s="3">
        <f t="shared" si="11"/>
        <v>46</v>
      </c>
      <c r="H403"/>
      <c r="I403" s="3"/>
      <c r="K403"/>
    </row>
    <row r="404" spans="2:11" x14ac:dyDescent="0.3">
      <c r="B404" s="3">
        <f t="shared" si="11"/>
        <v>47</v>
      </c>
      <c r="H404"/>
      <c r="I404" s="3"/>
      <c r="K404"/>
    </row>
    <row r="405" spans="2:11" x14ac:dyDescent="0.3">
      <c r="B405" s="3">
        <f t="shared" si="11"/>
        <v>48</v>
      </c>
      <c r="H405"/>
      <c r="I405" s="3"/>
      <c r="K405"/>
    </row>
    <row r="406" spans="2:11" x14ac:dyDescent="0.3">
      <c r="B406" s="3">
        <f t="shared" si="11"/>
        <v>49</v>
      </c>
      <c r="H406"/>
      <c r="I406" s="3"/>
      <c r="K406"/>
    </row>
    <row r="407" spans="2:11" x14ac:dyDescent="0.3">
      <c r="B407" s="3">
        <f t="shared" si="11"/>
        <v>50</v>
      </c>
      <c r="H407"/>
      <c r="I407" s="3"/>
      <c r="K407"/>
    </row>
    <row r="408" spans="2:11" x14ac:dyDescent="0.3">
      <c r="B408" s="3">
        <f t="shared" si="11"/>
        <v>51</v>
      </c>
      <c r="H408"/>
      <c r="I408" s="3"/>
      <c r="K408"/>
    </row>
    <row r="409" spans="2:11" x14ac:dyDescent="0.3">
      <c r="B409" s="3">
        <f t="shared" si="11"/>
        <v>52</v>
      </c>
      <c r="H409"/>
      <c r="I409" s="3"/>
      <c r="K409"/>
    </row>
    <row r="410" spans="2:11" x14ac:dyDescent="0.3">
      <c r="B410" s="3">
        <f t="shared" si="11"/>
        <v>53</v>
      </c>
      <c r="H410"/>
      <c r="I410" s="3"/>
      <c r="K410"/>
    </row>
    <row r="411" spans="2:11" x14ac:dyDescent="0.3">
      <c r="B411" s="3">
        <f t="shared" si="11"/>
        <v>54</v>
      </c>
      <c r="H411"/>
      <c r="I411" s="3"/>
      <c r="K411"/>
    </row>
    <row r="412" spans="2:11" x14ac:dyDescent="0.3">
      <c r="B412" s="3">
        <f t="shared" si="11"/>
        <v>55</v>
      </c>
      <c r="H412"/>
      <c r="I412" s="3"/>
      <c r="K412"/>
    </row>
    <row r="413" spans="2:11" x14ac:dyDescent="0.3">
      <c r="B413" s="3">
        <f t="shared" si="11"/>
        <v>56</v>
      </c>
      <c r="H413"/>
      <c r="I413" s="3"/>
      <c r="K413"/>
    </row>
    <row r="414" spans="2:11" x14ac:dyDescent="0.3">
      <c r="B414" s="3">
        <f t="shared" si="11"/>
        <v>57</v>
      </c>
      <c r="H414"/>
      <c r="I414" s="3"/>
      <c r="K414"/>
    </row>
    <row r="415" spans="2:11" x14ac:dyDescent="0.3">
      <c r="B415" s="3">
        <f t="shared" si="11"/>
        <v>58</v>
      </c>
      <c r="H415"/>
      <c r="I415" s="3"/>
      <c r="K415"/>
    </row>
    <row r="416" spans="2:11" x14ac:dyDescent="0.3">
      <c r="B416" s="3">
        <f t="shared" si="11"/>
        <v>59</v>
      </c>
      <c r="H416"/>
      <c r="I416" s="3"/>
      <c r="K416"/>
    </row>
    <row r="417" spans="2:11" x14ac:dyDescent="0.3">
      <c r="B417" s="3">
        <f t="shared" si="11"/>
        <v>60</v>
      </c>
      <c r="H417"/>
      <c r="I417" s="3"/>
      <c r="K417"/>
    </row>
    <row r="418" spans="2:11" x14ac:dyDescent="0.3">
      <c r="B418" s="3">
        <f t="shared" si="11"/>
        <v>61</v>
      </c>
      <c r="H418"/>
      <c r="I418" s="3"/>
      <c r="K418"/>
    </row>
    <row r="419" spans="2:11" x14ac:dyDescent="0.3">
      <c r="B419" s="3">
        <f t="shared" si="11"/>
        <v>62</v>
      </c>
      <c r="H419"/>
      <c r="I419" s="3"/>
      <c r="K419"/>
    </row>
    <row r="420" spans="2:11" x14ac:dyDescent="0.3">
      <c r="B420" s="3">
        <f t="shared" si="11"/>
        <v>63</v>
      </c>
      <c r="H420"/>
      <c r="I420" s="3"/>
      <c r="K420"/>
    </row>
    <row r="421" spans="2:11" x14ac:dyDescent="0.3">
      <c r="B421" s="3">
        <f t="shared" si="11"/>
        <v>64</v>
      </c>
      <c r="H421"/>
      <c r="I421" s="3"/>
      <c r="K421"/>
    </row>
    <row r="422" spans="2:11" x14ac:dyDescent="0.3">
      <c r="B422" s="3">
        <f t="shared" si="11"/>
        <v>65</v>
      </c>
      <c r="H422"/>
      <c r="I422" s="3"/>
      <c r="K422"/>
    </row>
    <row r="423" spans="2:11" x14ac:dyDescent="0.3">
      <c r="B423" s="3">
        <f t="shared" si="11"/>
        <v>66</v>
      </c>
      <c r="H423"/>
      <c r="I423" s="3"/>
      <c r="K423"/>
    </row>
    <row r="424" spans="2:11" x14ac:dyDescent="0.3">
      <c r="B424" s="3">
        <f t="shared" ref="B424:B487" si="12">+B423+1</f>
        <v>67</v>
      </c>
      <c r="H424"/>
      <c r="I424" s="3"/>
      <c r="K424"/>
    </row>
    <row r="425" spans="2:11" x14ac:dyDescent="0.3">
      <c r="B425" s="3">
        <f t="shared" si="12"/>
        <v>68</v>
      </c>
      <c r="H425"/>
      <c r="I425" s="3"/>
      <c r="K425"/>
    </row>
    <row r="426" spans="2:11" x14ac:dyDescent="0.3">
      <c r="B426" s="3">
        <f t="shared" si="12"/>
        <v>69</v>
      </c>
      <c r="H426"/>
      <c r="I426" s="3"/>
      <c r="K426"/>
    </row>
    <row r="427" spans="2:11" x14ac:dyDescent="0.3">
      <c r="B427" s="3">
        <f t="shared" si="12"/>
        <v>70</v>
      </c>
      <c r="H427"/>
      <c r="I427" s="3"/>
      <c r="K427"/>
    </row>
    <row r="428" spans="2:11" x14ac:dyDescent="0.3">
      <c r="B428" s="3">
        <f t="shared" si="12"/>
        <v>71</v>
      </c>
      <c r="H428"/>
      <c r="I428" s="3"/>
      <c r="K428"/>
    </row>
    <row r="429" spans="2:11" x14ac:dyDescent="0.3">
      <c r="B429" s="3">
        <f t="shared" si="12"/>
        <v>72</v>
      </c>
      <c r="H429"/>
      <c r="I429" s="3"/>
      <c r="K429"/>
    </row>
    <row r="430" spans="2:11" x14ac:dyDescent="0.3">
      <c r="B430" s="3">
        <f t="shared" si="12"/>
        <v>73</v>
      </c>
      <c r="H430"/>
      <c r="I430" s="3"/>
      <c r="K430"/>
    </row>
    <row r="431" spans="2:11" x14ac:dyDescent="0.3">
      <c r="B431" s="3">
        <f t="shared" si="12"/>
        <v>74</v>
      </c>
      <c r="H431"/>
      <c r="I431" s="3"/>
      <c r="K431"/>
    </row>
    <row r="432" spans="2:11" x14ac:dyDescent="0.3">
      <c r="B432" s="3">
        <f t="shared" si="12"/>
        <v>75</v>
      </c>
      <c r="H432"/>
      <c r="I432" s="3"/>
      <c r="K432"/>
    </row>
    <row r="433" spans="2:11" x14ac:dyDescent="0.3">
      <c r="B433" s="3">
        <f t="shared" si="12"/>
        <v>76</v>
      </c>
      <c r="H433"/>
      <c r="I433" s="3"/>
      <c r="K433"/>
    </row>
    <row r="434" spans="2:11" x14ac:dyDescent="0.3">
      <c r="B434" s="3">
        <f t="shared" si="12"/>
        <v>77</v>
      </c>
      <c r="H434"/>
      <c r="I434" s="3"/>
      <c r="K434"/>
    </row>
    <row r="435" spans="2:11" x14ac:dyDescent="0.3">
      <c r="B435" s="3">
        <f t="shared" si="12"/>
        <v>78</v>
      </c>
      <c r="H435"/>
      <c r="I435" s="3"/>
      <c r="K435"/>
    </row>
    <row r="436" spans="2:11" x14ac:dyDescent="0.3">
      <c r="B436" s="3">
        <f t="shared" si="12"/>
        <v>79</v>
      </c>
      <c r="H436"/>
      <c r="I436" s="3"/>
      <c r="K436"/>
    </row>
    <row r="437" spans="2:11" x14ac:dyDescent="0.3">
      <c r="B437" s="3">
        <f t="shared" si="12"/>
        <v>80</v>
      </c>
      <c r="H437"/>
      <c r="I437" s="3"/>
      <c r="K437"/>
    </row>
    <row r="438" spans="2:11" x14ac:dyDescent="0.3">
      <c r="B438" s="3">
        <f t="shared" si="12"/>
        <v>81</v>
      </c>
      <c r="H438"/>
      <c r="I438" s="3"/>
      <c r="K438"/>
    </row>
    <row r="439" spans="2:11" x14ac:dyDescent="0.3">
      <c r="B439" s="3">
        <f t="shared" si="12"/>
        <v>82</v>
      </c>
      <c r="H439"/>
      <c r="I439" s="3"/>
      <c r="K439"/>
    </row>
    <row r="440" spans="2:11" x14ac:dyDescent="0.3">
      <c r="B440" s="3">
        <f t="shared" si="12"/>
        <v>83</v>
      </c>
      <c r="H440"/>
      <c r="I440" s="3"/>
      <c r="K440"/>
    </row>
    <row r="441" spans="2:11" x14ac:dyDescent="0.3">
      <c r="B441" s="3">
        <f t="shared" si="12"/>
        <v>84</v>
      </c>
      <c r="H441"/>
      <c r="I441" s="3"/>
      <c r="K441"/>
    </row>
    <row r="442" spans="2:11" x14ac:dyDescent="0.3">
      <c r="B442" s="3">
        <f t="shared" si="12"/>
        <v>85</v>
      </c>
      <c r="H442"/>
      <c r="I442" s="3"/>
      <c r="K442"/>
    </row>
    <row r="443" spans="2:11" x14ac:dyDescent="0.3">
      <c r="B443" s="3">
        <f t="shared" si="12"/>
        <v>86</v>
      </c>
      <c r="H443"/>
      <c r="I443" s="3"/>
      <c r="K443"/>
    </row>
    <row r="444" spans="2:11" x14ac:dyDescent="0.3">
      <c r="B444" s="3">
        <f t="shared" si="12"/>
        <v>87</v>
      </c>
      <c r="H444"/>
      <c r="I444" s="3"/>
      <c r="K444"/>
    </row>
    <row r="445" spans="2:11" x14ac:dyDescent="0.3">
      <c r="B445" s="3">
        <f t="shared" si="12"/>
        <v>88</v>
      </c>
      <c r="H445"/>
      <c r="I445" s="3"/>
      <c r="K445"/>
    </row>
    <row r="446" spans="2:11" x14ac:dyDescent="0.3">
      <c r="B446" s="3">
        <f t="shared" si="12"/>
        <v>89</v>
      </c>
      <c r="H446"/>
      <c r="I446" s="3"/>
      <c r="K446"/>
    </row>
    <row r="447" spans="2:11" x14ac:dyDescent="0.3">
      <c r="B447" s="3">
        <f t="shared" si="12"/>
        <v>90</v>
      </c>
      <c r="H447"/>
      <c r="I447" s="3"/>
      <c r="K447"/>
    </row>
    <row r="448" spans="2:11" x14ac:dyDescent="0.3">
      <c r="B448" s="3">
        <f t="shared" si="12"/>
        <v>91</v>
      </c>
      <c r="H448"/>
      <c r="I448" s="3"/>
      <c r="K448"/>
    </row>
    <row r="449" spans="2:11" x14ac:dyDescent="0.3">
      <c r="B449" s="3">
        <f t="shared" si="12"/>
        <v>92</v>
      </c>
      <c r="H449"/>
      <c r="I449" s="3"/>
      <c r="K449"/>
    </row>
    <row r="450" spans="2:11" x14ac:dyDescent="0.3">
      <c r="B450" s="3">
        <f t="shared" si="12"/>
        <v>93</v>
      </c>
      <c r="H450"/>
      <c r="I450" s="3"/>
      <c r="K450"/>
    </row>
    <row r="451" spans="2:11" x14ac:dyDescent="0.3">
      <c r="B451" s="3">
        <f t="shared" si="12"/>
        <v>94</v>
      </c>
      <c r="H451"/>
      <c r="I451" s="3"/>
      <c r="K451"/>
    </row>
    <row r="452" spans="2:11" x14ac:dyDescent="0.3">
      <c r="B452" s="3">
        <f t="shared" si="12"/>
        <v>95</v>
      </c>
      <c r="H452"/>
      <c r="I452" s="3"/>
      <c r="K452"/>
    </row>
    <row r="453" spans="2:11" x14ac:dyDescent="0.3">
      <c r="B453" s="3">
        <f t="shared" si="12"/>
        <v>96</v>
      </c>
      <c r="H453"/>
      <c r="I453" s="3"/>
      <c r="K453"/>
    </row>
    <row r="454" spans="2:11" x14ac:dyDescent="0.3">
      <c r="B454" s="3">
        <f t="shared" si="12"/>
        <v>97</v>
      </c>
      <c r="H454"/>
      <c r="I454" s="3"/>
      <c r="K454"/>
    </row>
    <row r="455" spans="2:11" x14ac:dyDescent="0.3">
      <c r="B455" s="3">
        <f t="shared" si="12"/>
        <v>98</v>
      </c>
      <c r="H455"/>
      <c r="I455" s="3"/>
      <c r="K455"/>
    </row>
    <row r="456" spans="2:11" x14ac:dyDescent="0.3">
      <c r="B456" s="3">
        <f t="shared" si="12"/>
        <v>99</v>
      </c>
      <c r="H456"/>
      <c r="I456" s="3"/>
      <c r="K456"/>
    </row>
    <row r="457" spans="2:11" x14ac:dyDescent="0.3">
      <c r="B457" s="3">
        <f t="shared" si="12"/>
        <v>100</v>
      </c>
      <c r="H457"/>
      <c r="I457" s="3"/>
      <c r="K457"/>
    </row>
    <row r="458" spans="2:11" x14ac:dyDescent="0.3">
      <c r="B458" s="3">
        <f t="shared" si="12"/>
        <v>101</v>
      </c>
      <c r="K458"/>
    </row>
    <row r="459" spans="2:11" x14ac:dyDescent="0.3">
      <c r="B459" s="3">
        <f t="shared" si="12"/>
        <v>102</v>
      </c>
      <c r="K459"/>
    </row>
    <row r="460" spans="2:11" x14ac:dyDescent="0.3">
      <c r="B460" s="3">
        <f t="shared" si="12"/>
        <v>103</v>
      </c>
      <c r="K460"/>
    </row>
    <row r="461" spans="2:11" x14ac:dyDescent="0.3">
      <c r="B461" s="3">
        <f t="shared" si="12"/>
        <v>104</v>
      </c>
      <c r="K461"/>
    </row>
    <row r="462" spans="2:11" x14ac:dyDescent="0.3">
      <c r="B462" s="3">
        <f t="shared" si="12"/>
        <v>105</v>
      </c>
      <c r="K462"/>
    </row>
    <row r="463" spans="2:11" x14ac:dyDescent="0.3">
      <c r="B463" s="3">
        <f t="shared" si="12"/>
        <v>106</v>
      </c>
      <c r="K463"/>
    </row>
    <row r="464" spans="2:11" x14ac:dyDescent="0.3">
      <c r="B464" s="3">
        <f t="shared" si="12"/>
        <v>107</v>
      </c>
      <c r="H464"/>
      <c r="K464"/>
    </row>
    <row r="465" spans="2:11" x14ac:dyDescent="0.3">
      <c r="B465" s="3">
        <f t="shared" si="12"/>
        <v>108</v>
      </c>
      <c r="H465"/>
      <c r="K465"/>
    </row>
    <row r="466" spans="2:11" x14ac:dyDescent="0.3">
      <c r="B466" s="3">
        <f t="shared" si="12"/>
        <v>109</v>
      </c>
      <c r="H466"/>
      <c r="K466"/>
    </row>
    <row r="467" spans="2:11" x14ac:dyDescent="0.3">
      <c r="B467" s="3">
        <f t="shared" si="12"/>
        <v>110</v>
      </c>
      <c r="H467"/>
      <c r="K467"/>
    </row>
    <row r="468" spans="2:11" x14ac:dyDescent="0.3">
      <c r="B468" s="3">
        <f t="shared" si="12"/>
        <v>111</v>
      </c>
      <c r="H468"/>
      <c r="K468"/>
    </row>
    <row r="469" spans="2:11" x14ac:dyDescent="0.3">
      <c r="B469" s="3">
        <f t="shared" si="12"/>
        <v>112</v>
      </c>
      <c r="H469"/>
      <c r="K469"/>
    </row>
    <row r="470" spans="2:11" x14ac:dyDescent="0.3">
      <c r="B470" s="3">
        <f t="shared" si="12"/>
        <v>113</v>
      </c>
      <c r="H470"/>
      <c r="K470"/>
    </row>
    <row r="471" spans="2:11" x14ac:dyDescent="0.3">
      <c r="B471" s="3">
        <f t="shared" si="12"/>
        <v>114</v>
      </c>
      <c r="H471"/>
      <c r="K471"/>
    </row>
    <row r="472" spans="2:11" x14ac:dyDescent="0.3">
      <c r="B472" s="3">
        <f t="shared" si="12"/>
        <v>115</v>
      </c>
      <c r="H472"/>
      <c r="K472"/>
    </row>
    <row r="473" spans="2:11" x14ac:dyDescent="0.3">
      <c r="B473" s="3">
        <f t="shared" si="12"/>
        <v>116</v>
      </c>
      <c r="H473"/>
      <c r="K473"/>
    </row>
    <row r="474" spans="2:11" x14ac:dyDescent="0.3">
      <c r="B474" s="3">
        <f t="shared" si="12"/>
        <v>117</v>
      </c>
      <c r="H474"/>
      <c r="K474"/>
    </row>
    <row r="475" spans="2:11" x14ac:dyDescent="0.3">
      <c r="B475" s="3">
        <f t="shared" si="12"/>
        <v>118</v>
      </c>
      <c r="H475"/>
      <c r="K475"/>
    </row>
    <row r="476" spans="2:11" x14ac:dyDescent="0.3">
      <c r="B476" s="3">
        <f t="shared" si="12"/>
        <v>119</v>
      </c>
      <c r="H476"/>
      <c r="K476"/>
    </row>
    <row r="477" spans="2:11" x14ac:dyDescent="0.3">
      <c r="B477" s="3">
        <f t="shared" si="12"/>
        <v>120</v>
      </c>
      <c r="H477"/>
      <c r="K477"/>
    </row>
    <row r="478" spans="2:11" x14ac:dyDescent="0.3">
      <c r="B478" s="3">
        <f t="shared" si="12"/>
        <v>121</v>
      </c>
      <c r="H478"/>
      <c r="K478"/>
    </row>
    <row r="479" spans="2:11" x14ac:dyDescent="0.3">
      <c r="B479" s="3">
        <f t="shared" si="12"/>
        <v>122</v>
      </c>
      <c r="H479"/>
      <c r="K479"/>
    </row>
    <row r="480" spans="2:11" x14ac:dyDescent="0.3">
      <c r="B480" s="3">
        <f t="shared" si="12"/>
        <v>123</v>
      </c>
      <c r="C480"/>
      <c r="H480"/>
      <c r="K480"/>
    </row>
    <row r="481" spans="2:11" x14ac:dyDescent="0.3">
      <c r="B481" s="3">
        <f t="shared" si="12"/>
        <v>124</v>
      </c>
      <c r="C481"/>
      <c r="H481"/>
      <c r="K481"/>
    </row>
    <row r="482" spans="2:11" x14ac:dyDescent="0.3">
      <c r="B482" s="3">
        <f t="shared" si="12"/>
        <v>125</v>
      </c>
      <c r="C482"/>
      <c r="H482"/>
      <c r="K482"/>
    </row>
    <row r="483" spans="2:11" x14ac:dyDescent="0.3">
      <c r="B483" s="3">
        <f t="shared" si="12"/>
        <v>126</v>
      </c>
      <c r="C483"/>
      <c r="H483"/>
      <c r="K483"/>
    </row>
    <row r="484" spans="2:11" x14ac:dyDescent="0.3">
      <c r="B484" s="3">
        <f t="shared" si="12"/>
        <v>127</v>
      </c>
      <c r="C484"/>
      <c r="H484"/>
      <c r="K484"/>
    </row>
    <row r="485" spans="2:11" x14ac:dyDescent="0.3">
      <c r="B485" s="3">
        <f t="shared" si="12"/>
        <v>128</v>
      </c>
      <c r="C485"/>
      <c r="H485"/>
      <c r="K485"/>
    </row>
    <row r="486" spans="2:11" x14ac:dyDescent="0.3">
      <c r="B486" s="3">
        <f t="shared" si="12"/>
        <v>129</v>
      </c>
      <c r="C486"/>
      <c r="H486"/>
      <c r="K486"/>
    </row>
    <row r="487" spans="2:11" x14ac:dyDescent="0.3">
      <c r="B487" s="3">
        <f t="shared" si="12"/>
        <v>130</v>
      </c>
      <c r="C487"/>
      <c r="H487"/>
      <c r="K487"/>
    </row>
    <row r="488" spans="2:11" x14ac:dyDescent="0.3">
      <c r="B488" s="3">
        <f t="shared" ref="B488:B551" si="13">+B487+1</f>
        <v>131</v>
      </c>
      <c r="C488"/>
      <c r="H488"/>
      <c r="K488"/>
    </row>
    <row r="489" spans="2:11" x14ac:dyDescent="0.3">
      <c r="B489" s="3">
        <f t="shared" si="13"/>
        <v>132</v>
      </c>
      <c r="C489"/>
      <c r="H489"/>
      <c r="K489"/>
    </row>
    <row r="490" spans="2:11" x14ac:dyDescent="0.3">
      <c r="B490" s="3">
        <f t="shared" si="13"/>
        <v>133</v>
      </c>
      <c r="C490"/>
      <c r="H490"/>
      <c r="K490"/>
    </row>
    <row r="491" spans="2:11" x14ac:dyDescent="0.3">
      <c r="B491" s="3">
        <f t="shared" si="13"/>
        <v>134</v>
      </c>
      <c r="C491"/>
      <c r="H491"/>
      <c r="K491"/>
    </row>
    <row r="492" spans="2:11" x14ac:dyDescent="0.3">
      <c r="B492" s="3">
        <f t="shared" si="13"/>
        <v>135</v>
      </c>
      <c r="C492"/>
      <c r="H492"/>
      <c r="K492"/>
    </row>
    <row r="493" spans="2:11" x14ac:dyDescent="0.3">
      <c r="B493" s="3">
        <f t="shared" si="13"/>
        <v>136</v>
      </c>
      <c r="C493"/>
      <c r="H493"/>
      <c r="K493"/>
    </row>
    <row r="494" spans="2:11" x14ac:dyDescent="0.3">
      <c r="B494" s="3">
        <f t="shared" si="13"/>
        <v>137</v>
      </c>
      <c r="C494"/>
      <c r="H494"/>
      <c r="K494"/>
    </row>
    <row r="495" spans="2:11" x14ac:dyDescent="0.3">
      <c r="B495" s="3">
        <f t="shared" si="13"/>
        <v>138</v>
      </c>
      <c r="C495"/>
      <c r="H495"/>
      <c r="K495"/>
    </row>
    <row r="496" spans="2:11" x14ac:dyDescent="0.3">
      <c r="B496" s="3">
        <f t="shared" si="13"/>
        <v>139</v>
      </c>
      <c r="C496"/>
      <c r="H496"/>
      <c r="K496"/>
    </row>
    <row r="497" spans="2:11" x14ac:dyDescent="0.3">
      <c r="B497" s="3">
        <f t="shared" si="13"/>
        <v>140</v>
      </c>
      <c r="C497"/>
      <c r="H497"/>
      <c r="K497"/>
    </row>
    <row r="498" spans="2:11" x14ac:dyDescent="0.3">
      <c r="B498" s="3">
        <f t="shared" si="13"/>
        <v>141</v>
      </c>
      <c r="C498"/>
      <c r="H498"/>
      <c r="K498"/>
    </row>
    <row r="499" spans="2:11" x14ac:dyDescent="0.3">
      <c r="B499" s="3">
        <f t="shared" si="13"/>
        <v>142</v>
      </c>
      <c r="C499"/>
      <c r="H499"/>
      <c r="K499"/>
    </row>
    <row r="500" spans="2:11" x14ac:dyDescent="0.3">
      <c r="B500" s="3">
        <f t="shared" si="13"/>
        <v>143</v>
      </c>
      <c r="C500"/>
      <c r="H500"/>
      <c r="K500"/>
    </row>
    <row r="501" spans="2:11" x14ac:dyDescent="0.3">
      <c r="B501" s="3">
        <f t="shared" si="13"/>
        <v>144</v>
      </c>
      <c r="C501"/>
      <c r="H501"/>
      <c r="K501"/>
    </row>
    <row r="502" spans="2:11" x14ac:dyDescent="0.3">
      <c r="B502" s="3">
        <f t="shared" si="13"/>
        <v>145</v>
      </c>
      <c r="C502"/>
      <c r="H502"/>
      <c r="K502"/>
    </row>
    <row r="503" spans="2:11" x14ac:dyDescent="0.3">
      <c r="B503" s="3">
        <f t="shared" si="13"/>
        <v>146</v>
      </c>
      <c r="C503"/>
      <c r="H503"/>
      <c r="K503"/>
    </row>
    <row r="504" spans="2:11" x14ac:dyDescent="0.3">
      <c r="B504" s="3">
        <f t="shared" si="13"/>
        <v>147</v>
      </c>
      <c r="C504"/>
      <c r="H504"/>
      <c r="K504"/>
    </row>
    <row r="505" spans="2:11" x14ac:dyDescent="0.3">
      <c r="B505" s="3">
        <f t="shared" si="13"/>
        <v>148</v>
      </c>
      <c r="C505"/>
      <c r="H505"/>
      <c r="K505"/>
    </row>
    <row r="506" spans="2:11" x14ac:dyDescent="0.3">
      <c r="B506" s="3">
        <f t="shared" si="13"/>
        <v>149</v>
      </c>
      <c r="C506"/>
      <c r="H506"/>
      <c r="K506"/>
    </row>
    <row r="507" spans="2:11" x14ac:dyDescent="0.3">
      <c r="B507" s="3">
        <f t="shared" si="13"/>
        <v>150</v>
      </c>
      <c r="C507"/>
      <c r="H507"/>
      <c r="K507"/>
    </row>
    <row r="508" spans="2:11" x14ac:dyDescent="0.3">
      <c r="B508" s="3">
        <f t="shared" si="13"/>
        <v>151</v>
      </c>
      <c r="C508"/>
      <c r="H508"/>
      <c r="K508"/>
    </row>
    <row r="509" spans="2:11" x14ac:dyDescent="0.3">
      <c r="B509" s="3">
        <f t="shared" si="13"/>
        <v>152</v>
      </c>
      <c r="C509"/>
      <c r="H509"/>
      <c r="K509"/>
    </row>
    <row r="510" spans="2:11" x14ac:dyDescent="0.3">
      <c r="B510" s="3">
        <f t="shared" si="13"/>
        <v>153</v>
      </c>
      <c r="C510"/>
      <c r="H510"/>
      <c r="K510"/>
    </row>
    <row r="511" spans="2:11" x14ac:dyDescent="0.3">
      <c r="B511" s="3">
        <f t="shared" si="13"/>
        <v>154</v>
      </c>
      <c r="C511"/>
      <c r="H511"/>
      <c r="K511"/>
    </row>
    <row r="512" spans="2:11" x14ac:dyDescent="0.3">
      <c r="B512" s="3">
        <f t="shared" si="13"/>
        <v>155</v>
      </c>
      <c r="C512"/>
      <c r="H512"/>
      <c r="K512"/>
    </row>
    <row r="513" spans="2:11" x14ac:dyDescent="0.3">
      <c r="B513" s="3">
        <f t="shared" si="13"/>
        <v>156</v>
      </c>
      <c r="C513"/>
      <c r="H513"/>
      <c r="K513"/>
    </row>
    <row r="514" spans="2:11" x14ac:dyDescent="0.3">
      <c r="B514" s="3">
        <f t="shared" si="13"/>
        <v>157</v>
      </c>
      <c r="C514"/>
      <c r="H514"/>
      <c r="K514"/>
    </row>
    <row r="515" spans="2:11" x14ac:dyDescent="0.3">
      <c r="B515" s="3">
        <f t="shared" si="13"/>
        <v>158</v>
      </c>
      <c r="C515"/>
      <c r="H515"/>
      <c r="K515"/>
    </row>
    <row r="516" spans="2:11" x14ac:dyDescent="0.3">
      <c r="B516" s="3">
        <f t="shared" si="13"/>
        <v>159</v>
      </c>
      <c r="C516"/>
      <c r="H516"/>
      <c r="K516"/>
    </row>
    <row r="517" spans="2:11" x14ac:dyDescent="0.3">
      <c r="B517" s="3">
        <f t="shared" si="13"/>
        <v>160</v>
      </c>
      <c r="C517"/>
      <c r="H517"/>
      <c r="K517"/>
    </row>
    <row r="518" spans="2:11" x14ac:dyDescent="0.3">
      <c r="B518" s="3">
        <f t="shared" si="13"/>
        <v>161</v>
      </c>
      <c r="C518"/>
      <c r="H518"/>
      <c r="K518"/>
    </row>
    <row r="519" spans="2:11" x14ac:dyDescent="0.3">
      <c r="B519" s="3">
        <f t="shared" si="13"/>
        <v>162</v>
      </c>
      <c r="C519"/>
      <c r="H519"/>
      <c r="K519"/>
    </row>
    <row r="520" spans="2:11" x14ac:dyDescent="0.3">
      <c r="B520" s="3">
        <f t="shared" si="13"/>
        <v>163</v>
      </c>
      <c r="C520"/>
      <c r="H520"/>
      <c r="K520"/>
    </row>
    <row r="521" spans="2:11" x14ac:dyDescent="0.3">
      <c r="B521" s="3">
        <f t="shared" si="13"/>
        <v>164</v>
      </c>
      <c r="C521"/>
      <c r="H521"/>
      <c r="K521"/>
    </row>
    <row r="522" spans="2:11" x14ac:dyDescent="0.3">
      <c r="B522" s="3">
        <f t="shared" si="13"/>
        <v>165</v>
      </c>
      <c r="C522"/>
      <c r="H522"/>
      <c r="K522"/>
    </row>
    <row r="523" spans="2:11" x14ac:dyDescent="0.3">
      <c r="B523" s="3">
        <f t="shared" si="13"/>
        <v>166</v>
      </c>
      <c r="C523"/>
      <c r="H523"/>
      <c r="K523"/>
    </row>
    <row r="524" spans="2:11" x14ac:dyDescent="0.3">
      <c r="B524" s="3">
        <f t="shared" si="13"/>
        <v>167</v>
      </c>
      <c r="C524"/>
      <c r="H524"/>
      <c r="K524"/>
    </row>
    <row r="525" spans="2:11" x14ac:dyDescent="0.3">
      <c r="B525" s="3">
        <f t="shared" si="13"/>
        <v>168</v>
      </c>
      <c r="C525"/>
      <c r="H525"/>
      <c r="K525"/>
    </row>
    <row r="526" spans="2:11" x14ac:dyDescent="0.3">
      <c r="B526" s="3">
        <f t="shared" si="13"/>
        <v>169</v>
      </c>
      <c r="C526"/>
      <c r="H526"/>
      <c r="K526"/>
    </row>
    <row r="527" spans="2:11" x14ac:dyDescent="0.3">
      <c r="B527" s="3">
        <f t="shared" si="13"/>
        <v>170</v>
      </c>
      <c r="C527"/>
      <c r="H527"/>
      <c r="K527"/>
    </row>
    <row r="528" spans="2:11" x14ac:dyDescent="0.3">
      <c r="B528" s="3">
        <f t="shared" si="13"/>
        <v>171</v>
      </c>
      <c r="C528"/>
      <c r="H528"/>
      <c r="K528"/>
    </row>
    <row r="529" spans="2:11" x14ac:dyDescent="0.3">
      <c r="B529" s="3">
        <f t="shared" si="13"/>
        <v>172</v>
      </c>
      <c r="C529"/>
      <c r="H529"/>
      <c r="K529"/>
    </row>
    <row r="530" spans="2:11" x14ac:dyDescent="0.3">
      <c r="B530" s="3">
        <f t="shared" si="13"/>
        <v>173</v>
      </c>
      <c r="C530"/>
      <c r="H530"/>
      <c r="K530"/>
    </row>
    <row r="531" spans="2:11" x14ac:dyDescent="0.3">
      <c r="B531" s="3">
        <f t="shared" si="13"/>
        <v>174</v>
      </c>
      <c r="C531"/>
      <c r="H531"/>
      <c r="K531"/>
    </row>
    <row r="532" spans="2:11" x14ac:dyDescent="0.3">
      <c r="B532" s="3">
        <f t="shared" si="13"/>
        <v>175</v>
      </c>
      <c r="C532"/>
      <c r="H532"/>
      <c r="K532"/>
    </row>
    <row r="533" spans="2:11" x14ac:dyDescent="0.3">
      <c r="B533" s="3">
        <f t="shared" si="13"/>
        <v>176</v>
      </c>
      <c r="C533"/>
      <c r="H533"/>
      <c r="K533"/>
    </row>
    <row r="534" spans="2:11" x14ac:dyDescent="0.3">
      <c r="B534" s="3">
        <f t="shared" si="13"/>
        <v>177</v>
      </c>
      <c r="C534"/>
      <c r="H534"/>
      <c r="K534"/>
    </row>
    <row r="535" spans="2:11" x14ac:dyDescent="0.3">
      <c r="B535" s="3">
        <f t="shared" si="13"/>
        <v>178</v>
      </c>
      <c r="C535"/>
      <c r="H535"/>
      <c r="K535"/>
    </row>
    <row r="536" spans="2:11" x14ac:dyDescent="0.3">
      <c r="B536" s="3">
        <f t="shared" si="13"/>
        <v>179</v>
      </c>
      <c r="C536"/>
      <c r="H536"/>
      <c r="K536"/>
    </row>
    <row r="537" spans="2:11" x14ac:dyDescent="0.3">
      <c r="B537" s="3">
        <f t="shared" si="13"/>
        <v>180</v>
      </c>
      <c r="C537"/>
      <c r="H537"/>
      <c r="K537"/>
    </row>
    <row r="538" spans="2:11" x14ac:dyDescent="0.3">
      <c r="B538" s="3">
        <f t="shared" si="13"/>
        <v>181</v>
      </c>
      <c r="C538"/>
      <c r="H538"/>
      <c r="K538"/>
    </row>
    <row r="539" spans="2:11" x14ac:dyDescent="0.3">
      <c r="B539" s="3">
        <f t="shared" si="13"/>
        <v>182</v>
      </c>
      <c r="C539"/>
      <c r="H539"/>
      <c r="K539"/>
    </row>
    <row r="540" spans="2:11" x14ac:dyDescent="0.3">
      <c r="B540" s="3">
        <f t="shared" si="13"/>
        <v>183</v>
      </c>
      <c r="C540"/>
      <c r="H540"/>
      <c r="K540"/>
    </row>
    <row r="541" spans="2:11" x14ac:dyDescent="0.3">
      <c r="B541" s="3">
        <f t="shared" si="13"/>
        <v>184</v>
      </c>
      <c r="C541"/>
      <c r="H541"/>
      <c r="K541"/>
    </row>
    <row r="542" spans="2:11" x14ac:dyDescent="0.3">
      <c r="B542" s="3">
        <f t="shared" si="13"/>
        <v>185</v>
      </c>
      <c r="C542"/>
      <c r="H542"/>
      <c r="K542"/>
    </row>
    <row r="543" spans="2:11" x14ac:dyDescent="0.3">
      <c r="B543" s="3">
        <f t="shared" si="13"/>
        <v>186</v>
      </c>
      <c r="C543"/>
      <c r="H543"/>
      <c r="K543"/>
    </row>
    <row r="544" spans="2:11" x14ac:dyDescent="0.3">
      <c r="B544" s="3">
        <f t="shared" si="13"/>
        <v>187</v>
      </c>
      <c r="C544"/>
      <c r="H544"/>
      <c r="K544"/>
    </row>
    <row r="545" spans="2:11" x14ac:dyDescent="0.3">
      <c r="B545" s="3">
        <f t="shared" si="13"/>
        <v>188</v>
      </c>
      <c r="C545"/>
      <c r="H545"/>
      <c r="K545"/>
    </row>
    <row r="546" spans="2:11" x14ac:dyDescent="0.3">
      <c r="B546" s="3">
        <f t="shared" si="13"/>
        <v>189</v>
      </c>
      <c r="C546"/>
      <c r="H546"/>
      <c r="K546"/>
    </row>
    <row r="547" spans="2:11" x14ac:dyDescent="0.3">
      <c r="B547" s="3">
        <f t="shared" si="13"/>
        <v>190</v>
      </c>
      <c r="C547"/>
      <c r="H547"/>
      <c r="K547"/>
    </row>
    <row r="548" spans="2:11" x14ac:dyDescent="0.3">
      <c r="B548" s="3">
        <f t="shared" si="13"/>
        <v>191</v>
      </c>
      <c r="C548"/>
      <c r="H548"/>
      <c r="K548"/>
    </row>
    <row r="549" spans="2:11" x14ac:dyDescent="0.3">
      <c r="B549" s="3">
        <f t="shared" si="13"/>
        <v>192</v>
      </c>
      <c r="C549"/>
      <c r="H549"/>
      <c r="K549"/>
    </row>
    <row r="550" spans="2:11" x14ac:dyDescent="0.3">
      <c r="B550" s="3">
        <f t="shared" si="13"/>
        <v>193</v>
      </c>
      <c r="C550"/>
      <c r="H550"/>
      <c r="K550"/>
    </row>
    <row r="551" spans="2:11" x14ac:dyDescent="0.3">
      <c r="B551" s="3">
        <f t="shared" si="13"/>
        <v>194</v>
      </c>
      <c r="C551"/>
      <c r="H551"/>
      <c r="K551"/>
    </row>
    <row r="552" spans="2:11" x14ac:dyDescent="0.3">
      <c r="B552" s="3">
        <f t="shared" ref="B552:B615" si="14">+B551+1</f>
        <v>195</v>
      </c>
      <c r="C552"/>
      <c r="H552"/>
      <c r="K552"/>
    </row>
    <row r="553" spans="2:11" x14ac:dyDescent="0.3">
      <c r="B553" s="3">
        <f t="shared" si="14"/>
        <v>196</v>
      </c>
      <c r="C553"/>
      <c r="H553"/>
      <c r="K553"/>
    </row>
    <row r="554" spans="2:11" x14ac:dyDescent="0.3">
      <c r="B554" s="3">
        <f t="shared" si="14"/>
        <v>197</v>
      </c>
      <c r="C554"/>
      <c r="H554"/>
      <c r="K554"/>
    </row>
    <row r="555" spans="2:11" x14ac:dyDescent="0.3">
      <c r="B555" s="3">
        <f t="shared" si="14"/>
        <v>198</v>
      </c>
      <c r="C555"/>
      <c r="H555"/>
      <c r="K555"/>
    </row>
    <row r="556" spans="2:11" x14ac:dyDescent="0.3">
      <c r="B556" s="3">
        <f t="shared" si="14"/>
        <v>199</v>
      </c>
      <c r="C556"/>
      <c r="H556"/>
      <c r="K556"/>
    </row>
    <row r="557" spans="2:11" x14ac:dyDescent="0.3">
      <c r="B557" s="3">
        <f t="shared" si="14"/>
        <v>200</v>
      </c>
      <c r="C557"/>
      <c r="H557"/>
      <c r="K557"/>
    </row>
    <row r="558" spans="2:11" x14ac:dyDescent="0.3">
      <c r="B558" s="3">
        <f t="shared" si="14"/>
        <v>201</v>
      </c>
      <c r="C558"/>
      <c r="H558"/>
      <c r="K558"/>
    </row>
    <row r="559" spans="2:11" x14ac:dyDescent="0.3">
      <c r="B559" s="3">
        <f t="shared" si="14"/>
        <v>202</v>
      </c>
      <c r="C559"/>
      <c r="H559"/>
      <c r="K559"/>
    </row>
    <row r="560" spans="2:11" x14ac:dyDescent="0.3">
      <c r="B560" s="3">
        <f t="shared" si="14"/>
        <v>203</v>
      </c>
      <c r="C560"/>
      <c r="H560"/>
      <c r="K560"/>
    </row>
    <row r="561" spans="2:11" x14ac:dyDescent="0.3">
      <c r="B561" s="3">
        <f t="shared" si="14"/>
        <v>204</v>
      </c>
      <c r="C561"/>
      <c r="H561"/>
      <c r="K561"/>
    </row>
    <row r="562" spans="2:11" x14ac:dyDescent="0.3">
      <c r="B562" s="3">
        <f t="shared" si="14"/>
        <v>205</v>
      </c>
      <c r="C562"/>
      <c r="H562"/>
      <c r="K562"/>
    </row>
    <row r="563" spans="2:11" x14ac:dyDescent="0.3">
      <c r="B563" s="3">
        <f t="shared" si="14"/>
        <v>206</v>
      </c>
      <c r="C563"/>
      <c r="H563"/>
      <c r="K563"/>
    </row>
    <row r="564" spans="2:11" x14ac:dyDescent="0.3">
      <c r="B564" s="3">
        <f t="shared" si="14"/>
        <v>207</v>
      </c>
      <c r="C564"/>
      <c r="H564"/>
      <c r="K564"/>
    </row>
    <row r="565" spans="2:11" x14ac:dyDescent="0.3">
      <c r="B565" s="3">
        <f t="shared" si="14"/>
        <v>208</v>
      </c>
      <c r="C565"/>
      <c r="H565"/>
      <c r="K565"/>
    </row>
    <row r="566" spans="2:11" x14ac:dyDescent="0.3">
      <c r="B566" s="3">
        <f t="shared" si="14"/>
        <v>209</v>
      </c>
      <c r="C566"/>
      <c r="H566"/>
      <c r="K566"/>
    </row>
    <row r="567" spans="2:11" x14ac:dyDescent="0.3">
      <c r="B567" s="3">
        <f t="shared" si="14"/>
        <v>210</v>
      </c>
      <c r="C567"/>
      <c r="H567"/>
      <c r="K567"/>
    </row>
    <row r="568" spans="2:11" x14ac:dyDescent="0.3">
      <c r="B568" s="3">
        <f t="shared" si="14"/>
        <v>211</v>
      </c>
      <c r="C568"/>
      <c r="H568"/>
      <c r="K568"/>
    </row>
    <row r="569" spans="2:11" x14ac:dyDescent="0.3">
      <c r="B569" s="3">
        <f t="shared" si="14"/>
        <v>212</v>
      </c>
      <c r="C569"/>
      <c r="H569"/>
      <c r="K569"/>
    </row>
    <row r="570" spans="2:11" x14ac:dyDescent="0.3">
      <c r="B570" s="3">
        <f t="shared" si="14"/>
        <v>213</v>
      </c>
      <c r="C570"/>
      <c r="H570"/>
      <c r="K570"/>
    </row>
    <row r="571" spans="2:11" x14ac:dyDescent="0.3">
      <c r="B571" s="3">
        <f t="shared" si="14"/>
        <v>214</v>
      </c>
      <c r="C571"/>
      <c r="H571"/>
      <c r="K571"/>
    </row>
    <row r="572" spans="2:11" x14ac:dyDescent="0.3">
      <c r="B572" s="3">
        <f t="shared" si="14"/>
        <v>215</v>
      </c>
      <c r="C572"/>
      <c r="H572"/>
      <c r="K572"/>
    </row>
    <row r="573" spans="2:11" x14ac:dyDescent="0.3">
      <c r="B573" s="3">
        <f t="shared" si="14"/>
        <v>216</v>
      </c>
      <c r="C573"/>
      <c r="H573"/>
      <c r="K573"/>
    </row>
    <row r="574" spans="2:11" x14ac:dyDescent="0.3">
      <c r="B574" s="3">
        <f t="shared" si="14"/>
        <v>217</v>
      </c>
      <c r="C574"/>
      <c r="H574"/>
      <c r="K574"/>
    </row>
    <row r="575" spans="2:11" x14ac:dyDescent="0.3">
      <c r="B575" s="3">
        <f t="shared" si="14"/>
        <v>218</v>
      </c>
      <c r="C575"/>
      <c r="H575"/>
      <c r="K575"/>
    </row>
    <row r="576" spans="2:11" x14ac:dyDescent="0.3">
      <c r="B576" s="3">
        <f t="shared" si="14"/>
        <v>219</v>
      </c>
      <c r="C576"/>
      <c r="H576"/>
      <c r="K576"/>
    </row>
    <row r="577" spans="2:11" x14ac:dyDescent="0.3">
      <c r="B577" s="3">
        <f t="shared" si="14"/>
        <v>220</v>
      </c>
      <c r="C577"/>
      <c r="H577"/>
      <c r="K577"/>
    </row>
    <row r="578" spans="2:11" x14ac:dyDescent="0.3">
      <c r="B578" s="3">
        <f t="shared" si="14"/>
        <v>221</v>
      </c>
      <c r="C578"/>
      <c r="H578"/>
      <c r="K578"/>
    </row>
    <row r="579" spans="2:11" x14ac:dyDescent="0.3">
      <c r="B579" s="3">
        <f t="shared" si="14"/>
        <v>222</v>
      </c>
      <c r="C579"/>
      <c r="H579"/>
      <c r="K579"/>
    </row>
    <row r="580" spans="2:11" x14ac:dyDescent="0.3">
      <c r="B580" s="3">
        <f t="shared" si="14"/>
        <v>223</v>
      </c>
      <c r="C580"/>
      <c r="H580"/>
      <c r="K580"/>
    </row>
    <row r="581" spans="2:11" x14ac:dyDescent="0.3">
      <c r="B581" s="3">
        <f t="shared" si="14"/>
        <v>224</v>
      </c>
      <c r="C581"/>
      <c r="H581"/>
      <c r="K581"/>
    </row>
    <row r="582" spans="2:11" x14ac:dyDescent="0.3">
      <c r="B582" s="3">
        <f t="shared" si="14"/>
        <v>225</v>
      </c>
      <c r="C582"/>
      <c r="H582"/>
      <c r="K582"/>
    </row>
    <row r="583" spans="2:11" x14ac:dyDescent="0.3">
      <c r="B583" s="3">
        <f t="shared" si="14"/>
        <v>226</v>
      </c>
      <c r="C583"/>
      <c r="H583"/>
      <c r="K583"/>
    </row>
    <row r="584" spans="2:11" x14ac:dyDescent="0.3">
      <c r="B584" s="3">
        <f t="shared" si="14"/>
        <v>227</v>
      </c>
      <c r="C584"/>
      <c r="H584"/>
      <c r="K584"/>
    </row>
    <row r="585" spans="2:11" x14ac:dyDescent="0.3">
      <c r="B585" s="3">
        <f t="shared" si="14"/>
        <v>228</v>
      </c>
      <c r="C585"/>
      <c r="H585"/>
      <c r="K585"/>
    </row>
    <row r="586" spans="2:11" x14ac:dyDescent="0.3">
      <c r="B586" s="3">
        <f t="shared" si="14"/>
        <v>229</v>
      </c>
      <c r="C586"/>
      <c r="H586"/>
      <c r="K586"/>
    </row>
    <row r="587" spans="2:11" x14ac:dyDescent="0.3">
      <c r="B587" s="3">
        <f t="shared" si="14"/>
        <v>230</v>
      </c>
      <c r="C587"/>
      <c r="H587"/>
      <c r="K587"/>
    </row>
    <row r="588" spans="2:11" x14ac:dyDescent="0.3">
      <c r="B588" s="3">
        <f t="shared" si="14"/>
        <v>231</v>
      </c>
      <c r="C588"/>
      <c r="H588"/>
      <c r="K588"/>
    </row>
    <row r="589" spans="2:11" x14ac:dyDescent="0.3">
      <c r="B589" s="3">
        <f t="shared" si="14"/>
        <v>232</v>
      </c>
      <c r="C589"/>
      <c r="H589"/>
      <c r="K589"/>
    </row>
    <row r="590" spans="2:11" x14ac:dyDescent="0.3">
      <c r="B590" s="3">
        <f t="shared" si="14"/>
        <v>233</v>
      </c>
      <c r="C590"/>
      <c r="H590"/>
      <c r="K590"/>
    </row>
    <row r="591" spans="2:11" x14ac:dyDescent="0.3">
      <c r="B591" s="3">
        <f t="shared" si="14"/>
        <v>234</v>
      </c>
      <c r="C591"/>
      <c r="H591"/>
      <c r="K591"/>
    </row>
    <row r="592" spans="2:11" x14ac:dyDescent="0.3">
      <c r="B592" s="3">
        <f t="shared" si="14"/>
        <v>235</v>
      </c>
      <c r="C592"/>
      <c r="H592"/>
      <c r="K592"/>
    </row>
    <row r="593" spans="2:11" x14ac:dyDescent="0.3">
      <c r="B593" s="3">
        <f t="shared" si="14"/>
        <v>236</v>
      </c>
      <c r="C593"/>
      <c r="H593"/>
      <c r="K593"/>
    </row>
    <row r="594" spans="2:11" x14ac:dyDescent="0.3">
      <c r="B594" s="3">
        <f t="shared" si="14"/>
        <v>237</v>
      </c>
      <c r="C594"/>
      <c r="H594"/>
      <c r="K594"/>
    </row>
    <row r="595" spans="2:11" x14ac:dyDescent="0.3">
      <c r="B595" s="3">
        <f t="shared" si="14"/>
        <v>238</v>
      </c>
      <c r="C595"/>
      <c r="H595"/>
      <c r="K595"/>
    </row>
    <row r="596" spans="2:11" x14ac:dyDescent="0.3">
      <c r="B596" s="3">
        <f t="shared" si="14"/>
        <v>239</v>
      </c>
      <c r="C596"/>
      <c r="H596"/>
      <c r="K596"/>
    </row>
    <row r="597" spans="2:11" x14ac:dyDescent="0.3">
      <c r="B597" s="3">
        <f t="shared" si="14"/>
        <v>240</v>
      </c>
      <c r="C597"/>
      <c r="H597"/>
      <c r="K597"/>
    </row>
    <row r="598" spans="2:11" x14ac:dyDescent="0.3">
      <c r="B598" s="3">
        <f t="shared" si="14"/>
        <v>241</v>
      </c>
      <c r="C598"/>
      <c r="H598"/>
      <c r="K598"/>
    </row>
    <row r="599" spans="2:11" x14ac:dyDescent="0.3">
      <c r="B599" s="3">
        <f t="shared" si="14"/>
        <v>242</v>
      </c>
      <c r="C599"/>
      <c r="H599"/>
      <c r="K599"/>
    </row>
    <row r="600" spans="2:11" x14ac:dyDescent="0.3">
      <c r="B600" s="3">
        <f t="shared" si="14"/>
        <v>243</v>
      </c>
      <c r="C600"/>
      <c r="H600"/>
      <c r="K600"/>
    </row>
    <row r="601" spans="2:11" x14ac:dyDescent="0.3">
      <c r="B601" s="3">
        <f t="shared" si="14"/>
        <v>244</v>
      </c>
      <c r="C601"/>
      <c r="H601"/>
      <c r="K601"/>
    </row>
    <row r="602" spans="2:11" x14ac:dyDescent="0.3">
      <c r="B602" s="3">
        <f t="shared" si="14"/>
        <v>245</v>
      </c>
      <c r="C602"/>
      <c r="H602"/>
      <c r="K602"/>
    </row>
    <row r="603" spans="2:11" x14ac:dyDescent="0.3">
      <c r="B603" s="3">
        <f t="shared" si="14"/>
        <v>246</v>
      </c>
      <c r="C603"/>
      <c r="H603"/>
      <c r="K603"/>
    </row>
    <row r="604" spans="2:11" x14ac:dyDescent="0.3">
      <c r="B604" s="3">
        <f t="shared" si="14"/>
        <v>247</v>
      </c>
      <c r="C604"/>
      <c r="H604"/>
      <c r="K604"/>
    </row>
    <row r="605" spans="2:11" x14ac:dyDescent="0.3">
      <c r="B605" s="3">
        <f t="shared" si="14"/>
        <v>248</v>
      </c>
      <c r="C605"/>
      <c r="H605"/>
      <c r="K605"/>
    </row>
    <row r="606" spans="2:11" x14ac:dyDescent="0.3">
      <c r="B606" s="3">
        <f t="shared" si="14"/>
        <v>249</v>
      </c>
      <c r="C606"/>
      <c r="H606"/>
      <c r="K606"/>
    </row>
    <row r="607" spans="2:11" x14ac:dyDescent="0.3">
      <c r="B607" s="3">
        <f t="shared" si="14"/>
        <v>250</v>
      </c>
      <c r="C607"/>
      <c r="H607"/>
      <c r="K607"/>
    </row>
    <row r="608" spans="2:11" x14ac:dyDescent="0.3">
      <c r="B608" s="3">
        <f t="shared" si="14"/>
        <v>251</v>
      </c>
      <c r="C608"/>
      <c r="H608"/>
      <c r="K608"/>
    </row>
    <row r="609" spans="2:11" x14ac:dyDescent="0.3">
      <c r="B609" s="3">
        <f t="shared" si="14"/>
        <v>252</v>
      </c>
      <c r="C609"/>
      <c r="H609"/>
      <c r="K609"/>
    </row>
    <row r="610" spans="2:11" x14ac:dyDescent="0.3">
      <c r="B610" s="3">
        <f t="shared" si="14"/>
        <v>253</v>
      </c>
      <c r="C610"/>
      <c r="H610"/>
      <c r="K610"/>
    </row>
    <row r="611" spans="2:11" x14ac:dyDescent="0.3">
      <c r="B611" s="3">
        <f t="shared" si="14"/>
        <v>254</v>
      </c>
      <c r="C611"/>
      <c r="H611"/>
      <c r="K611"/>
    </row>
    <row r="612" spans="2:11" x14ac:dyDescent="0.3">
      <c r="B612" s="3">
        <f t="shared" si="14"/>
        <v>255</v>
      </c>
      <c r="C612"/>
      <c r="H612"/>
      <c r="K612"/>
    </row>
    <row r="613" spans="2:11" x14ac:dyDescent="0.3">
      <c r="B613" s="3">
        <f t="shared" si="14"/>
        <v>256</v>
      </c>
      <c r="C613"/>
      <c r="H613"/>
      <c r="K613"/>
    </row>
    <row r="614" spans="2:11" x14ac:dyDescent="0.3">
      <c r="B614" s="3">
        <f t="shared" si="14"/>
        <v>257</v>
      </c>
      <c r="C614"/>
      <c r="H614"/>
      <c r="K614"/>
    </row>
    <row r="615" spans="2:11" x14ac:dyDescent="0.3">
      <c r="B615" s="3">
        <f t="shared" si="14"/>
        <v>258</v>
      </c>
      <c r="C615"/>
      <c r="H615"/>
      <c r="K615"/>
    </row>
    <row r="616" spans="2:11" x14ac:dyDescent="0.3">
      <c r="B616" s="3">
        <f t="shared" ref="B616:B679" si="15">+B615+1</f>
        <v>259</v>
      </c>
      <c r="C616"/>
      <c r="H616"/>
      <c r="K616"/>
    </row>
    <row r="617" spans="2:11" x14ac:dyDescent="0.3">
      <c r="B617" s="3">
        <f t="shared" si="15"/>
        <v>260</v>
      </c>
      <c r="C617"/>
      <c r="H617"/>
      <c r="K617"/>
    </row>
    <row r="618" spans="2:11" x14ac:dyDescent="0.3">
      <c r="B618" s="3">
        <f t="shared" si="15"/>
        <v>261</v>
      </c>
      <c r="C618"/>
      <c r="H618"/>
      <c r="K618"/>
    </row>
    <row r="619" spans="2:11" x14ac:dyDescent="0.3">
      <c r="B619" s="3">
        <f t="shared" si="15"/>
        <v>262</v>
      </c>
      <c r="C619"/>
      <c r="H619"/>
      <c r="K619"/>
    </row>
    <row r="620" spans="2:11" x14ac:dyDescent="0.3">
      <c r="B620" s="3">
        <f t="shared" si="15"/>
        <v>263</v>
      </c>
      <c r="C620"/>
      <c r="H620"/>
      <c r="K620"/>
    </row>
    <row r="621" spans="2:11" x14ac:dyDescent="0.3">
      <c r="B621" s="3">
        <f t="shared" si="15"/>
        <v>264</v>
      </c>
      <c r="C621"/>
      <c r="H621"/>
      <c r="K621"/>
    </row>
    <row r="622" spans="2:11" x14ac:dyDescent="0.3">
      <c r="B622" s="3">
        <f t="shared" si="15"/>
        <v>265</v>
      </c>
      <c r="C622"/>
      <c r="H622"/>
      <c r="K622"/>
    </row>
    <row r="623" spans="2:11" x14ac:dyDescent="0.3">
      <c r="B623" s="3">
        <f t="shared" si="15"/>
        <v>266</v>
      </c>
      <c r="C623"/>
      <c r="H623"/>
      <c r="K623"/>
    </row>
    <row r="624" spans="2:11" x14ac:dyDescent="0.3">
      <c r="B624" s="3">
        <f t="shared" si="15"/>
        <v>267</v>
      </c>
      <c r="C624"/>
      <c r="H624"/>
      <c r="K624"/>
    </row>
    <row r="625" spans="2:11" x14ac:dyDescent="0.3">
      <c r="B625" s="3">
        <f t="shared" si="15"/>
        <v>268</v>
      </c>
      <c r="C625"/>
      <c r="H625"/>
      <c r="K625"/>
    </row>
    <row r="626" spans="2:11" x14ac:dyDescent="0.3">
      <c r="B626" s="3">
        <f t="shared" si="15"/>
        <v>269</v>
      </c>
      <c r="C626"/>
      <c r="H626"/>
      <c r="K626"/>
    </row>
    <row r="627" spans="2:11" x14ac:dyDescent="0.3">
      <c r="B627" s="3">
        <f t="shared" si="15"/>
        <v>270</v>
      </c>
      <c r="C627"/>
      <c r="H627"/>
      <c r="K627"/>
    </row>
    <row r="628" spans="2:11" x14ac:dyDescent="0.3">
      <c r="B628" s="3">
        <f t="shared" si="15"/>
        <v>271</v>
      </c>
      <c r="C628"/>
      <c r="H628"/>
      <c r="K628"/>
    </row>
    <row r="629" spans="2:11" x14ac:dyDescent="0.3">
      <c r="B629" s="3">
        <f t="shared" si="15"/>
        <v>272</v>
      </c>
      <c r="C629"/>
      <c r="H629"/>
      <c r="K629"/>
    </row>
    <row r="630" spans="2:11" x14ac:dyDescent="0.3">
      <c r="B630" s="3">
        <f t="shared" si="15"/>
        <v>273</v>
      </c>
      <c r="C630"/>
      <c r="H630"/>
      <c r="K630"/>
    </row>
    <row r="631" spans="2:11" x14ac:dyDescent="0.3">
      <c r="B631" s="3">
        <f t="shared" si="15"/>
        <v>274</v>
      </c>
      <c r="C631"/>
      <c r="H631"/>
      <c r="K631"/>
    </row>
    <row r="632" spans="2:11" x14ac:dyDescent="0.3">
      <c r="B632" s="3">
        <f t="shared" si="15"/>
        <v>275</v>
      </c>
      <c r="C632"/>
      <c r="H632"/>
      <c r="K632"/>
    </row>
    <row r="633" spans="2:11" x14ac:dyDescent="0.3">
      <c r="B633" s="3">
        <f t="shared" si="15"/>
        <v>276</v>
      </c>
      <c r="C633"/>
      <c r="H633"/>
      <c r="K633"/>
    </row>
    <row r="634" spans="2:11" x14ac:dyDescent="0.3">
      <c r="B634" s="3">
        <f t="shared" si="15"/>
        <v>277</v>
      </c>
      <c r="C634"/>
      <c r="H634"/>
      <c r="K634"/>
    </row>
    <row r="635" spans="2:11" x14ac:dyDescent="0.3">
      <c r="B635" s="3">
        <f t="shared" si="15"/>
        <v>278</v>
      </c>
      <c r="C635"/>
      <c r="H635"/>
      <c r="K635"/>
    </row>
    <row r="636" spans="2:11" x14ac:dyDescent="0.3">
      <c r="B636" s="3">
        <f t="shared" si="15"/>
        <v>279</v>
      </c>
      <c r="C636"/>
      <c r="H636"/>
      <c r="K636"/>
    </row>
    <row r="637" spans="2:11" x14ac:dyDescent="0.3">
      <c r="B637" s="3">
        <f t="shared" si="15"/>
        <v>280</v>
      </c>
      <c r="C637"/>
      <c r="H637"/>
      <c r="K637"/>
    </row>
    <row r="638" spans="2:11" x14ac:dyDescent="0.3">
      <c r="B638" s="3">
        <f t="shared" si="15"/>
        <v>281</v>
      </c>
      <c r="C638"/>
      <c r="H638"/>
      <c r="K638"/>
    </row>
    <row r="639" spans="2:11" x14ac:dyDescent="0.3">
      <c r="B639" s="3">
        <f t="shared" si="15"/>
        <v>282</v>
      </c>
      <c r="C639"/>
      <c r="H639"/>
      <c r="K639"/>
    </row>
    <row r="640" spans="2:11" x14ac:dyDescent="0.3">
      <c r="B640" s="3">
        <f t="shared" si="15"/>
        <v>283</v>
      </c>
      <c r="C640"/>
      <c r="H640"/>
      <c r="K640"/>
    </row>
    <row r="641" spans="2:11" x14ac:dyDescent="0.3">
      <c r="B641" s="3">
        <f t="shared" si="15"/>
        <v>284</v>
      </c>
      <c r="C641"/>
      <c r="H641"/>
      <c r="K641"/>
    </row>
    <row r="642" spans="2:11" x14ac:dyDescent="0.3">
      <c r="B642" s="3">
        <f t="shared" si="15"/>
        <v>285</v>
      </c>
      <c r="C642"/>
      <c r="H642"/>
      <c r="K642"/>
    </row>
    <row r="643" spans="2:11" x14ac:dyDescent="0.3">
      <c r="B643" s="3">
        <f t="shared" si="15"/>
        <v>286</v>
      </c>
      <c r="C643"/>
      <c r="H643"/>
      <c r="K643"/>
    </row>
    <row r="644" spans="2:11" x14ac:dyDescent="0.3">
      <c r="B644" s="3">
        <f t="shared" si="15"/>
        <v>287</v>
      </c>
      <c r="C644"/>
      <c r="H644"/>
      <c r="K644"/>
    </row>
    <row r="645" spans="2:11" x14ac:dyDescent="0.3">
      <c r="B645" s="3">
        <f t="shared" si="15"/>
        <v>288</v>
      </c>
      <c r="C645"/>
      <c r="H645"/>
      <c r="K645"/>
    </row>
    <row r="646" spans="2:11" x14ac:dyDescent="0.3">
      <c r="B646" s="3">
        <f t="shared" si="15"/>
        <v>289</v>
      </c>
      <c r="C646"/>
      <c r="H646"/>
      <c r="K646"/>
    </row>
    <row r="647" spans="2:11" x14ac:dyDescent="0.3">
      <c r="B647" s="3">
        <f t="shared" si="15"/>
        <v>290</v>
      </c>
      <c r="C647"/>
      <c r="H647"/>
      <c r="K647"/>
    </row>
    <row r="648" spans="2:11" x14ac:dyDescent="0.3">
      <c r="B648" s="3">
        <f t="shared" si="15"/>
        <v>291</v>
      </c>
      <c r="C648"/>
      <c r="H648"/>
      <c r="K648"/>
    </row>
    <row r="649" spans="2:11" x14ac:dyDescent="0.3">
      <c r="B649" s="3">
        <f t="shared" si="15"/>
        <v>292</v>
      </c>
      <c r="C649"/>
      <c r="H649"/>
      <c r="K649"/>
    </row>
    <row r="650" spans="2:11" x14ac:dyDescent="0.3">
      <c r="B650" s="3">
        <f t="shared" si="15"/>
        <v>293</v>
      </c>
      <c r="C650"/>
      <c r="H650"/>
      <c r="K650"/>
    </row>
    <row r="651" spans="2:11" x14ac:dyDescent="0.3">
      <c r="B651" s="3">
        <f t="shared" si="15"/>
        <v>294</v>
      </c>
      <c r="C651"/>
      <c r="H651"/>
      <c r="K651"/>
    </row>
    <row r="652" spans="2:11" x14ac:dyDescent="0.3">
      <c r="B652" s="3">
        <f t="shared" si="15"/>
        <v>295</v>
      </c>
      <c r="C652"/>
      <c r="H652"/>
      <c r="K652"/>
    </row>
    <row r="653" spans="2:11" x14ac:dyDescent="0.3">
      <c r="B653" s="3">
        <f t="shared" si="15"/>
        <v>296</v>
      </c>
      <c r="C653"/>
      <c r="H653"/>
      <c r="K653"/>
    </row>
    <row r="654" spans="2:11" x14ac:dyDescent="0.3">
      <c r="B654" s="3">
        <f t="shared" si="15"/>
        <v>297</v>
      </c>
      <c r="C654"/>
      <c r="H654"/>
      <c r="K654"/>
    </row>
    <row r="655" spans="2:11" x14ac:dyDescent="0.3">
      <c r="B655" s="3">
        <f t="shared" si="15"/>
        <v>298</v>
      </c>
      <c r="C655"/>
      <c r="H655"/>
      <c r="K655"/>
    </row>
    <row r="656" spans="2:11" x14ac:dyDescent="0.3">
      <c r="B656" s="3">
        <f t="shared" si="15"/>
        <v>299</v>
      </c>
      <c r="C656"/>
      <c r="H656"/>
      <c r="K656"/>
    </row>
    <row r="657" spans="2:11" x14ac:dyDescent="0.3">
      <c r="B657" s="3">
        <f t="shared" si="15"/>
        <v>300</v>
      </c>
      <c r="C657"/>
      <c r="H657"/>
      <c r="K657"/>
    </row>
    <row r="658" spans="2:11" x14ac:dyDescent="0.3">
      <c r="B658" s="3">
        <f t="shared" si="15"/>
        <v>301</v>
      </c>
      <c r="C658"/>
      <c r="H658"/>
      <c r="K658"/>
    </row>
    <row r="659" spans="2:11" x14ac:dyDescent="0.3">
      <c r="B659" s="3">
        <f t="shared" si="15"/>
        <v>302</v>
      </c>
      <c r="C659"/>
      <c r="H659"/>
      <c r="K659"/>
    </row>
    <row r="660" spans="2:11" x14ac:dyDescent="0.3">
      <c r="B660" s="3">
        <f t="shared" si="15"/>
        <v>303</v>
      </c>
      <c r="C660"/>
      <c r="H660"/>
      <c r="K660"/>
    </row>
    <row r="661" spans="2:11" x14ac:dyDescent="0.3">
      <c r="B661" s="3">
        <f t="shared" si="15"/>
        <v>304</v>
      </c>
      <c r="C661"/>
      <c r="H661"/>
      <c r="K661"/>
    </row>
    <row r="662" spans="2:11" x14ac:dyDescent="0.3">
      <c r="B662" s="3">
        <f t="shared" si="15"/>
        <v>305</v>
      </c>
      <c r="C662"/>
      <c r="H662"/>
      <c r="K662"/>
    </row>
    <row r="663" spans="2:11" x14ac:dyDescent="0.3">
      <c r="B663" s="3">
        <f t="shared" si="15"/>
        <v>306</v>
      </c>
      <c r="C663"/>
      <c r="H663"/>
      <c r="K663"/>
    </row>
    <row r="664" spans="2:11" x14ac:dyDescent="0.3">
      <c r="B664" s="3">
        <f t="shared" si="15"/>
        <v>307</v>
      </c>
      <c r="C664"/>
      <c r="H664"/>
      <c r="K664"/>
    </row>
    <row r="665" spans="2:11" x14ac:dyDescent="0.3">
      <c r="B665" s="3">
        <f t="shared" si="15"/>
        <v>308</v>
      </c>
      <c r="C665"/>
      <c r="H665"/>
      <c r="K665"/>
    </row>
    <row r="666" spans="2:11" x14ac:dyDescent="0.3">
      <c r="B666" s="3">
        <f t="shared" si="15"/>
        <v>309</v>
      </c>
      <c r="C666"/>
      <c r="H666"/>
      <c r="K666"/>
    </row>
    <row r="667" spans="2:11" x14ac:dyDescent="0.3">
      <c r="B667" s="3">
        <f t="shared" si="15"/>
        <v>310</v>
      </c>
      <c r="C667"/>
      <c r="H667"/>
      <c r="K667"/>
    </row>
    <row r="668" spans="2:11" x14ac:dyDescent="0.3">
      <c r="B668" s="3">
        <f t="shared" si="15"/>
        <v>311</v>
      </c>
      <c r="C668"/>
      <c r="H668"/>
      <c r="K668"/>
    </row>
    <row r="669" spans="2:11" x14ac:dyDescent="0.3">
      <c r="B669" s="3">
        <f t="shared" si="15"/>
        <v>312</v>
      </c>
      <c r="C669"/>
      <c r="H669"/>
      <c r="K669"/>
    </row>
    <row r="670" spans="2:11" x14ac:dyDescent="0.3">
      <c r="B670" s="3">
        <f t="shared" si="15"/>
        <v>313</v>
      </c>
      <c r="C670"/>
      <c r="H670"/>
      <c r="K670"/>
    </row>
    <row r="671" spans="2:11" x14ac:dyDescent="0.3">
      <c r="B671" s="3">
        <f t="shared" si="15"/>
        <v>314</v>
      </c>
      <c r="C671"/>
      <c r="H671"/>
      <c r="K671"/>
    </row>
    <row r="672" spans="2:11" x14ac:dyDescent="0.3">
      <c r="B672" s="3">
        <f t="shared" si="15"/>
        <v>315</v>
      </c>
      <c r="C672"/>
      <c r="H672"/>
      <c r="K672"/>
    </row>
    <row r="673" spans="2:11" x14ac:dyDescent="0.3">
      <c r="B673" s="3">
        <f t="shared" si="15"/>
        <v>316</v>
      </c>
      <c r="C673"/>
      <c r="H673"/>
      <c r="K673"/>
    </row>
    <row r="674" spans="2:11" x14ac:dyDescent="0.3">
      <c r="B674" s="3">
        <f t="shared" si="15"/>
        <v>317</v>
      </c>
      <c r="C674"/>
      <c r="H674"/>
      <c r="K674"/>
    </row>
    <row r="675" spans="2:11" x14ac:dyDescent="0.3">
      <c r="B675" s="3">
        <f t="shared" si="15"/>
        <v>318</v>
      </c>
      <c r="C675"/>
      <c r="H675"/>
      <c r="K675"/>
    </row>
    <row r="676" spans="2:11" x14ac:dyDescent="0.3">
      <c r="B676" s="3">
        <f t="shared" si="15"/>
        <v>319</v>
      </c>
      <c r="C676"/>
      <c r="H676"/>
      <c r="K676"/>
    </row>
    <row r="677" spans="2:11" x14ac:dyDescent="0.3">
      <c r="B677" s="3">
        <f t="shared" si="15"/>
        <v>320</v>
      </c>
      <c r="C677"/>
      <c r="H677"/>
      <c r="K677"/>
    </row>
    <row r="678" spans="2:11" x14ac:dyDescent="0.3">
      <c r="B678" s="3">
        <f t="shared" si="15"/>
        <v>321</v>
      </c>
      <c r="C678"/>
      <c r="H678"/>
      <c r="K678"/>
    </row>
    <row r="679" spans="2:11" x14ac:dyDescent="0.3">
      <c r="B679" s="3">
        <f t="shared" si="15"/>
        <v>322</v>
      </c>
      <c r="C679"/>
      <c r="H679"/>
      <c r="K679"/>
    </row>
    <row r="680" spans="2:11" x14ac:dyDescent="0.3">
      <c r="B680" s="3">
        <f t="shared" ref="B680:B707" si="16">+B679+1</f>
        <v>323</v>
      </c>
      <c r="C680"/>
      <c r="H680"/>
      <c r="K680"/>
    </row>
    <row r="681" spans="2:11" x14ac:dyDescent="0.3">
      <c r="B681" s="3">
        <f t="shared" si="16"/>
        <v>324</v>
      </c>
      <c r="C681"/>
      <c r="H681"/>
      <c r="K681"/>
    </row>
    <row r="682" spans="2:11" x14ac:dyDescent="0.3">
      <c r="B682" s="3">
        <f t="shared" si="16"/>
        <v>325</v>
      </c>
      <c r="C682"/>
      <c r="H682"/>
      <c r="K682"/>
    </row>
    <row r="683" spans="2:11" x14ac:dyDescent="0.3">
      <c r="B683" s="3">
        <f t="shared" si="16"/>
        <v>326</v>
      </c>
      <c r="C683"/>
      <c r="H683"/>
      <c r="K683"/>
    </row>
    <row r="684" spans="2:11" x14ac:dyDescent="0.3">
      <c r="B684" s="3">
        <f t="shared" si="16"/>
        <v>327</v>
      </c>
      <c r="C684"/>
      <c r="H684"/>
      <c r="K684"/>
    </row>
    <row r="685" spans="2:11" x14ac:dyDescent="0.3">
      <c r="B685" s="3">
        <f t="shared" si="16"/>
        <v>328</v>
      </c>
      <c r="C685"/>
      <c r="H685"/>
      <c r="K685"/>
    </row>
    <row r="686" spans="2:11" x14ac:dyDescent="0.3">
      <c r="B686" s="3">
        <f t="shared" si="16"/>
        <v>329</v>
      </c>
      <c r="C686"/>
      <c r="H686"/>
      <c r="K686"/>
    </row>
    <row r="687" spans="2:11" x14ac:dyDescent="0.3">
      <c r="B687" s="3">
        <f t="shared" si="16"/>
        <v>330</v>
      </c>
      <c r="C687"/>
      <c r="H687"/>
      <c r="K687"/>
    </row>
    <row r="688" spans="2:11" x14ac:dyDescent="0.3">
      <c r="B688" s="3">
        <f t="shared" si="16"/>
        <v>331</v>
      </c>
      <c r="C688"/>
      <c r="H688"/>
      <c r="K688"/>
    </row>
    <row r="689" spans="2:11" x14ac:dyDescent="0.3">
      <c r="B689" s="3">
        <f t="shared" si="16"/>
        <v>332</v>
      </c>
      <c r="C689"/>
      <c r="H689"/>
      <c r="K689"/>
    </row>
    <row r="690" spans="2:11" x14ac:dyDescent="0.3">
      <c r="B690" s="3">
        <f t="shared" si="16"/>
        <v>333</v>
      </c>
      <c r="C690"/>
      <c r="H690"/>
      <c r="K690"/>
    </row>
    <row r="691" spans="2:11" x14ac:dyDescent="0.3">
      <c r="B691" s="3">
        <f t="shared" si="16"/>
        <v>334</v>
      </c>
      <c r="C691"/>
      <c r="H691"/>
      <c r="K691"/>
    </row>
    <row r="692" spans="2:11" x14ac:dyDescent="0.3">
      <c r="B692" s="3">
        <f t="shared" si="16"/>
        <v>335</v>
      </c>
      <c r="C692"/>
      <c r="H692"/>
      <c r="K692"/>
    </row>
    <row r="693" spans="2:11" x14ac:dyDescent="0.3">
      <c r="B693" s="3">
        <f t="shared" si="16"/>
        <v>336</v>
      </c>
      <c r="C693"/>
      <c r="H693"/>
      <c r="K693"/>
    </row>
    <row r="694" spans="2:11" x14ac:dyDescent="0.3">
      <c r="B694" s="3">
        <f t="shared" si="16"/>
        <v>337</v>
      </c>
      <c r="C694"/>
      <c r="H694"/>
      <c r="K694"/>
    </row>
    <row r="695" spans="2:11" x14ac:dyDescent="0.3">
      <c r="B695" s="3">
        <f t="shared" si="16"/>
        <v>338</v>
      </c>
      <c r="C695"/>
      <c r="H695"/>
      <c r="K695"/>
    </row>
    <row r="696" spans="2:11" x14ac:dyDescent="0.3">
      <c r="B696" s="3">
        <f t="shared" si="16"/>
        <v>339</v>
      </c>
      <c r="C696"/>
      <c r="H696"/>
      <c r="K696"/>
    </row>
    <row r="697" spans="2:11" x14ac:dyDescent="0.3">
      <c r="B697" s="3">
        <f t="shared" si="16"/>
        <v>340</v>
      </c>
      <c r="C697"/>
      <c r="H697"/>
      <c r="K697"/>
    </row>
    <row r="698" spans="2:11" x14ac:dyDescent="0.3">
      <c r="B698" s="3">
        <f t="shared" si="16"/>
        <v>341</v>
      </c>
      <c r="C698"/>
      <c r="H698"/>
      <c r="K698"/>
    </row>
    <row r="699" spans="2:11" x14ac:dyDescent="0.3">
      <c r="B699" s="3">
        <f t="shared" si="16"/>
        <v>342</v>
      </c>
      <c r="C699"/>
      <c r="H699"/>
      <c r="K699"/>
    </row>
    <row r="700" spans="2:11" x14ac:dyDescent="0.3">
      <c r="B700" s="3">
        <f t="shared" si="16"/>
        <v>343</v>
      </c>
      <c r="C700"/>
      <c r="H700"/>
      <c r="K700"/>
    </row>
    <row r="701" spans="2:11" x14ac:dyDescent="0.3">
      <c r="B701" s="3">
        <f t="shared" si="16"/>
        <v>344</v>
      </c>
      <c r="C701"/>
      <c r="H701"/>
      <c r="K701"/>
    </row>
    <row r="702" spans="2:11" x14ac:dyDescent="0.3">
      <c r="B702" s="3">
        <f t="shared" si="16"/>
        <v>345</v>
      </c>
      <c r="C702"/>
      <c r="H702"/>
      <c r="K702"/>
    </row>
    <row r="703" spans="2:11" x14ac:dyDescent="0.3">
      <c r="B703" s="3">
        <f t="shared" si="16"/>
        <v>346</v>
      </c>
      <c r="C703"/>
      <c r="H703"/>
      <c r="K703"/>
    </row>
    <row r="704" spans="2:11" x14ac:dyDescent="0.3">
      <c r="B704" s="3">
        <f t="shared" si="16"/>
        <v>347</v>
      </c>
      <c r="C704"/>
      <c r="H704"/>
      <c r="K704"/>
    </row>
    <row r="705" spans="2:11" x14ac:dyDescent="0.3">
      <c r="B705" s="3">
        <f t="shared" si="16"/>
        <v>348</v>
      </c>
      <c r="C705"/>
      <c r="H705"/>
      <c r="K705"/>
    </row>
    <row r="706" spans="2:11" x14ac:dyDescent="0.3">
      <c r="B706" s="3">
        <f t="shared" si="16"/>
        <v>349</v>
      </c>
      <c r="C706"/>
      <c r="H706"/>
      <c r="K706"/>
    </row>
    <row r="707" spans="2:11" x14ac:dyDescent="0.3">
      <c r="B707" s="3">
        <f t="shared" si="16"/>
        <v>350</v>
      </c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  <row r="796" spans="2:11" x14ac:dyDescent="0.3">
      <c r="B796" s="3"/>
      <c r="C796"/>
      <c r="H796"/>
      <c r="K796"/>
    </row>
    <row r="797" spans="2:11" x14ac:dyDescent="0.3">
      <c r="B797" s="3"/>
      <c r="C797"/>
      <c r="H797"/>
      <c r="K797"/>
    </row>
    <row r="798" spans="2:11" x14ac:dyDescent="0.3">
      <c r="B798" s="3"/>
      <c r="C798"/>
      <c r="H798"/>
      <c r="K798"/>
    </row>
    <row r="799" spans="2:11" x14ac:dyDescent="0.3">
      <c r="B799" s="3"/>
      <c r="C799"/>
      <c r="H799"/>
      <c r="K799"/>
    </row>
    <row r="800" spans="2:11" x14ac:dyDescent="0.3">
      <c r="B800" s="3"/>
      <c r="C800"/>
      <c r="H800"/>
      <c r="K800"/>
    </row>
    <row r="801" spans="2:11" x14ac:dyDescent="0.3">
      <c r="B801" s="3"/>
      <c r="C801"/>
      <c r="H801"/>
      <c r="K801"/>
    </row>
    <row r="802" spans="2:11" x14ac:dyDescent="0.3">
      <c r="B802" s="3"/>
      <c r="C802"/>
      <c r="H802"/>
      <c r="K802"/>
    </row>
    <row r="803" spans="2:11" x14ac:dyDescent="0.3">
      <c r="B803" s="3"/>
      <c r="C803"/>
      <c r="H803"/>
      <c r="K803"/>
    </row>
    <row r="804" spans="2:11" x14ac:dyDescent="0.3">
      <c r="B804" s="3"/>
      <c r="C804"/>
      <c r="H804"/>
      <c r="K804"/>
    </row>
    <row r="805" spans="2:11" x14ac:dyDescent="0.3">
      <c r="B805" s="3"/>
      <c r="C805"/>
      <c r="H805"/>
      <c r="K805"/>
    </row>
    <row r="806" spans="2:11" x14ac:dyDescent="0.3">
      <c r="B806" s="3"/>
      <c r="C806"/>
      <c r="H806"/>
      <c r="K806"/>
    </row>
    <row r="807" spans="2:11" x14ac:dyDescent="0.3">
      <c r="B807" s="3"/>
      <c r="C807"/>
      <c r="H807"/>
      <c r="K807"/>
    </row>
    <row r="808" spans="2:11" x14ac:dyDescent="0.3">
      <c r="B808" s="3"/>
      <c r="C808"/>
      <c r="H808"/>
      <c r="K808"/>
    </row>
    <row r="809" spans="2:11" x14ac:dyDescent="0.3">
      <c r="B809" s="3"/>
      <c r="C809"/>
      <c r="H809"/>
      <c r="K809"/>
    </row>
    <row r="810" spans="2:11" x14ac:dyDescent="0.3">
      <c r="B810" s="3"/>
      <c r="C810"/>
      <c r="H810"/>
      <c r="K810"/>
    </row>
    <row r="811" spans="2:11" x14ac:dyDescent="0.3">
      <c r="B811" s="3"/>
      <c r="C811"/>
      <c r="H811"/>
      <c r="K811"/>
    </row>
    <row r="812" spans="2:11" x14ac:dyDescent="0.3">
      <c r="B812" s="3"/>
      <c r="C812"/>
      <c r="H812"/>
      <c r="K812"/>
    </row>
    <row r="813" spans="2:11" x14ac:dyDescent="0.3">
      <c r="B813" s="3"/>
      <c r="C813"/>
      <c r="H813"/>
      <c r="K813"/>
    </row>
    <row r="814" spans="2:11" x14ac:dyDescent="0.3">
      <c r="B814" s="3"/>
      <c r="C814"/>
      <c r="H814"/>
      <c r="K814"/>
    </row>
    <row r="815" spans="2:11" x14ac:dyDescent="0.3">
      <c r="B815" s="3"/>
      <c r="C815"/>
      <c r="H815"/>
      <c r="K815"/>
    </row>
    <row r="816" spans="2:11" x14ac:dyDescent="0.3">
      <c r="B816" s="3"/>
      <c r="C816"/>
      <c r="H816"/>
      <c r="K816"/>
    </row>
    <row r="817" spans="2:11" x14ac:dyDescent="0.3">
      <c r="B817" s="3"/>
      <c r="C817"/>
      <c r="H817"/>
      <c r="K817"/>
    </row>
    <row r="818" spans="2:11" x14ac:dyDescent="0.3">
      <c r="B818" s="3"/>
      <c r="C818"/>
      <c r="H818"/>
      <c r="K818"/>
    </row>
    <row r="819" spans="2:11" x14ac:dyDescent="0.3">
      <c r="B819" s="3"/>
      <c r="C819"/>
      <c r="H819"/>
      <c r="K819"/>
    </row>
    <row r="820" spans="2:11" x14ac:dyDescent="0.3">
      <c r="B820" s="3"/>
      <c r="C820"/>
      <c r="H820"/>
      <c r="K820"/>
    </row>
    <row r="821" spans="2:11" x14ac:dyDescent="0.3">
      <c r="B821" s="3"/>
      <c r="C821"/>
      <c r="H821"/>
      <c r="K821"/>
    </row>
    <row r="822" spans="2:11" x14ac:dyDescent="0.3">
      <c r="B822" s="3"/>
      <c r="C822"/>
      <c r="H822"/>
      <c r="K822"/>
    </row>
    <row r="823" spans="2:11" x14ac:dyDescent="0.3">
      <c r="B823" s="3"/>
      <c r="C823"/>
      <c r="H823"/>
      <c r="K823"/>
    </row>
    <row r="824" spans="2:11" x14ac:dyDescent="0.3">
      <c r="B824" s="3"/>
      <c r="C824"/>
      <c r="H824"/>
      <c r="K824"/>
    </row>
    <row r="825" spans="2:11" x14ac:dyDescent="0.3">
      <c r="B825" s="3"/>
      <c r="C825"/>
      <c r="H825"/>
      <c r="K825"/>
    </row>
    <row r="826" spans="2:11" x14ac:dyDescent="0.3">
      <c r="B826" s="3"/>
      <c r="C826"/>
      <c r="H826"/>
      <c r="K826"/>
    </row>
    <row r="827" spans="2:11" x14ac:dyDescent="0.3">
      <c r="B827" s="3"/>
      <c r="C827"/>
      <c r="H827"/>
      <c r="K827"/>
    </row>
    <row r="828" spans="2:11" x14ac:dyDescent="0.3">
      <c r="B828" s="3"/>
      <c r="C828"/>
      <c r="H828"/>
      <c r="K828"/>
    </row>
    <row r="829" spans="2:11" x14ac:dyDescent="0.3">
      <c r="B829" s="3"/>
      <c r="C829"/>
      <c r="H829"/>
      <c r="K829"/>
    </row>
    <row r="830" spans="2:11" x14ac:dyDescent="0.3">
      <c r="B830" s="3"/>
      <c r="C830"/>
      <c r="H830"/>
      <c r="K830"/>
    </row>
    <row r="831" spans="2:11" x14ac:dyDescent="0.3">
      <c r="B831" s="3"/>
      <c r="C831"/>
      <c r="H831"/>
      <c r="K831"/>
    </row>
    <row r="832" spans="2:11" x14ac:dyDescent="0.3">
      <c r="B832" s="3"/>
      <c r="C832"/>
      <c r="H832"/>
      <c r="K832"/>
    </row>
    <row r="833" spans="2:11" x14ac:dyDescent="0.3">
      <c r="B833" s="3"/>
      <c r="C833"/>
      <c r="H833"/>
      <c r="K833"/>
    </row>
    <row r="834" spans="2:11" x14ac:dyDescent="0.3">
      <c r="B834" s="3"/>
      <c r="C834"/>
      <c r="H834"/>
      <c r="K834"/>
    </row>
    <row r="835" spans="2:11" x14ac:dyDescent="0.3">
      <c r="B835" s="3"/>
      <c r="C835"/>
      <c r="H835"/>
      <c r="K835"/>
    </row>
    <row r="836" spans="2:11" x14ac:dyDescent="0.3">
      <c r="B836" s="3"/>
      <c r="C836"/>
      <c r="H836"/>
      <c r="K836"/>
    </row>
    <row r="837" spans="2:11" x14ac:dyDescent="0.3">
      <c r="B837" s="3"/>
      <c r="C837"/>
      <c r="H837"/>
      <c r="K837"/>
    </row>
    <row r="838" spans="2:11" x14ac:dyDescent="0.3">
      <c r="B838" s="3"/>
      <c r="C838"/>
      <c r="H838"/>
      <c r="K838"/>
    </row>
    <row r="839" spans="2:11" x14ac:dyDescent="0.3">
      <c r="B839" s="3"/>
      <c r="C839"/>
      <c r="H839"/>
      <c r="K839"/>
    </row>
    <row r="840" spans="2:11" x14ac:dyDescent="0.3">
      <c r="B840" s="3"/>
      <c r="C840"/>
      <c r="H840"/>
      <c r="K840"/>
    </row>
    <row r="841" spans="2:11" x14ac:dyDescent="0.3">
      <c r="B841" s="3"/>
      <c r="C841"/>
      <c r="H841"/>
      <c r="K841"/>
    </row>
    <row r="842" spans="2:11" x14ac:dyDescent="0.3">
      <c r="B842" s="3"/>
      <c r="C842"/>
      <c r="H842"/>
      <c r="K842"/>
    </row>
    <row r="843" spans="2:11" x14ac:dyDescent="0.3">
      <c r="B843" s="3"/>
      <c r="C843"/>
      <c r="H843"/>
      <c r="K843"/>
    </row>
    <row r="844" spans="2:11" x14ac:dyDescent="0.3">
      <c r="B844" s="3"/>
      <c r="C844"/>
      <c r="H844"/>
      <c r="K844"/>
    </row>
    <row r="845" spans="2:11" x14ac:dyDescent="0.3">
      <c r="B845" s="3"/>
      <c r="C845"/>
      <c r="H845"/>
      <c r="K845"/>
    </row>
    <row r="846" spans="2:11" x14ac:dyDescent="0.3">
      <c r="B846" s="3"/>
      <c r="C846"/>
      <c r="H846"/>
      <c r="K846"/>
    </row>
    <row r="847" spans="2:11" x14ac:dyDescent="0.3">
      <c r="B847" s="3"/>
      <c r="C847"/>
      <c r="H847"/>
      <c r="K847"/>
    </row>
    <row r="848" spans="2:11" x14ac:dyDescent="0.3">
      <c r="B848" s="3"/>
      <c r="C848"/>
      <c r="H848"/>
      <c r="K848"/>
    </row>
    <row r="849" spans="2:11" x14ac:dyDescent="0.3">
      <c r="B849" s="3"/>
      <c r="C849"/>
      <c r="H849"/>
      <c r="K849"/>
    </row>
    <row r="850" spans="2:11" x14ac:dyDescent="0.3">
      <c r="B850" s="3"/>
      <c r="C850"/>
      <c r="H850"/>
      <c r="K850"/>
    </row>
    <row r="851" spans="2:11" x14ac:dyDescent="0.3">
      <c r="B851" s="3"/>
      <c r="C851"/>
      <c r="H851"/>
      <c r="K851"/>
    </row>
    <row r="852" spans="2:11" x14ac:dyDescent="0.3">
      <c r="B852" s="3"/>
      <c r="C852"/>
      <c r="H852"/>
      <c r="K852"/>
    </row>
    <row r="853" spans="2:11" x14ac:dyDescent="0.3">
      <c r="B853" s="3"/>
      <c r="C853"/>
      <c r="H853"/>
      <c r="K853"/>
    </row>
    <row r="854" spans="2:11" x14ac:dyDescent="0.3">
      <c r="B854" s="3"/>
      <c r="C854"/>
      <c r="H854"/>
      <c r="K854"/>
    </row>
    <row r="855" spans="2:11" x14ac:dyDescent="0.3">
      <c r="B855" s="3"/>
      <c r="C855"/>
      <c r="H855"/>
      <c r="K855"/>
    </row>
    <row r="856" spans="2:11" x14ac:dyDescent="0.3">
      <c r="B856" s="3"/>
      <c r="C856"/>
      <c r="H856"/>
      <c r="K856"/>
    </row>
    <row r="857" spans="2:11" x14ac:dyDescent="0.3">
      <c r="B857" s="3"/>
      <c r="C857"/>
      <c r="H857"/>
      <c r="K857"/>
    </row>
    <row r="858" spans="2:11" x14ac:dyDescent="0.3">
      <c r="B858" s="3"/>
      <c r="C858"/>
      <c r="H858"/>
      <c r="K858"/>
    </row>
    <row r="859" spans="2:11" x14ac:dyDescent="0.3">
      <c r="B859" s="3"/>
      <c r="C859"/>
      <c r="H859"/>
      <c r="K859"/>
    </row>
    <row r="860" spans="2:11" x14ac:dyDescent="0.3">
      <c r="B860" s="3"/>
      <c r="C860"/>
      <c r="H860"/>
      <c r="K860"/>
    </row>
    <row r="861" spans="2:11" x14ac:dyDescent="0.3">
      <c r="B861" s="3"/>
      <c r="C861"/>
      <c r="H861"/>
      <c r="K861"/>
    </row>
    <row r="862" spans="2:11" x14ac:dyDescent="0.3">
      <c r="B862" s="3"/>
      <c r="C862"/>
      <c r="H862"/>
      <c r="K862"/>
    </row>
    <row r="863" spans="2:11" x14ac:dyDescent="0.3">
      <c r="B863" s="3"/>
      <c r="C863"/>
      <c r="H863"/>
      <c r="K863"/>
    </row>
    <row r="864" spans="2:11" x14ac:dyDescent="0.3">
      <c r="B864" s="3"/>
      <c r="C864"/>
      <c r="H864"/>
      <c r="K864"/>
    </row>
    <row r="865" spans="2:11" x14ac:dyDescent="0.3">
      <c r="B865" s="3"/>
      <c r="C865"/>
      <c r="H865"/>
      <c r="K865"/>
    </row>
    <row r="866" spans="2:11" x14ac:dyDescent="0.3">
      <c r="B866" s="3"/>
      <c r="C866"/>
      <c r="H866"/>
      <c r="K866"/>
    </row>
    <row r="867" spans="2:11" x14ac:dyDescent="0.3">
      <c r="B867" s="3"/>
      <c r="C867"/>
      <c r="H867"/>
      <c r="K867"/>
    </row>
    <row r="868" spans="2:11" x14ac:dyDescent="0.3">
      <c r="B868" s="3"/>
      <c r="C868"/>
      <c r="H868"/>
      <c r="K868"/>
    </row>
    <row r="869" spans="2:11" x14ac:dyDescent="0.3">
      <c r="B869" s="3"/>
      <c r="C869"/>
      <c r="H869"/>
      <c r="K869"/>
    </row>
    <row r="870" spans="2:11" x14ac:dyDescent="0.3">
      <c r="B870" s="3"/>
      <c r="C870"/>
      <c r="H870"/>
      <c r="K870"/>
    </row>
    <row r="871" spans="2:11" x14ac:dyDescent="0.3">
      <c r="B871" s="3"/>
      <c r="C871"/>
      <c r="H871"/>
      <c r="K871"/>
    </row>
    <row r="872" spans="2:11" x14ac:dyDescent="0.3">
      <c r="B872" s="3"/>
      <c r="C872"/>
      <c r="H872"/>
      <c r="K872"/>
    </row>
    <row r="873" spans="2:11" x14ac:dyDescent="0.3">
      <c r="B873" s="3"/>
      <c r="C873"/>
      <c r="H873"/>
      <c r="K873"/>
    </row>
    <row r="874" spans="2:11" x14ac:dyDescent="0.3">
      <c r="B874" s="3"/>
      <c r="C874"/>
      <c r="H874"/>
      <c r="K874"/>
    </row>
    <row r="875" spans="2:11" x14ac:dyDescent="0.3">
      <c r="B875" s="3"/>
      <c r="C875"/>
      <c r="H875"/>
      <c r="K875"/>
    </row>
    <row r="876" spans="2:11" x14ac:dyDescent="0.3">
      <c r="B876" s="3"/>
      <c r="C876"/>
      <c r="H876"/>
      <c r="K876"/>
    </row>
    <row r="877" spans="2:11" x14ac:dyDescent="0.3">
      <c r="B877" s="3"/>
      <c r="C877"/>
      <c r="H877"/>
      <c r="K877"/>
    </row>
    <row r="878" spans="2:11" x14ac:dyDescent="0.3">
      <c r="B878" s="3"/>
      <c r="C878"/>
      <c r="H878"/>
      <c r="K878"/>
    </row>
    <row r="879" spans="2:11" x14ac:dyDescent="0.3">
      <c r="B879" s="3"/>
      <c r="C879"/>
      <c r="H879"/>
      <c r="K879"/>
    </row>
    <row r="880" spans="2:11" x14ac:dyDescent="0.3">
      <c r="B880" s="3"/>
      <c r="C880"/>
      <c r="H880"/>
      <c r="K880"/>
    </row>
    <row r="881" spans="2:11" x14ac:dyDescent="0.3">
      <c r="B881" s="3"/>
      <c r="C881"/>
      <c r="H881"/>
      <c r="K881"/>
    </row>
    <row r="882" spans="2:11" x14ac:dyDescent="0.3">
      <c r="B882" s="3"/>
      <c r="C882"/>
      <c r="H882"/>
      <c r="K882"/>
    </row>
    <row r="883" spans="2:11" x14ac:dyDescent="0.3">
      <c r="B883" s="3"/>
      <c r="C883"/>
      <c r="H883"/>
      <c r="K883"/>
    </row>
    <row r="884" spans="2:11" x14ac:dyDescent="0.3">
      <c r="B884" s="3"/>
      <c r="C884"/>
      <c r="H884"/>
      <c r="K884"/>
    </row>
    <row r="885" spans="2:11" x14ac:dyDescent="0.3">
      <c r="B885" s="3"/>
      <c r="C885"/>
      <c r="H885"/>
      <c r="K885"/>
    </row>
    <row r="886" spans="2:11" x14ac:dyDescent="0.3">
      <c r="B886" s="3"/>
      <c r="C886"/>
      <c r="H886"/>
      <c r="K886"/>
    </row>
    <row r="887" spans="2:11" x14ac:dyDescent="0.3">
      <c r="B887" s="3"/>
      <c r="C887"/>
      <c r="H887"/>
      <c r="K887"/>
    </row>
    <row r="888" spans="2:11" x14ac:dyDescent="0.3">
      <c r="B888" s="3"/>
      <c r="C888"/>
      <c r="H888"/>
      <c r="K888"/>
    </row>
    <row r="889" spans="2:11" x14ac:dyDescent="0.3">
      <c r="B889" s="3"/>
      <c r="C889"/>
      <c r="H889"/>
      <c r="K889"/>
    </row>
    <row r="890" spans="2:11" x14ac:dyDescent="0.3">
      <c r="B890" s="3"/>
      <c r="C890"/>
      <c r="H890"/>
      <c r="K890"/>
    </row>
    <row r="891" spans="2:11" x14ac:dyDescent="0.3">
      <c r="B891" s="3"/>
      <c r="C891"/>
      <c r="H891"/>
      <c r="K891"/>
    </row>
    <row r="892" spans="2:11" x14ac:dyDescent="0.3">
      <c r="B892" s="3"/>
      <c r="C892"/>
      <c r="H892"/>
      <c r="K892"/>
    </row>
    <row r="893" spans="2:11" x14ac:dyDescent="0.3">
      <c r="B893" s="3"/>
      <c r="C893"/>
      <c r="H893"/>
      <c r="K893"/>
    </row>
    <row r="894" spans="2:11" x14ac:dyDescent="0.3">
      <c r="B894" s="3"/>
      <c r="C894"/>
      <c r="H894"/>
      <c r="K894"/>
    </row>
    <row r="895" spans="2:11" x14ac:dyDescent="0.3">
      <c r="B895" s="3"/>
      <c r="C895"/>
      <c r="H895"/>
      <c r="K895"/>
    </row>
    <row r="896" spans="2:11" x14ac:dyDescent="0.3">
      <c r="B896" s="3"/>
      <c r="C896"/>
      <c r="H896"/>
      <c r="K896"/>
    </row>
    <row r="897" spans="2:11" x14ac:dyDescent="0.3">
      <c r="B897" s="3"/>
      <c r="C897"/>
      <c r="H897"/>
      <c r="K897"/>
    </row>
    <row r="898" spans="2:11" x14ac:dyDescent="0.3">
      <c r="B898" s="3"/>
      <c r="C898"/>
      <c r="H898"/>
      <c r="K898"/>
    </row>
    <row r="899" spans="2:11" x14ac:dyDescent="0.3">
      <c r="B899" s="3"/>
      <c r="C899"/>
      <c r="H899"/>
      <c r="K899"/>
    </row>
    <row r="900" spans="2:11" x14ac:dyDescent="0.3">
      <c r="B900" s="3"/>
      <c r="C900"/>
      <c r="H900"/>
      <c r="K900"/>
    </row>
    <row r="901" spans="2:11" x14ac:dyDescent="0.3">
      <c r="B901" s="3"/>
      <c r="C901"/>
      <c r="H901"/>
      <c r="K901"/>
    </row>
    <row r="902" spans="2:11" x14ac:dyDescent="0.3">
      <c r="B902" s="3"/>
      <c r="C902"/>
      <c r="H902"/>
      <c r="K902"/>
    </row>
    <row r="903" spans="2:11" x14ac:dyDescent="0.3">
      <c r="B903" s="3"/>
      <c r="C903"/>
      <c r="H903"/>
      <c r="K903"/>
    </row>
    <row r="904" spans="2:11" x14ac:dyDescent="0.3">
      <c r="B904" s="3"/>
      <c r="C904"/>
      <c r="H904"/>
      <c r="K904"/>
    </row>
    <row r="905" spans="2:11" x14ac:dyDescent="0.3">
      <c r="B905" s="3"/>
      <c r="C905"/>
      <c r="H905"/>
      <c r="K905"/>
    </row>
    <row r="906" spans="2:11" x14ac:dyDescent="0.3">
      <c r="B906" s="3"/>
      <c r="C906"/>
      <c r="H906"/>
      <c r="K906"/>
    </row>
    <row r="907" spans="2:11" x14ac:dyDescent="0.3">
      <c r="B907" s="3"/>
      <c r="C907"/>
      <c r="H907"/>
      <c r="K907"/>
    </row>
    <row r="908" spans="2:11" x14ac:dyDescent="0.3">
      <c r="B908" s="3"/>
      <c r="C908"/>
      <c r="H908"/>
      <c r="K908"/>
    </row>
    <row r="909" spans="2:11" x14ac:dyDescent="0.3">
      <c r="B909" s="3"/>
      <c r="C909"/>
      <c r="H909"/>
      <c r="K909"/>
    </row>
    <row r="910" spans="2:11" x14ac:dyDescent="0.3">
      <c r="B910" s="3"/>
      <c r="C910"/>
      <c r="H910"/>
      <c r="K910"/>
    </row>
    <row r="911" spans="2:11" x14ac:dyDescent="0.3">
      <c r="B911" s="3"/>
      <c r="C911"/>
      <c r="H911"/>
      <c r="K911"/>
    </row>
    <row r="912" spans="2:11" x14ac:dyDescent="0.3">
      <c r="B912" s="3"/>
      <c r="C912"/>
      <c r="H912"/>
      <c r="K912"/>
    </row>
    <row r="913" spans="2:11" x14ac:dyDescent="0.3">
      <c r="B913" s="3"/>
      <c r="C913"/>
      <c r="H913"/>
      <c r="K913"/>
    </row>
    <row r="914" spans="2:11" x14ac:dyDescent="0.3">
      <c r="B914" s="3"/>
      <c r="C914"/>
      <c r="H914"/>
      <c r="K914"/>
    </row>
    <row r="915" spans="2:11" x14ac:dyDescent="0.3">
      <c r="B915" s="3"/>
      <c r="C915"/>
      <c r="H915"/>
      <c r="K915"/>
    </row>
    <row r="916" spans="2:11" x14ac:dyDescent="0.3">
      <c r="B916" s="3"/>
      <c r="C916"/>
      <c r="H916"/>
      <c r="K916"/>
    </row>
    <row r="917" spans="2:11" x14ac:dyDescent="0.3">
      <c r="B917" s="3"/>
      <c r="C917"/>
      <c r="H917"/>
      <c r="K917"/>
    </row>
    <row r="918" spans="2:11" x14ac:dyDescent="0.3">
      <c r="B918" s="3"/>
      <c r="C918"/>
      <c r="H918"/>
      <c r="K918"/>
    </row>
    <row r="919" spans="2:11" x14ac:dyDescent="0.3">
      <c r="B919" s="3"/>
      <c r="C919"/>
      <c r="H919"/>
      <c r="K919"/>
    </row>
    <row r="920" spans="2:11" x14ac:dyDescent="0.3">
      <c r="B920" s="3"/>
      <c r="C920"/>
      <c r="H920"/>
      <c r="K920"/>
    </row>
    <row r="921" spans="2:11" x14ac:dyDescent="0.3">
      <c r="B921" s="3"/>
      <c r="C921"/>
      <c r="H921"/>
      <c r="K921"/>
    </row>
    <row r="922" spans="2:11" x14ac:dyDescent="0.3">
      <c r="B922" s="3"/>
      <c r="C922"/>
      <c r="H922"/>
      <c r="K922"/>
    </row>
    <row r="923" spans="2:11" x14ac:dyDescent="0.3">
      <c r="B923" s="3"/>
      <c r="C923"/>
      <c r="H923"/>
      <c r="K923"/>
    </row>
  </sheetData>
  <mergeCells count="3">
    <mergeCell ref="B1:G1"/>
    <mergeCell ref="B2:K2"/>
    <mergeCell ref="B355:G355"/>
  </mergeCells>
  <conditionalFormatting sqref="N10:AM10 N19:AM19">
    <cfRule type="cellIs" dxfId="7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4" activePane="bottomLeft" state="frozen"/>
      <selection activeCell="P14" sqref="P14"/>
      <selection pane="bottomLeft" activeCell="A104" sqref="A104:A119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4" t="s">
        <v>577</v>
      </c>
      <c r="C2" s="64"/>
      <c r="D2" s="64"/>
      <c r="E2" s="64"/>
      <c r="F2" s="64"/>
      <c r="G2" s="64"/>
      <c r="H2" s="64"/>
      <c r="I2" s="64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367</v>
      </c>
      <c r="O3" s="11" t="s">
        <v>352</v>
      </c>
      <c r="P3" s="11" t="s">
        <v>157</v>
      </c>
      <c r="Q3" s="11" t="s">
        <v>161</v>
      </c>
      <c r="R3" s="11" t="s">
        <v>568</v>
      </c>
      <c r="S3" s="11" t="s">
        <v>344</v>
      </c>
      <c r="T3" s="11" t="s">
        <v>351</v>
      </c>
      <c r="U3" s="11" t="s">
        <v>152</v>
      </c>
      <c r="V3" s="11" t="s">
        <v>153</v>
      </c>
      <c r="W3" s="11" t="s">
        <v>154</v>
      </c>
      <c r="X3" s="11" t="s">
        <v>155</v>
      </c>
      <c r="Y3" s="11" t="s">
        <v>168</v>
      </c>
      <c r="Z3" s="11" t="s">
        <v>411</v>
      </c>
      <c r="AA3" s="11" t="s">
        <v>581</v>
      </c>
      <c r="AB3" s="11"/>
      <c r="AC3" s="11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C4" s="1"/>
      <c r="D4" s="21"/>
      <c r="E4" s="1"/>
      <c r="F4" s="1"/>
      <c r="G4" s="1"/>
      <c r="H4" s="1" t="str">
        <f>+VLOOKUP($C4,MasterData!$B$4:$I$1003,5,"false")</f>
        <v>U15</v>
      </c>
      <c r="I4" s="3" t="str">
        <f>+VLOOKUP($C4,MasterData!$B$4:$I$1003,6,"false")</f>
        <v>B</v>
      </c>
      <c r="J4" s="24" t="str">
        <f>TEXT(SUMPRODUCT(--(G4=$G$4:$G$598),--(B4&gt;$B$4:$B$598))+1,0)</f>
        <v>1</v>
      </c>
      <c r="K4" s="1" t="str">
        <f>+G4&amp;"  "&amp;J4</f>
        <v xml:space="preserve">  1</v>
      </c>
      <c r="M4">
        <v>1</v>
      </c>
      <c r="N4" s="28" t="str">
        <f>+IF(ISNA(VLOOKUP(N$3&amp;"  "&amp;$M4,$A$3:$I$110,2,0)),"",VLOOKUP(N$3&amp;"  "&amp;$M4,$A$3:$I$110,2,0))</f>
        <v/>
      </c>
      <c r="O4" s="28" t="str">
        <f t="shared" ref="O4:AM9" si="0">+IF(ISNA(VLOOKUP(O$3&amp;"  "&amp;$M4,$A$3:$I$110,2,0)),"",VLOOKUP(O$3&amp;"  "&amp;$M4,$A$3:$I$110,2,0))</f>
        <v/>
      </c>
      <c r="P4" s="28" t="str">
        <f t="shared" si="0"/>
        <v/>
      </c>
      <c r="Q4" s="28" t="str">
        <f t="shared" si="0"/>
        <v/>
      </c>
      <c r="R4" s="28" t="str">
        <f t="shared" si="0"/>
        <v/>
      </c>
      <c r="S4" s="28" t="str">
        <f t="shared" si="0"/>
        <v/>
      </c>
      <c r="T4" s="28" t="str">
        <f t="shared" si="0"/>
        <v/>
      </c>
      <c r="U4" s="28" t="str">
        <f t="shared" si="0"/>
        <v/>
      </c>
      <c r="V4" s="28" t="str">
        <f t="shared" si="0"/>
        <v/>
      </c>
      <c r="W4" s="28" t="str">
        <f t="shared" si="0"/>
        <v/>
      </c>
      <c r="X4" s="28" t="str">
        <f t="shared" si="0"/>
        <v/>
      </c>
      <c r="Y4" s="28" t="str">
        <f t="shared" si="0"/>
        <v/>
      </c>
      <c r="Z4" s="28" t="str">
        <f t="shared" si="0"/>
        <v/>
      </c>
      <c r="AA4" s="28" t="str">
        <f t="shared" si="0"/>
        <v/>
      </c>
      <c r="AB4" s="28" t="str">
        <f t="shared" si="0"/>
        <v/>
      </c>
      <c r="AC4" s="28" t="str">
        <f t="shared" si="0"/>
        <v/>
      </c>
      <c r="AD4" s="28" t="str">
        <f t="shared" si="0"/>
        <v/>
      </c>
      <c r="AE4" s="28" t="str">
        <f t="shared" si="0"/>
        <v/>
      </c>
      <c r="AF4" s="28" t="str">
        <f t="shared" si="0"/>
        <v/>
      </c>
      <c r="AG4" s="28" t="str">
        <f t="shared" si="0"/>
        <v/>
      </c>
      <c r="AH4" s="28" t="str">
        <f t="shared" si="0"/>
        <v/>
      </c>
      <c r="AI4" s="28" t="str">
        <f t="shared" si="0"/>
        <v/>
      </c>
      <c r="AJ4" s="28" t="str">
        <f t="shared" si="0"/>
        <v/>
      </c>
      <c r="AK4" s="28" t="str">
        <f t="shared" si="0"/>
        <v/>
      </c>
      <c r="AL4" s="28" t="str">
        <f t="shared" si="0"/>
        <v/>
      </c>
      <c r="AM4" s="28" t="str">
        <f t="shared" si="0"/>
        <v/>
      </c>
    </row>
    <row r="5" spans="1:39" x14ac:dyDescent="0.3">
      <c r="C5" s="1"/>
      <c r="D5" s="21"/>
      <c r="E5" s="1"/>
      <c r="F5" s="1"/>
      <c r="G5" s="1"/>
      <c r="H5" s="1" t="str">
        <f>+VLOOKUP($C5,MasterData!$B$4:$I$1003,5,"false")</f>
        <v>U15</v>
      </c>
      <c r="I5" s="3" t="str">
        <f>+VLOOKUP($C5,MasterData!$B$4:$I$1003,6,"false")</f>
        <v>B</v>
      </c>
      <c r="J5" s="24" t="str">
        <f t="shared" ref="J5:J9" si="1">TEXT(SUMPRODUCT(--(G5=$G$4:$G$598),--(B5&gt;$B$4:$B$598))+1,0)</f>
        <v>1</v>
      </c>
      <c r="K5" s="1" t="str">
        <f t="shared" ref="K5:K9" si="2">+G5&amp;"  "&amp;J5</f>
        <v xml:space="preserve">  1</v>
      </c>
      <c r="M5">
        <v>2</v>
      </c>
      <c r="N5" s="28" t="str">
        <f t="shared" ref="N5:AC9" si="3">+IF(ISNA(VLOOKUP(N$3&amp;"  "&amp;$M5,$A$3:$I$110,2,0)),"",VLOOKUP(N$3&amp;"  "&amp;$M5,$A$3:$I$110,2,0))</f>
        <v/>
      </c>
      <c r="O5" s="28" t="str">
        <f t="shared" si="3"/>
        <v/>
      </c>
      <c r="P5" s="28" t="str">
        <f t="shared" si="3"/>
        <v/>
      </c>
      <c r="Q5" s="28" t="str">
        <f t="shared" si="3"/>
        <v/>
      </c>
      <c r="R5" s="28" t="str">
        <f t="shared" si="3"/>
        <v/>
      </c>
      <c r="S5" s="28" t="str">
        <f t="shared" si="3"/>
        <v/>
      </c>
      <c r="T5" s="28" t="str">
        <f t="shared" si="3"/>
        <v/>
      </c>
      <c r="U5" s="28" t="str">
        <f t="shared" si="3"/>
        <v/>
      </c>
      <c r="V5" s="28" t="str">
        <f t="shared" si="3"/>
        <v/>
      </c>
      <c r="W5" s="28" t="str">
        <f t="shared" si="3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0"/>
        <v/>
      </c>
      <c r="AE5" s="28" t="str">
        <f t="shared" si="0"/>
        <v/>
      </c>
      <c r="AF5" s="28" t="str">
        <f t="shared" si="0"/>
        <v/>
      </c>
      <c r="AG5" s="28" t="str">
        <f t="shared" si="0"/>
        <v/>
      </c>
      <c r="AH5" s="28" t="str">
        <f t="shared" si="0"/>
        <v/>
      </c>
      <c r="AI5" s="28" t="str">
        <f t="shared" si="0"/>
        <v/>
      </c>
      <c r="AJ5" s="28" t="str">
        <f t="shared" si="0"/>
        <v/>
      </c>
      <c r="AK5" s="28" t="str">
        <f t="shared" si="0"/>
        <v/>
      </c>
      <c r="AL5" s="28" t="str">
        <f t="shared" si="0"/>
        <v/>
      </c>
      <c r="AM5" s="28" t="str">
        <f t="shared" si="0"/>
        <v/>
      </c>
    </row>
    <row r="6" spans="1:39" x14ac:dyDescent="0.3">
      <c r="C6" s="1"/>
      <c r="D6" s="21"/>
      <c r="E6" s="1"/>
      <c r="F6" s="1"/>
      <c r="G6" s="1"/>
      <c r="H6" s="1" t="str">
        <f>+VLOOKUP($C6,MasterData!$B$4:$I$1003,5,"false")</f>
        <v>U15</v>
      </c>
      <c r="I6" s="3" t="str">
        <f>+VLOOKUP($C6,MasterData!$B$4:$I$1003,6,"false")</f>
        <v>B</v>
      </c>
      <c r="J6" s="24" t="str">
        <f t="shared" si="1"/>
        <v>1</v>
      </c>
      <c r="K6" s="1" t="str">
        <f t="shared" si="2"/>
        <v xml:space="preserve">  1</v>
      </c>
      <c r="M6">
        <v>3</v>
      </c>
      <c r="N6" s="28" t="str">
        <f t="shared" si="3"/>
        <v/>
      </c>
      <c r="O6" s="28" t="str">
        <f t="shared" si="0"/>
        <v/>
      </c>
      <c r="P6" s="28" t="str">
        <f t="shared" si="0"/>
        <v/>
      </c>
      <c r="Q6" s="28" t="str">
        <f t="shared" si="0"/>
        <v/>
      </c>
      <c r="R6" s="28" t="str">
        <f t="shared" si="0"/>
        <v/>
      </c>
      <c r="S6" s="28" t="str">
        <f t="shared" si="0"/>
        <v/>
      </c>
      <c r="T6" s="28" t="str">
        <f t="shared" si="0"/>
        <v/>
      </c>
      <c r="U6" s="28" t="str">
        <f t="shared" si="0"/>
        <v/>
      </c>
      <c r="V6" s="28" t="str">
        <f t="shared" si="0"/>
        <v/>
      </c>
      <c r="W6" s="28" t="str">
        <f t="shared" si="0"/>
        <v/>
      </c>
      <c r="X6" s="28" t="str">
        <f t="shared" si="0"/>
        <v/>
      </c>
      <c r="Y6" s="28" t="str">
        <f t="shared" si="0"/>
        <v/>
      </c>
      <c r="Z6" s="28" t="str">
        <f t="shared" si="0"/>
        <v/>
      </c>
      <c r="AA6" s="28" t="str">
        <f t="shared" si="0"/>
        <v/>
      </c>
      <c r="AB6" s="28" t="str">
        <f t="shared" si="0"/>
        <v/>
      </c>
      <c r="AC6" s="28" t="str">
        <f t="shared" si="0"/>
        <v/>
      </c>
      <c r="AD6" s="28" t="str">
        <f t="shared" si="0"/>
        <v/>
      </c>
      <c r="AE6" s="28" t="str">
        <f t="shared" si="0"/>
        <v/>
      </c>
      <c r="AF6" s="28" t="str">
        <f t="shared" si="0"/>
        <v/>
      </c>
      <c r="AG6" s="28" t="str">
        <f t="shared" si="0"/>
        <v/>
      </c>
      <c r="AH6" s="28" t="str">
        <f t="shared" si="0"/>
        <v/>
      </c>
      <c r="AI6" s="28" t="str">
        <f t="shared" si="0"/>
        <v/>
      </c>
      <c r="AJ6" s="28" t="str">
        <f t="shared" si="0"/>
        <v/>
      </c>
      <c r="AK6" s="28" t="str">
        <f t="shared" si="0"/>
        <v/>
      </c>
      <c r="AL6" s="28" t="str">
        <f t="shared" si="0"/>
        <v/>
      </c>
      <c r="AM6" s="28" t="str">
        <f t="shared" si="0"/>
        <v/>
      </c>
    </row>
    <row r="7" spans="1:39" x14ac:dyDescent="0.3">
      <c r="C7" s="1"/>
      <c r="D7" s="21"/>
      <c r="E7" s="1"/>
      <c r="F7" s="1"/>
      <c r="G7" s="1"/>
      <c r="H7" s="1" t="str">
        <f>+VLOOKUP($C7,MasterData!$B$4:$I$1003,5,"false")</f>
        <v>U15</v>
      </c>
      <c r="I7" s="3" t="str">
        <f>+VLOOKUP($C7,MasterData!$B$4:$I$1003,6,"false")</f>
        <v>B</v>
      </c>
      <c r="J7" s="24" t="str">
        <f t="shared" si="1"/>
        <v>1</v>
      </c>
      <c r="K7" s="1" t="str">
        <f t="shared" si="2"/>
        <v xml:space="preserve">  1</v>
      </c>
      <c r="M7">
        <v>4</v>
      </c>
      <c r="N7" s="28" t="str">
        <f t="shared" si="3"/>
        <v/>
      </c>
      <c r="O7" s="28" t="str">
        <f t="shared" si="0"/>
        <v/>
      </c>
      <c r="P7" s="28" t="str">
        <f t="shared" si="0"/>
        <v/>
      </c>
      <c r="Q7" s="28" t="str">
        <f t="shared" si="0"/>
        <v/>
      </c>
      <c r="R7" s="28" t="str">
        <f t="shared" si="0"/>
        <v/>
      </c>
      <c r="S7" s="28" t="str">
        <f t="shared" si="0"/>
        <v/>
      </c>
      <c r="T7" s="28" t="str">
        <f t="shared" si="0"/>
        <v/>
      </c>
      <c r="U7" s="28" t="str">
        <f t="shared" si="0"/>
        <v/>
      </c>
      <c r="V7" s="28" t="str">
        <f t="shared" si="0"/>
        <v/>
      </c>
      <c r="W7" s="28" t="str">
        <f t="shared" si="0"/>
        <v/>
      </c>
      <c r="X7" s="28" t="str">
        <f t="shared" si="0"/>
        <v/>
      </c>
      <c r="Y7" s="28" t="str">
        <f t="shared" si="0"/>
        <v/>
      </c>
      <c r="Z7" s="28" t="str">
        <f t="shared" si="0"/>
        <v/>
      </c>
      <c r="AA7" s="28" t="str">
        <f t="shared" si="0"/>
        <v/>
      </c>
      <c r="AB7" s="28" t="str">
        <f t="shared" si="0"/>
        <v/>
      </c>
      <c r="AC7" s="28" t="str">
        <f t="shared" si="0"/>
        <v/>
      </c>
      <c r="AD7" s="28" t="str">
        <f t="shared" si="0"/>
        <v/>
      </c>
      <c r="AE7" s="28" t="str">
        <f t="shared" si="0"/>
        <v/>
      </c>
      <c r="AF7" s="28" t="str">
        <f t="shared" si="0"/>
        <v/>
      </c>
      <c r="AG7" s="28" t="str">
        <f t="shared" si="0"/>
        <v/>
      </c>
      <c r="AH7" s="28" t="str">
        <f t="shared" si="0"/>
        <v/>
      </c>
      <c r="AI7" s="28" t="str">
        <f t="shared" si="0"/>
        <v/>
      </c>
      <c r="AJ7" s="28" t="str">
        <f t="shared" si="0"/>
        <v/>
      </c>
      <c r="AK7" s="28" t="str">
        <f t="shared" si="0"/>
        <v/>
      </c>
      <c r="AL7" s="28" t="str">
        <f t="shared" si="0"/>
        <v/>
      </c>
      <c r="AM7" s="28" t="str">
        <f t="shared" si="0"/>
        <v/>
      </c>
    </row>
    <row r="8" spans="1:39" x14ac:dyDescent="0.3">
      <c r="C8" s="1"/>
      <c r="D8" s="21"/>
      <c r="E8" s="1"/>
      <c r="F8" s="1"/>
      <c r="G8" s="1"/>
      <c r="H8" s="1" t="str">
        <f>+VLOOKUP($C8,MasterData!$B$4:$I$1003,5,"false")</f>
        <v>U15</v>
      </c>
      <c r="I8" s="3" t="str">
        <f>+VLOOKUP($C8,MasterData!$B$4:$I$1003,6,"false")</f>
        <v>B</v>
      </c>
      <c r="J8" s="24" t="str">
        <f t="shared" si="1"/>
        <v>1</v>
      </c>
      <c r="K8" s="1" t="str">
        <f t="shared" si="2"/>
        <v xml:space="preserve">  1</v>
      </c>
      <c r="N8" s="28" t="str">
        <f t="shared" si="3"/>
        <v/>
      </c>
      <c r="O8" s="28" t="str">
        <f t="shared" si="0"/>
        <v/>
      </c>
      <c r="P8" s="28" t="str">
        <f t="shared" si="0"/>
        <v/>
      </c>
      <c r="Q8" s="28" t="str">
        <f t="shared" si="0"/>
        <v/>
      </c>
      <c r="R8" s="28" t="str">
        <f t="shared" si="0"/>
        <v/>
      </c>
      <c r="S8" s="28" t="str">
        <f t="shared" si="0"/>
        <v/>
      </c>
      <c r="T8" s="28" t="str">
        <f t="shared" si="0"/>
        <v/>
      </c>
      <c r="U8" s="28" t="str">
        <f t="shared" si="0"/>
        <v/>
      </c>
      <c r="V8" s="28" t="str">
        <f t="shared" si="0"/>
        <v/>
      </c>
      <c r="W8" s="28" t="str">
        <f t="shared" si="0"/>
        <v/>
      </c>
      <c r="X8" s="28" t="str">
        <f t="shared" si="0"/>
        <v/>
      </c>
      <c r="Y8" s="28" t="str">
        <f t="shared" si="0"/>
        <v/>
      </c>
      <c r="Z8" s="28" t="str">
        <f t="shared" si="0"/>
        <v/>
      </c>
      <c r="AA8" s="28" t="str">
        <f t="shared" si="0"/>
        <v/>
      </c>
      <c r="AB8" s="28" t="str">
        <f t="shared" si="0"/>
        <v/>
      </c>
      <c r="AC8" s="28" t="str">
        <f t="shared" si="0"/>
        <v/>
      </c>
      <c r="AD8" s="28" t="str">
        <f t="shared" si="0"/>
        <v/>
      </c>
      <c r="AE8" s="28" t="str">
        <f t="shared" si="0"/>
        <v/>
      </c>
      <c r="AF8" s="28" t="str">
        <f t="shared" si="0"/>
        <v/>
      </c>
      <c r="AG8" s="28" t="str">
        <f t="shared" si="0"/>
        <v/>
      </c>
      <c r="AH8" s="28" t="str">
        <f t="shared" si="0"/>
        <v/>
      </c>
      <c r="AI8" s="28" t="str">
        <f t="shared" si="0"/>
        <v/>
      </c>
      <c r="AJ8" s="28" t="str">
        <f t="shared" si="0"/>
        <v/>
      </c>
      <c r="AK8" s="28" t="str">
        <f t="shared" si="0"/>
        <v/>
      </c>
      <c r="AL8" s="28" t="str">
        <f t="shared" si="0"/>
        <v/>
      </c>
      <c r="AM8" s="28" t="str">
        <f t="shared" si="0"/>
        <v/>
      </c>
    </row>
    <row r="9" spans="1:39" x14ac:dyDescent="0.3">
      <c r="C9" s="1"/>
      <c r="D9" s="21"/>
      <c r="E9" s="1"/>
      <c r="F9" s="1"/>
      <c r="G9" s="1"/>
      <c r="H9" s="1" t="str">
        <f>+VLOOKUP($C9,MasterData!$B$4:$I$1003,5,"false")</f>
        <v>U15</v>
      </c>
      <c r="I9" s="3" t="str">
        <f>+VLOOKUP($C9,MasterData!$B$4:$I$1003,6,"false")</f>
        <v>B</v>
      </c>
      <c r="J9" s="24" t="str">
        <f t="shared" si="1"/>
        <v>1</v>
      </c>
      <c r="K9" s="1" t="str">
        <f t="shared" si="2"/>
        <v xml:space="preserve">  1</v>
      </c>
      <c r="N9" s="28" t="str">
        <f t="shared" si="3"/>
        <v/>
      </c>
      <c r="O9" s="28" t="str">
        <f t="shared" si="0"/>
        <v/>
      </c>
      <c r="P9" s="28" t="str">
        <f t="shared" si="0"/>
        <v/>
      </c>
      <c r="Q9" s="28" t="str">
        <f t="shared" si="0"/>
        <v/>
      </c>
      <c r="R9" s="28" t="str">
        <f t="shared" si="0"/>
        <v/>
      </c>
      <c r="S9" s="28" t="str">
        <f t="shared" si="0"/>
        <v/>
      </c>
      <c r="T9" s="28" t="str">
        <f t="shared" si="0"/>
        <v/>
      </c>
      <c r="U9" s="28" t="str">
        <f t="shared" si="0"/>
        <v/>
      </c>
      <c r="V9" s="28" t="str">
        <f t="shared" si="0"/>
        <v/>
      </c>
      <c r="W9" s="28" t="str">
        <f t="shared" si="0"/>
        <v/>
      </c>
      <c r="X9" s="28" t="str">
        <f t="shared" si="0"/>
        <v/>
      </c>
      <c r="Y9" s="28" t="str">
        <f t="shared" si="0"/>
        <v/>
      </c>
      <c r="Z9" s="28" t="str">
        <f t="shared" si="0"/>
        <v/>
      </c>
      <c r="AA9" s="28" t="str">
        <f t="shared" si="0"/>
        <v/>
      </c>
      <c r="AB9" s="28" t="str">
        <f t="shared" si="0"/>
        <v/>
      </c>
      <c r="AC9" s="28" t="str">
        <f t="shared" si="0"/>
        <v/>
      </c>
      <c r="AD9" s="28" t="str">
        <f t="shared" si="0"/>
        <v/>
      </c>
      <c r="AE9" s="28" t="str">
        <f t="shared" si="0"/>
        <v/>
      </c>
      <c r="AF9" s="28" t="str">
        <f t="shared" si="0"/>
        <v/>
      </c>
      <c r="AG9" s="28" t="str">
        <f t="shared" si="0"/>
        <v/>
      </c>
      <c r="AH9" s="28" t="str">
        <f t="shared" si="0"/>
        <v/>
      </c>
      <c r="AI9" s="28" t="str">
        <f t="shared" si="0"/>
        <v/>
      </c>
      <c r="AJ9" s="28" t="str">
        <f t="shared" si="0"/>
        <v/>
      </c>
      <c r="AK9" s="28" t="str">
        <f t="shared" si="0"/>
        <v/>
      </c>
      <c r="AL9" s="28" t="str">
        <f t="shared" si="0"/>
        <v/>
      </c>
      <c r="AM9" s="28" t="str">
        <f t="shared" si="0"/>
        <v/>
      </c>
    </row>
    <row r="10" spans="1:39" x14ac:dyDescent="0.3">
      <c r="C10" s="1"/>
      <c r="D10" s="21"/>
      <c r="E10" s="1"/>
      <c r="F10" s="1"/>
      <c r="G10" s="1"/>
      <c r="H10" s="1" t="str">
        <f>+VLOOKUP($C10,MasterData!$B$4:$I$1003,5,"false")</f>
        <v>U15</v>
      </c>
      <c r="I10" s="3" t="str">
        <f>+VLOOKUP($C10,MasterData!$B$4:$I$1003,6,"false")</f>
        <v>B</v>
      </c>
      <c r="J10" s="24" t="str">
        <f t="shared" ref="J10" si="4">TEXT(SUMPRODUCT(--(G10=$G$4:$G$598),--(B10&gt;$B$4:$B$598))+1,0)</f>
        <v>1</v>
      </c>
      <c r="K10" s="1" t="str">
        <f t="shared" ref="K10" si="5">+G10&amp;"  "&amp;J10</f>
        <v xml:space="preserve">  1</v>
      </c>
      <c r="M10" s="11" t="s">
        <v>378</v>
      </c>
      <c r="N10" s="29">
        <f>IF(N7="",1000,SUM(N4:N7))</f>
        <v>1000</v>
      </c>
      <c r="O10" s="29">
        <f t="shared" ref="O10:AM10" si="6">IF(O7="",1000,SUM(O4:O7))</f>
        <v>1000</v>
      </c>
      <c r="P10" s="29">
        <f t="shared" si="6"/>
        <v>1000</v>
      </c>
      <c r="Q10" s="29">
        <f t="shared" si="6"/>
        <v>1000</v>
      </c>
      <c r="R10" s="29">
        <f t="shared" si="6"/>
        <v>1000</v>
      </c>
      <c r="S10" s="29">
        <f t="shared" si="6"/>
        <v>1000</v>
      </c>
      <c r="T10" s="29">
        <f t="shared" si="6"/>
        <v>1000</v>
      </c>
      <c r="U10" s="29">
        <f t="shared" si="6"/>
        <v>1000</v>
      </c>
      <c r="V10" s="29">
        <f t="shared" si="6"/>
        <v>1000</v>
      </c>
      <c r="W10" s="29">
        <f t="shared" si="6"/>
        <v>1000</v>
      </c>
      <c r="X10" s="29">
        <f t="shared" si="6"/>
        <v>1000</v>
      </c>
      <c r="Y10" s="29">
        <f t="shared" si="6"/>
        <v>1000</v>
      </c>
      <c r="Z10" s="29">
        <f t="shared" si="6"/>
        <v>1000</v>
      </c>
      <c r="AA10" s="29">
        <f t="shared" si="6"/>
        <v>1000</v>
      </c>
      <c r="AB10" s="29">
        <f t="shared" si="6"/>
        <v>1000</v>
      </c>
      <c r="AC10" s="29">
        <f t="shared" si="6"/>
        <v>1000</v>
      </c>
      <c r="AD10" s="29">
        <f t="shared" si="6"/>
        <v>1000</v>
      </c>
      <c r="AE10" s="29">
        <f t="shared" si="6"/>
        <v>1000</v>
      </c>
      <c r="AF10" s="29">
        <f t="shared" si="6"/>
        <v>1000</v>
      </c>
      <c r="AG10" s="29">
        <f t="shared" si="6"/>
        <v>1000</v>
      </c>
      <c r="AH10" s="29">
        <f t="shared" si="6"/>
        <v>1000</v>
      </c>
      <c r="AI10" s="29">
        <f t="shared" si="6"/>
        <v>1000</v>
      </c>
      <c r="AJ10" s="29">
        <f t="shared" si="6"/>
        <v>1000</v>
      </c>
      <c r="AK10" s="29">
        <f t="shared" si="6"/>
        <v>1000</v>
      </c>
      <c r="AL10" s="29">
        <f t="shared" si="6"/>
        <v>1000</v>
      </c>
      <c r="AM10" s="29">
        <f t="shared" si="6"/>
        <v>1000</v>
      </c>
    </row>
    <row r="11" spans="1:39" x14ac:dyDescent="0.3">
      <c r="C11" s="1"/>
      <c r="D11" s="21"/>
      <c r="E11" s="1"/>
      <c r="F11" s="1"/>
      <c r="G11" s="1"/>
      <c r="H11" s="1" t="str">
        <f>+VLOOKUP($C11,MasterData!$B$4:$I$1003,5,"false")</f>
        <v>U15</v>
      </c>
      <c r="I11" s="3" t="str">
        <f>+VLOOKUP($C11,MasterData!$B$4:$I$1003,6,"false")</f>
        <v>B</v>
      </c>
      <c r="J11" s="24" t="str">
        <f t="shared" ref="J11" si="7">TEXT(SUMPRODUCT(--(G11=$G$4:$G$598),--(B11&gt;$B$4:$B$598))+1,0)</f>
        <v>1</v>
      </c>
      <c r="K11" s="1" t="str">
        <f t="shared" ref="K11" si="8">+G11&amp;"  "&amp;J11</f>
        <v xml:space="preserve">  1</v>
      </c>
      <c r="M11" s="11" t="s">
        <v>163</v>
      </c>
      <c r="N11" s="30">
        <f>RANK(N10,($N$10:$AM$10,$N$19:$AM$19),1)</f>
        <v>1</v>
      </c>
      <c r="O11" s="30">
        <f>RANK(O10,($N$10:$AM$10,$N$19:$AM$19),1)</f>
        <v>1</v>
      </c>
      <c r="P11" s="30">
        <f>RANK(P10,($N$10:$AM$10,$N$19:$AM$19),1)</f>
        <v>1</v>
      </c>
      <c r="Q11" s="30">
        <f>RANK(Q10,($N$10:$AM$10,$N$19:$AM$19),1)</f>
        <v>1</v>
      </c>
      <c r="R11" s="30">
        <f>RANK(R10,($N$10:$AM$10,$N$19:$AM$19),1)</f>
        <v>1</v>
      </c>
      <c r="S11" s="30">
        <f>RANK(S10,($N$10:$AM$10,$N$19:$AM$19),1)</f>
        <v>1</v>
      </c>
      <c r="T11" s="30">
        <f>RANK(T10,($N$10:$AM$10,$N$19:$AM$19),1)</f>
        <v>1</v>
      </c>
      <c r="U11" s="30">
        <f>RANK(U10,($N$10:$AM$10,$N$19:$AM$19),1)</f>
        <v>1</v>
      </c>
      <c r="V11" s="30">
        <f>RANK(V10,($N$10:$AM$10,$N$19:$AM$19),1)</f>
        <v>1</v>
      </c>
      <c r="W11" s="30">
        <f>RANK(W10,($N$10:$AM$10,$N$19:$AM$19),1)</f>
        <v>1</v>
      </c>
      <c r="X11" s="30">
        <f>RANK(X10,($N$10:$AM$10,$N$19:$AM$19),1)</f>
        <v>1</v>
      </c>
      <c r="Y11" s="30">
        <f>RANK(Y10,($N$10:$AM$10,$N$19:$AM$19),1)</f>
        <v>1</v>
      </c>
      <c r="Z11" s="30">
        <f>RANK(Z10,($N$10:$AM$10,$N$19:$AM$19),1)</f>
        <v>1</v>
      </c>
      <c r="AA11" s="30">
        <f>RANK(AA10,($N$10:$AM$10,$N$19:$AM$19),1)</f>
        <v>1</v>
      </c>
      <c r="AB11" s="30">
        <f>RANK(AB10,($N$10:$AM$10,$N$19:$AM$19),1)</f>
        <v>1</v>
      </c>
      <c r="AC11" s="30">
        <f>RANK(AC10,($N$10:$AM$10,$N$19:$AM$19),1)</f>
        <v>1</v>
      </c>
      <c r="AD11" s="30">
        <f>RANK(AD10,($N$10:$AM$10,$N$19:$AM$19),1)</f>
        <v>1</v>
      </c>
      <c r="AE11" s="30">
        <f>RANK(AE10,($N$10:$AM$10,$N$19:$AM$19),1)</f>
        <v>1</v>
      </c>
      <c r="AF11" s="30">
        <f>RANK(AF10,($N$10:$AM$10,$N$19:$AM$19),1)</f>
        <v>1</v>
      </c>
      <c r="AG11" s="30">
        <f>RANK(AG10,($N$10:$AM$10,$N$19:$AM$19),1)</f>
        <v>1</v>
      </c>
      <c r="AH11" s="30">
        <f>RANK(AH10,($N$10:$AM$10,$N$19:$AM$19),1)</f>
        <v>1</v>
      </c>
      <c r="AI11" s="30">
        <f>RANK(AI10,($N$10:$AM$10,$N$19:$AM$19),1)</f>
        <v>1</v>
      </c>
      <c r="AJ11" s="30">
        <f>RANK(AJ10,($N$10:$AM$10,$N$19:$AM$19),1)</f>
        <v>1</v>
      </c>
      <c r="AK11" s="30">
        <f>RANK(AK10,($N$10:$AM$10,$N$19:$AM$19),1)</f>
        <v>1</v>
      </c>
      <c r="AL11" s="30">
        <f>RANK(AL10,($N$10:$AM$10,$N$19:$AM$19),1)</f>
        <v>1</v>
      </c>
      <c r="AM11" s="30">
        <f>RANK(AM10,($N$10:$AM$10,$N$19:$AM$19),1)</f>
        <v>1</v>
      </c>
    </row>
    <row r="12" spans="1:39" x14ac:dyDescent="0.3">
      <c r="C12" s="1"/>
      <c r="D12" s="21"/>
      <c r="E12" s="1"/>
      <c r="F12" s="1"/>
      <c r="G12" s="1"/>
      <c r="H12" s="1" t="str">
        <f>+VLOOKUP($C12,MasterData!$B$4:$I$1003,5,"false")</f>
        <v>U15</v>
      </c>
      <c r="I12" s="3" t="str">
        <f>+VLOOKUP($C12,MasterData!$B$4:$I$1003,6,"false")</f>
        <v>B</v>
      </c>
      <c r="J12" s="24" t="str">
        <f t="shared" ref="J12:J46" si="9">TEXT(SUMPRODUCT(--(G12=$G$4:$G$598),--(B12&gt;$B$4:$B$598))+1,0)</f>
        <v>1</v>
      </c>
      <c r="K12" s="1" t="str">
        <f t="shared" ref="K12:K46" si="10">+G12&amp;"  "&amp;J12</f>
        <v xml:space="preserve">  1</v>
      </c>
    </row>
    <row r="13" spans="1:39" x14ac:dyDescent="0.3">
      <c r="C13" s="1"/>
      <c r="D13" s="21"/>
      <c r="E13" s="1"/>
      <c r="F13" s="1"/>
      <c r="G13" s="1"/>
      <c r="H13" s="1" t="str">
        <f>+VLOOKUP($C13,MasterData!$B$4:$I$1003,5,"false")</f>
        <v>U15</v>
      </c>
      <c r="I13" s="3" t="str">
        <f>+VLOOKUP($C13,MasterData!$B$4:$I$1003,6,"false")</f>
        <v>B</v>
      </c>
      <c r="J13" s="24" t="str">
        <f t="shared" si="9"/>
        <v>1</v>
      </c>
      <c r="K13" s="1" t="str">
        <f t="shared" si="10"/>
        <v xml:space="preserve">  1</v>
      </c>
      <c r="M13">
        <v>5</v>
      </c>
      <c r="N13" s="28" t="str">
        <f>+IF(ISNA(VLOOKUP(N$3&amp;"  "&amp;$M13,$A$3:$I$110,2,0)),"",VLOOKUP(N$3&amp;"  "&amp;$M13,$A$3:$I$110,2,0))</f>
        <v/>
      </c>
      <c r="O13" s="28" t="str">
        <f t="shared" ref="O13:AD18" si="11">+IF(ISNA(VLOOKUP(O$3&amp;"  "&amp;$M13,$A$3:$I$110,2,0)),"",VLOOKUP(O$3&amp;"  "&amp;$M13,$A$3:$I$110,2,0))</f>
        <v/>
      </c>
      <c r="P13" s="28" t="str">
        <f t="shared" si="11"/>
        <v/>
      </c>
      <c r="Q13" s="28" t="str">
        <f t="shared" si="11"/>
        <v/>
      </c>
      <c r="R13" s="28" t="str">
        <f t="shared" si="11"/>
        <v/>
      </c>
      <c r="S13" s="28" t="str">
        <f t="shared" si="11"/>
        <v/>
      </c>
      <c r="T13" s="28" t="str">
        <f t="shared" si="11"/>
        <v/>
      </c>
      <c r="U13" s="28" t="str">
        <f t="shared" si="11"/>
        <v/>
      </c>
      <c r="V13" s="28" t="str">
        <f t="shared" si="11"/>
        <v/>
      </c>
      <c r="W13" s="28" t="str">
        <f t="shared" si="11"/>
        <v/>
      </c>
      <c r="X13" s="28" t="str">
        <f t="shared" si="11"/>
        <v/>
      </c>
      <c r="Y13" s="28" t="str">
        <f t="shared" si="11"/>
        <v/>
      </c>
      <c r="Z13" s="28" t="str">
        <f t="shared" si="11"/>
        <v/>
      </c>
      <c r="AA13" s="28" t="str">
        <f t="shared" si="11"/>
        <v/>
      </c>
      <c r="AB13" s="28" t="str">
        <f t="shared" si="11"/>
        <v/>
      </c>
      <c r="AC13" s="28" t="str">
        <f t="shared" si="11"/>
        <v/>
      </c>
      <c r="AD13" s="28" t="str">
        <f t="shared" si="11"/>
        <v/>
      </c>
      <c r="AE13" s="28" t="str">
        <f t="shared" ref="AE13:AM18" si="12">+IF(ISNA(VLOOKUP(AE$3&amp;"  "&amp;$M13,$A$3:$I$110,2,0)),"",VLOOKUP(AE$3&amp;"  "&amp;$M13,$A$3:$I$110,2,0))</f>
        <v/>
      </c>
      <c r="AF13" s="28" t="str">
        <f t="shared" si="12"/>
        <v/>
      </c>
      <c r="AG13" s="28" t="str">
        <f t="shared" si="12"/>
        <v/>
      </c>
      <c r="AH13" s="28" t="str">
        <f t="shared" si="12"/>
        <v/>
      </c>
      <c r="AI13" s="28" t="str">
        <f t="shared" si="12"/>
        <v/>
      </c>
      <c r="AJ13" s="28" t="str">
        <f t="shared" si="12"/>
        <v/>
      </c>
      <c r="AK13" s="28" t="str">
        <f t="shared" si="12"/>
        <v/>
      </c>
      <c r="AL13" s="28" t="str">
        <f t="shared" si="12"/>
        <v/>
      </c>
      <c r="AM13" s="28" t="str">
        <f t="shared" si="12"/>
        <v/>
      </c>
    </row>
    <row r="14" spans="1:39" x14ac:dyDescent="0.3">
      <c r="C14" s="1"/>
      <c r="D14" s="21"/>
      <c r="E14" s="1"/>
      <c r="F14" s="1"/>
      <c r="G14" s="1"/>
      <c r="H14" s="1" t="str">
        <f>+VLOOKUP($C14,MasterData!$B$4:$I$1003,5,"false")</f>
        <v>U15</v>
      </c>
      <c r="I14" s="3" t="str">
        <f>+VLOOKUP($C14,MasterData!$B$4:$I$1003,6,"false")</f>
        <v>B</v>
      </c>
      <c r="J14" s="24" t="str">
        <f t="shared" si="9"/>
        <v>1</v>
      </c>
      <c r="K14" s="1" t="str">
        <f t="shared" si="10"/>
        <v xml:space="preserve">  1</v>
      </c>
      <c r="M14">
        <v>6</v>
      </c>
      <c r="N14" s="28" t="str">
        <f t="shared" ref="N14:N18" si="13">+IF(ISNA(VLOOKUP(N$3&amp;"  "&amp;$M14,$A$3:$I$110,2,0)),"",VLOOKUP(N$3&amp;"  "&amp;$M14,$A$3:$I$110,2,0))</f>
        <v/>
      </c>
      <c r="O14" s="28" t="str">
        <f t="shared" si="11"/>
        <v/>
      </c>
      <c r="P14" s="28" t="str">
        <f t="shared" si="11"/>
        <v/>
      </c>
      <c r="Q14" s="28" t="str">
        <f t="shared" si="11"/>
        <v/>
      </c>
      <c r="R14" s="28" t="str">
        <f t="shared" si="11"/>
        <v/>
      </c>
      <c r="S14" s="28" t="str">
        <f t="shared" si="11"/>
        <v/>
      </c>
      <c r="T14" s="28" t="str">
        <f t="shared" si="11"/>
        <v/>
      </c>
      <c r="U14" s="28" t="str">
        <f t="shared" si="11"/>
        <v/>
      </c>
      <c r="V14" s="28" t="str">
        <f t="shared" si="11"/>
        <v/>
      </c>
      <c r="W14" s="28" t="str">
        <f t="shared" si="11"/>
        <v/>
      </c>
      <c r="X14" s="28" t="str">
        <f t="shared" si="11"/>
        <v/>
      </c>
      <c r="Y14" s="28" t="str">
        <f t="shared" si="11"/>
        <v/>
      </c>
      <c r="Z14" s="28" t="str">
        <f t="shared" si="11"/>
        <v/>
      </c>
      <c r="AA14" s="28" t="str">
        <f t="shared" si="11"/>
        <v/>
      </c>
      <c r="AB14" s="28" t="str">
        <f t="shared" si="11"/>
        <v/>
      </c>
      <c r="AC14" s="28" t="str">
        <f t="shared" si="11"/>
        <v/>
      </c>
      <c r="AD14" s="28" t="str">
        <f t="shared" si="11"/>
        <v/>
      </c>
      <c r="AE14" s="28" t="str">
        <f t="shared" si="12"/>
        <v/>
      </c>
      <c r="AF14" s="28" t="str">
        <f t="shared" si="12"/>
        <v/>
      </c>
      <c r="AG14" s="28" t="str">
        <f t="shared" si="12"/>
        <v/>
      </c>
      <c r="AH14" s="28" t="str">
        <f t="shared" si="12"/>
        <v/>
      </c>
      <c r="AI14" s="28" t="str">
        <f t="shared" si="12"/>
        <v/>
      </c>
      <c r="AJ14" s="28" t="str">
        <f t="shared" si="12"/>
        <v/>
      </c>
      <c r="AK14" s="28" t="str">
        <f t="shared" si="12"/>
        <v/>
      </c>
      <c r="AL14" s="28" t="str">
        <f t="shared" si="12"/>
        <v/>
      </c>
      <c r="AM14" s="28" t="str">
        <f t="shared" si="12"/>
        <v/>
      </c>
    </row>
    <row r="15" spans="1:39" x14ac:dyDescent="0.3">
      <c r="C15" s="1"/>
      <c r="D15" s="21"/>
      <c r="E15" s="1"/>
      <c r="F15" s="1"/>
      <c r="G15" s="1"/>
      <c r="H15" s="1" t="str">
        <f>+VLOOKUP($C15,MasterData!$B$4:$I$1003,5,"false")</f>
        <v>U15</v>
      </c>
      <c r="I15" s="3" t="str">
        <f>+VLOOKUP($C15,MasterData!$B$4:$I$1003,6,"false")</f>
        <v>B</v>
      </c>
      <c r="J15" s="24" t="str">
        <f t="shared" si="9"/>
        <v>1</v>
      </c>
      <c r="K15" s="1" t="str">
        <f t="shared" si="10"/>
        <v xml:space="preserve">  1</v>
      </c>
      <c r="M15">
        <v>7</v>
      </c>
      <c r="N15" s="28" t="str">
        <f t="shared" si="13"/>
        <v/>
      </c>
      <c r="O15" s="28" t="str">
        <f t="shared" si="11"/>
        <v/>
      </c>
      <c r="P15" s="28" t="str">
        <f t="shared" si="11"/>
        <v/>
      </c>
      <c r="Q15" s="28" t="str">
        <f t="shared" si="11"/>
        <v/>
      </c>
      <c r="R15" s="28" t="str">
        <f t="shared" si="11"/>
        <v/>
      </c>
      <c r="S15" s="28" t="str">
        <f t="shared" si="11"/>
        <v/>
      </c>
      <c r="T15" s="28" t="str">
        <f t="shared" si="11"/>
        <v/>
      </c>
      <c r="U15" s="28" t="str">
        <f t="shared" si="11"/>
        <v/>
      </c>
      <c r="V15" s="28" t="str">
        <f t="shared" si="11"/>
        <v/>
      </c>
      <c r="W15" s="28" t="str">
        <f t="shared" si="11"/>
        <v/>
      </c>
      <c r="X15" s="28" t="str">
        <f t="shared" si="11"/>
        <v/>
      </c>
      <c r="Y15" s="28" t="str">
        <f t="shared" si="11"/>
        <v/>
      </c>
      <c r="Z15" s="28" t="str">
        <f t="shared" si="11"/>
        <v/>
      </c>
      <c r="AA15" s="28" t="str">
        <f t="shared" si="11"/>
        <v/>
      </c>
      <c r="AB15" s="28" t="str">
        <f t="shared" si="11"/>
        <v/>
      </c>
      <c r="AC15" s="28" t="str">
        <f t="shared" si="11"/>
        <v/>
      </c>
      <c r="AD15" s="28" t="str">
        <f t="shared" si="11"/>
        <v/>
      </c>
      <c r="AE15" s="28" t="str">
        <f t="shared" si="12"/>
        <v/>
      </c>
      <c r="AF15" s="28" t="str">
        <f t="shared" si="12"/>
        <v/>
      </c>
      <c r="AG15" s="28" t="str">
        <f t="shared" si="12"/>
        <v/>
      </c>
      <c r="AH15" s="28" t="str">
        <f t="shared" si="12"/>
        <v/>
      </c>
      <c r="AI15" s="28" t="str">
        <f t="shared" si="12"/>
        <v/>
      </c>
      <c r="AJ15" s="28" t="str">
        <f t="shared" si="12"/>
        <v/>
      </c>
      <c r="AK15" s="28" t="str">
        <f t="shared" si="12"/>
        <v/>
      </c>
      <c r="AL15" s="28" t="str">
        <f t="shared" si="12"/>
        <v/>
      </c>
      <c r="AM15" s="28" t="str">
        <f t="shared" si="12"/>
        <v/>
      </c>
    </row>
    <row r="16" spans="1:39" x14ac:dyDescent="0.3">
      <c r="C16" s="1"/>
      <c r="D16" s="21"/>
      <c r="E16" s="1"/>
      <c r="F16" s="1"/>
      <c r="G16" s="1"/>
      <c r="H16" s="1" t="str">
        <f>+VLOOKUP($C16,MasterData!$B$4:$I$1003,5,"false")</f>
        <v>U15</v>
      </c>
      <c r="I16" s="3" t="str">
        <f>+VLOOKUP($C16,MasterData!$B$4:$I$1003,6,"false")</f>
        <v>B</v>
      </c>
      <c r="J16" s="24" t="str">
        <f t="shared" si="9"/>
        <v>1</v>
      </c>
      <c r="K16" s="1" t="str">
        <f t="shared" si="10"/>
        <v xml:space="preserve">  1</v>
      </c>
      <c r="M16">
        <v>8</v>
      </c>
      <c r="N16" s="28" t="str">
        <f t="shared" si="13"/>
        <v/>
      </c>
      <c r="O16" s="28" t="str">
        <f t="shared" si="11"/>
        <v/>
      </c>
      <c r="P16" s="28" t="str">
        <f t="shared" si="11"/>
        <v/>
      </c>
      <c r="Q16" s="28" t="str">
        <f t="shared" si="11"/>
        <v/>
      </c>
      <c r="R16" s="28" t="str">
        <f t="shared" si="11"/>
        <v/>
      </c>
      <c r="S16" s="28" t="str">
        <f t="shared" si="11"/>
        <v/>
      </c>
      <c r="T16" s="28" t="str">
        <f t="shared" si="11"/>
        <v/>
      </c>
      <c r="U16" s="28" t="str">
        <f t="shared" si="11"/>
        <v/>
      </c>
      <c r="V16" s="28" t="str">
        <f t="shared" si="11"/>
        <v/>
      </c>
      <c r="W16" s="28" t="str">
        <f t="shared" si="11"/>
        <v/>
      </c>
      <c r="X16" s="28" t="str">
        <f t="shared" si="11"/>
        <v/>
      </c>
      <c r="Y16" s="28" t="str">
        <f t="shared" si="11"/>
        <v/>
      </c>
      <c r="Z16" s="28" t="str">
        <f t="shared" si="11"/>
        <v/>
      </c>
      <c r="AA16" s="28" t="str">
        <f t="shared" si="11"/>
        <v/>
      </c>
      <c r="AB16" s="28" t="str">
        <f t="shared" si="11"/>
        <v/>
      </c>
      <c r="AC16" s="28" t="str">
        <f t="shared" si="11"/>
        <v/>
      </c>
      <c r="AD16" s="28" t="str">
        <f t="shared" si="11"/>
        <v/>
      </c>
      <c r="AE16" s="28" t="str">
        <f t="shared" si="12"/>
        <v/>
      </c>
      <c r="AF16" s="28" t="str">
        <f t="shared" si="12"/>
        <v/>
      </c>
      <c r="AG16" s="28" t="str">
        <f t="shared" si="12"/>
        <v/>
      </c>
      <c r="AH16" s="28" t="str">
        <f t="shared" si="12"/>
        <v/>
      </c>
      <c r="AI16" s="28" t="str">
        <f t="shared" si="12"/>
        <v/>
      </c>
      <c r="AJ16" s="28" t="str">
        <f t="shared" si="12"/>
        <v/>
      </c>
      <c r="AK16" s="28" t="str">
        <f t="shared" si="12"/>
        <v/>
      </c>
      <c r="AL16" s="28" t="str">
        <f t="shared" si="12"/>
        <v/>
      </c>
      <c r="AM16" s="28" t="str">
        <f t="shared" si="12"/>
        <v/>
      </c>
    </row>
    <row r="17" spans="3:39" x14ac:dyDescent="0.3">
      <c r="C17" s="1"/>
      <c r="D17" s="21"/>
      <c r="E17" s="1"/>
      <c r="F17" s="1"/>
      <c r="G17" s="1"/>
      <c r="H17" s="1" t="str">
        <f>+VLOOKUP($C17,MasterData!$B$4:$I$1003,5,"false")</f>
        <v>U15</v>
      </c>
      <c r="I17" s="3" t="str">
        <f>+VLOOKUP($C17,MasterData!$B$4:$I$1003,6,"false")</f>
        <v>B</v>
      </c>
      <c r="J17" s="24" t="str">
        <f t="shared" si="9"/>
        <v>1</v>
      </c>
      <c r="K17" s="1" t="str">
        <f t="shared" si="10"/>
        <v xml:space="preserve">  1</v>
      </c>
      <c r="N17" s="28" t="str">
        <f t="shared" si="13"/>
        <v/>
      </c>
      <c r="O17" s="28" t="str">
        <f t="shared" si="11"/>
        <v/>
      </c>
      <c r="P17" s="28" t="str">
        <f t="shared" si="11"/>
        <v/>
      </c>
      <c r="Q17" s="28" t="str">
        <f t="shared" si="11"/>
        <v/>
      </c>
      <c r="R17" s="28" t="str">
        <f t="shared" si="11"/>
        <v/>
      </c>
      <c r="S17" s="28" t="str">
        <f t="shared" si="11"/>
        <v/>
      </c>
      <c r="T17" s="28" t="str">
        <f t="shared" si="11"/>
        <v/>
      </c>
      <c r="U17" s="28" t="str">
        <f t="shared" si="11"/>
        <v/>
      </c>
      <c r="V17" s="28" t="str">
        <f t="shared" si="11"/>
        <v/>
      </c>
      <c r="W17" s="28" t="str">
        <f t="shared" si="11"/>
        <v/>
      </c>
      <c r="X17" s="28" t="str">
        <f t="shared" si="11"/>
        <v/>
      </c>
      <c r="Y17" s="28" t="str">
        <f t="shared" si="11"/>
        <v/>
      </c>
      <c r="Z17" s="28" t="str">
        <f t="shared" si="11"/>
        <v/>
      </c>
      <c r="AA17" s="28" t="str">
        <f t="shared" si="11"/>
        <v/>
      </c>
      <c r="AB17" s="28" t="str">
        <f t="shared" si="11"/>
        <v/>
      </c>
      <c r="AC17" s="28" t="str">
        <f t="shared" si="11"/>
        <v/>
      </c>
      <c r="AD17" s="28" t="str">
        <f t="shared" si="11"/>
        <v/>
      </c>
      <c r="AE17" s="28" t="str">
        <f t="shared" si="12"/>
        <v/>
      </c>
      <c r="AF17" s="28" t="str">
        <f t="shared" si="12"/>
        <v/>
      </c>
      <c r="AG17" s="28" t="str">
        <f t="shared" si="12"/>
        <v/>
      </c>
      <c r="AH17" s="28" t="str">
        <f t="shared" si="12"/>
        <v/>
      </c>
      <c r="AI17" s="28" t="str">
        <f t="shared" si="12"/>
        <v/>
      </c>
      <c r="AJ17" s="28" t="str">
        <f t="shared" si="12"/>
        <v/>
      </c>
      <c r="AK17" s="28" t="str">
        <f t="shared" si="12"/>
        <v/>
      </c>
      <c r="AL17" s="28" t="str">
        <f t="shared" si="12"/>
        <v/>
      </c>
      <c r="AM17" s="28" t="str">
        <f t="shared" si="12"/>
        <v/>
      </c>
    </row>
    <row r="18" spans="3:39" x14ac:dyDescent="0.3">
      <c r="C18" s="1"/>
      <c r="D18" s="21"/>
      <c r="E18" s="1"/>
      <c r="F18" s="1"/>
      <c r="G18" s="1"/>
      <c r="H18" s="1" t="str">
        <f>+VLOOKUP($C18,MasterData!$B$4:$I$1003,5,"false")</f>
        <v>U15</v>
      </c>
      <c r="I18" s="3" t="str">
        <f>+VLOOKUP($C18,MasterData!$B$4:$I$1003,6,"false")</f>
        <v>B</v>
      </c>
      <c r="J18" s="24" t="str">
        <f t="shared" si="9"/>
        <v>1</v>
      </c>
      <c r="K18" s="1" t="str">
        <f t="shared" si="10"/>
        <v xml:space="preserve">  1</v>
      </c>
      <c r="N18" s="28" t="str">
        <f t="shared" si="13"/>
        <v/>
      </c>
      <c r="O18" s="28" t="str">
        <f t="shared" si="11"/>
        <v/>
      </c>
      <c r="P18" s="28" t="str">
        <f t="shared" si="11"/>
        <v/>
      </c>
      <c r="Q18" s="28" t="str">
        <f t="shared" si="11"/>
        <v/>
      </c>
      <c r="R18" s="28" t="str">
        <f t="shared" si="11"/>
        <v/>
      </c>
      <c r="S18" s="28" t="str">
        <f t="shared" si="11"/>
        <v/>
      </c>
      <c r="T18" s="28" t="str">
        <f t="shared" si="11"/>
        <v/>
      </c>
      <c r="U18" s="28" t="str">
        <f t="shared" si="11"/>
        <v/>
      </c>
      <c r="V18" s="28" t="str">
        <f t="shared" si="11"/>
        <v/>
      </c>
      <c r="W18" s="28" t="str">
        <f t="shared" si="11"/>
        <v/>
      </c>
      <c r="X18" s="28" t="str">
        <f t="shared" si="11"/>
        <v/>
      </c>
      <c r="Y18" s="28" t="str">
        <f t="shared" si="11"/>
        <v/>
      </c>
      <c r="Z18" s="28" t="str">
        <f t="shared" si="11"/>
        <v/>
      </c>
      <c r="AA18" s="28" t="str">
        <f t="shared" si="11"/>
        <v/>
      </c>
      <c r="AB18" s="28" t="str">
        <f t="shared" si="11"/>
        <v/>
      </c>
      <c r="AC18" s="28" t="str">
        <f t="shared" si="11"/>
        <v/>
      </c>
      <c r="AD18" s="28" t="str">
        <f t="shared" si="11"/>
        <v/>
      </c>
      <c r="AE18" s="28" t="str">
        <f t="shared" si="12"/>
        <v/>
      </c>
      <c r="AF18" s="28" t="str">
        <f t="shared" si="12"/>
        <v/>
      </c>
      <c r="AG18" s="28" t="str">
        <f t="shared" si="12"/>
        <v/>
      </c>
      <c r="AH18" s="28" t="str">
        <f t="shared" si="12"/>
        <v/>
      </c>
      <c r="AI18" s="28" t="str">
        <f t="shared" si="12"/>
        <v/>
      </c>
      <c r="AJ18" s="28" t="str">
        <f t="shared" si="12"/>
        <v/>
      </c>
      <c r="AK18" s="28" t="str">
        <f t="shared" si="12"/>
        <v/>
      </c>
      <c r="AL18" s="28" t="str">
        <f t="shared" si="12"/>
        <v/>
      </c>
      <c r="AM18" s="28" t="str">
        <f t="shared" si="12"/>
        <v/>
      </c>
    </row>
    <row r="19" spans="3:39" x14ac:dyDescent="0.3">
      <c r="C19" s="1"/>
      <c r="D19" s="21"/>
      <c r="E19" s="1"/>
      <c r="F19" s="1"/>
      <c r="G19" s="1"/>
      <c r="H19" s="1" t="str">
        <f>+VLOOKUP($C19,MasterData!$B$4:$I$1003,5,"false")</f>
        <v>U15</v>
      </c>
      <c r="I19" s="3" t="str">
        <f>+VLOOKUP($C19,MasterData!$B$4:$I$1003,6,"false")</f>
        <v>B</v>
      </c>
      <c r="J19" s="24" t="str">
        <f t="shared" si="9"/>
        <v>1</v>
      </c>
      <c r="K19" s="1" t="str">
        <f t="shared" si="10"/>
        <v xml:space="preserve">  1</v>
      </c>
      <c r="M19" s="11" t="s">
        <v>378</v>
      </c>
      <c r="N19" s="29">
        <f>IF(N16="",1000,SUM(N13:N16))</f>
        <v>1000</v>
      </c>
      <c r="O19" s="29">
        <f t="shared" ref="O19:AM19" si="14">IF(O16="",1000,SUM(O13:O16))</f>
        <v>1000</v>
      </c>
      <c r="P19" s="29">
        <f t="shared" si="14"/>
        <v>1000</v>
      </c>
      <c r="Q19" s="29">
        <f t="shared" si="14"/>
        <v>1000</v>
      </c>
      <c r="R19" s="29">
        <f t="shared" si="14"/>
        <v>1000</v>
      </c>
      <c r="S19" s="29">
        <f t="shared" si="14"/>
        <v>1000</v>
      </c>
      <c r="T19" s="29">
        <f t="shared" si="14"/>
        <v>1000</v>
      </c>
      <c r="U19" s="29">
        <f t="shared" si="14"/>
        <v>1000</v>
      </c>
      <c r="V19" s="29">
        <f t="shared" si="14"/>
        <v>1000</v>
      </c>
      <c r="W19" s="29">
        <f t="shared" si="14"/>
        <v>1000</v>
      </c>
      <c r="X19" s="29">
        <f t="shared" si="14"/>
        <v>1000</v>
      </c>
      <c r="Y19" s="29">
        <f t="shared" si="14"/>
        <v>1000</v>
      </c>
      <c r="Z19" s="29">
        <f t="shared" si="14"/>
        <v>1000</v>
      </c>
      <c r="AA19" s="29">
        <f t="shared" si="14"/>
        <v>1000</v>
      </c>
      <c r="AB19" s="29">
        <f t="shared" si="14"/>
        <v>1000</v>
      </c>
      <c r="AC19" s="29">
        <f t="shared" si="14"/>
        <v>1000</v>
      </c>
      <c r="AD19" s="29">
        <f t="shared" si="14"/>
        <v>1000</v>
      </c>
      <c r="AE19" s="29">
        <f t="shared" si="14"/>
        <v>1000</v>
      </c>
      <c r="AF19" s="29">
        <f t="shared" si="14"/>
        <v>1000</v>
      </c>
      <c r="AG19" s="29">
        <f t="shared" si="14"/>
        <v>1000</v>
      </c>
      <c r="AH19" s="29">
        <f t="shared" si="14"/>
        <v>1000</v>
      </c>
      <c r="AI19" s="29">
        <f t="shared" si="14"/>
        <v>1000</v>
      </c>
      <c r="AJ19" s="29">
        <f t="shared" si="14"/>
        <v>1000</v>
      </c>
      <c r="AK19" s="29">
        <f t="shared" si="14"/>
        <v>1000</v>
      </c>
      <c r="AL19" s="29">
        <f t="shared" si="14"/>
        <v>1000</v>
      </c>
      <c r="AM19" s="29">
        <f t="shared" si="14"/>
        <v>1000</v>
      </c>
    </row>
    <row r="20" spans="3:39" x14ac:dyDescent="0.3">
      <c r="C20" s="1"/>
      <c r="D20" s="21"/>
      <c r="E20" s="1"/>
      <c r="F20" s="1"/>
      <c r="G20" s="1"/>
      <c r="H20" s="1" t="str">
        <f>+VLOOKUP($C20,MasterData!$B$4:$I$1003,5,"false")</f>
        <v>U15</v>
      </c>
      <c r="I20" s="3" t="str">
        <f>+VLOOKUP($C20,MasterData!$B$4:$I$1003,6,"false")</f>
        <v>B</v>
      </c>
      <c r="J20" s="24" t="str">
        <f t="shared" si="9"/>
        <v>1</v>
      </c>
      <c r="K20" s="1" t="str">
        <f t="shared" si="10"/>
        <v xml:space="preserve">  1</v>
      </c>
      <c r="M20" s="11" t="s">
        <v>163</v>
      </c>
      <c r="N20" s="30">
        <f>RANK(N19,($N$10:$AM$10,$N$19:$AM$19),1)</f>
        <v>1</v>
      </c>
      <c r="O20" s="30">
        <f>RANK(O19,($N$10:$AM$10,$N$19:$AM$19),1)</f>
        <v>1</v>
      </c>
      <c r="P20" s="30">
        <f>RANK(P19,($N$10:$AM$10,$N$19:$AM$19),1)</f>
        <v>1</v>
      </c>
      <c r="Q20" s="30">
        <f>RANK(Q19,($N$10:$AM$10,$N$19:$AM$19),1)</f>
        <v>1</v>
      </c>
      <c r="R20" s="30">
        <f>RANK(R19,($N$10:$AM$10,$N$19:$AM$19),1)</f>
        <v>1</v>
      </c>
      <c r="S20" s="30">
        <f>RANK(S19,($N$10:$AM$10,$N$19:$AM$19),1)</f>
        <v>1</v>
      </c>
      <c r="T20" s="30">
        <f>RANK(T19,($N$10:$AM$10,$N$19:$AM$19),1)</f>
        <v>1</v>
      </c>
      <c r="U20" s="30">
        <f>RANK(U19,($N$10:$AM$10,$N$19:$AM$19),1)</f>
        <v>1</v>
      </c>
      <c r="V20" s="30">
        <f>RANK(V19,($N$10:$AM$10,$N$19:$AM$19),1)</f>
        <v>1</v>
      </c>
      <c r="W20" s="30">
        <f>RANK(W19,($N$10:$AM$10,$N$19:$AM$19),1)</f>
        <v>1</v>
      </c>
      <c r="X20" s="30">
        <f>RANK(X19,($N$10:$AM$10,$N$19:$AM$19),1)</f>
        <v>1</v>
      </c>
      <c r="Y20" s="30">
        <f>RANK(Y19,($N$10:$AM$10,$N$19:$AM$19),1)</f>
        <v>1</v>
      </c>
      <c r="Z20" s="30">
        <f>RANK(Z19,($N$10:$AM$10,$N$19:$AM$19),1)</f>
        <v>1</v>
      </c>
      <c r="AA20" s="30">
        <f>RANK(AA19,($N$10:$AM$10,$N$19:$AM$19),1)</f>
        <v>1</v>
      </c>
      <c r="AB20" s="30">
        <f>RANK(AB19,($N$10:$AM$10,$N$19:$AM$19),1)</f>
        <v>1</v>
      </c>
      <c r="AC20" s="30">
        <f>RANK(AC19,($N$10:$AM$10,$N$19:$AM$19),1)</f>
        <v>1</v>
      </c>
      <c r="AD20" s="30">
        <f>RANK(AD19,($N$10:$AM$10,$N$19:$AM$19),1)</f>
        <v>1</v>
      </c>
      <c r="AE20" s="30">
        <f>RANK(AE19,($N$10:$AM$10,$N$19:$AM$19),1)</f>
        <v>1</v>
      </c>
      <c r="AF20" s="30">
        <f>RANK(AF19,($N$10:$AM$10,$N$19:$AM$19),1)</f>
        <v>1</v>
      </c>
      <c r="AG20" s="30">
        <f>RANK(AG19,($N$10:$AM$10,$N$19:$AM$19),1)</f>
        <v>1</v>
      </c>
      <c r="AH20" s="30">
        <f>RANK(AH19,($N$10:$AM$10,$N$19:$AM$19),1)</f>
        <v>1</v>
      </c>
      <c r="AI20" s="30">
        <f>RANK(AI19,($N$10:$AM$10,$N$19:$AM$19),1)</f>
        <v>1</v>
      </c>
      <c r="AJ20" s="30">
        <f>RANK(AJ19,($N$10:$AM$10,$N$19:$AM$19),1)</f>
        <v>1</v>
      </c>
      <c r="AK20" s="30">
        <f>RANK(AK19,($N$10:$AM$10,$N$19:$AM$19),1)</f>
        <v>1</v>
      </c>
      <c r="AL20" s="30">
        <f>RANK(AL19,($N$10:$AM$10,$N$19:$AM$19),1)</f>
        <v>1</v>
      </c>
      <c r="AM20" s="30">
        <f>RANK(AM19,($N$10:$AM$10,$N$19:$AM$19),1)</f>
        <v>1</v>
      </c>
    </row>
    <row r="21" spans="3:39" x14ac:dyDescent="0.3">
      <c r="C21" s="1"/>
      <c r="D21" s="21"/>
      <c r="E21" s="1"/>
      <c r="F21" s="1"/>
      <c r="G21" s="1"/>
      <c r="H21" s="1" t="str">
        <f>+VLOOKUP($C21,MasterData!$B$4:$I$1003,5,"false")</f>
        <v>U15</v>
      </c>
      <c r="I21" s="3" t="str">
        <f>+VLOOKUP($C21,MasterData!$B$4:$I$1003,6,"false")</f>
        <v>B</v>
      </c>
      <c r="J21" s="24" t="str">
        <f t="shared" si="9"/>
        <v>1</v>
      </c>
      <c r="K21" s="1" t="str">
        <f t="shared" si="10"/>
        <v xml:space="preserve">  1</v>
      </c>
    </row>
    <row r="22" spans="3:39" x14ac:dyDescent="0.3">
      <c r="C22" s="1"/>
      <c r="D22" s="21"/>
      <c r="E22" s="1"/>
      <c r="F22" s="1"/>
      <c r="G22" s="1"/>
      <c r="H22" s="1" t="str">
        <f>+VLOOKUP($C22,MasterData!$B$4:$I$1003,5,"false")</f>
        <v>U15</v>
      </c>
      <c r="I22" s="3" t="str">
        <f>+VLOOKUP($C22,MasterData!$B$4:$I$1003,6,"false")</f>
        <v>B</v>
      </c>
      <c r="J22" s="24" t="str">
        <f t="shared" si="9"/>
        <v>1</v>
      </c>
      <c r="K22" s="1" t="str">
        <f t="shared" si="10"/>
        <v xml:space="preserve">  1</v>
      </c>
      <c r="M22">
        <v>9</v>
      </c>
      <c r="N22" s="28" t="str">
        <f>+IF(ISNA(VLOOKUP(N$3&amp;"  "&amp;$M22,$A$3:$I$110,2,0)),"",VLOOKUP(N$3&amp;"  "&amp;$M22,$A$3:$I$110,2,0))</f>
        <v/>
      </c>
      <c r="O22" s="28" t="str">
        <f t="shared" ref="O22:AM27" si="15">+IF(ISNA(VLOOKUP(O$3&amp;"  "&amp;$M22,$A$3:$I$110,2,0)),"",VLOOKUP(O$3&amp;"  "&amp;$M22,$A$3:$I$110,2,0))</f>
        <v/>
      </c>
      <c r="P22" s="28" t="str">
        <f t="shared" si="15"/>
        <v/>
      </c>
      <c r="Q22" s="28" t="str">
        <f t="shared" si="15"/>
        <v/>
      </c>
      <c r="R22" s="28" t="str">
        <f t="shared" si="15"/>
        <v/>
      </c>
      <c r="S22" s="28" t="str">
        <f t="shared" si="15"/>
        <v/>
      </c>
      <c r="T22" s="28" t="str">
        <f t="shared" si="15"/>
        <v/>
      </c>
      <c r="U22" s="28" t="str">
        <f t="shared" si="15"/>
        <v/>
      </c>
      <c r="V22" s="28" t="str">
        <f t="shared" si="15"/>
        <v/>
      </c>
      <c r="W22" s="28" t="str">
        <f t="shared" si="15"/>
        <v/>
      </c>
      <c r="X22" s="28" t="str">
        <f t="shared" si="15"/>
        <v/>
      </c>
      <c r="Y22" s="28" t="str">
        <f t="shared" si="15"/>
        <v/>
      </c>
      <c r="Z22" s="28" t="str">
        <f t="shared" si="15"/>
        <v/>
      </c>
      <c r="AA22" s="28" t="str">
        <f t="shared" si="15"/>
        <v/>
      </c>
      <c r="AB22" s="28" t="str">
        <f t="shared" si="15"/>
        <v/>
      </c>
      <c r="AC22" s="28" t="str">
        <f t="shared" si="15"/>
        <v/>
      </c>
      <c r="AD22" s="28" t="str">
        <f t="shared" si="15"/>
        <v/>
      </c>
      <c r="AE22" s="28" t="str">
        <f t="shared" si="15"/>
        <v/>
      </c>
      <c r="AF22" s="28" t="str">
        <f t="shared" si="15"/>
        <v/>
      </c>
      <c r="AG22" s="28" t="str">
        <f t="shared" si="15"/>
        <v/>
      </c>
      <c r="AH22" s="28" t="str">
        <f t="shared" si="15"/>
        <v/>
      </c>
      <c r="AI22" s="28" t="str">
        <f t="shared" si="15"/>
        <v/>
      </c>
      <c r="AJ22" s="28" t="str">
        <f t="shared" si="15"/>
        <v/>
      </c>
      <c r="AK22" s="28" t="str">
        <f t="shared" si="15"/>
        <v/>
      </c>
      <c r="AL22" s="28" t="str">
        <f t="shared" si="15"/>
        <v/>
      </c>
      <c r="AM22" s="28" t="str">
        <f t="shared" si="15"/>
        <v/>
      </c>
    </row>
    <row r="23" spans="3:39" x14ac:dyDescent="0.3">
      <c r="C23" s="1"/>
      <c r="D23" s="21"/>
      <c r="E23" s="1"/>
      <c r="F23" s="1"/>
      <c r="G23" s="1"/>
      <c r="H23" s="1" t="str">
        <f>+VLOOKUP($C23,MasterData!$B$4:$I$1003,5,"false")</f>
        <v>U15</v>
      </c>
      <c r="I23" s="3" t="str">
        <f>+VLOOKUP($C23,MasterData!$B$4:$I$1003,6,"false")</f>
        <v>B</v>
      </c>
      <c r="J23" s="24" t="str">
        <f t="shared" si="9"/>
        <v>1</v>
      </c>
      <c r="K23" s="1" t="str">
        <f t="shared" si="10"/>
        <v xml:space="preserve">  1</v>
      </c>
      <c r="M23">
        <v>10</v>
      </c>
      <c r="N23" s="28" t="str">
        <f t="shared" ref="N23:AC27" si="16">+IF(ISNA(VLOOKUP(N$3&amp;"  "&amp;$M23,$A$3:$I$110,2,0)),"",VLOOKUP(N$3&amp;"  "&amp;$M23,$A$3:$I$110,2,0))</f>
        <v/>
      </c>
      <c r="O23" s="28" t="str">
        <f t="shared" si="16"/>
        <v/>
      </c>
      <c r="P23" s="28" t="str">
        <f t="shared" si="16"/>
        <v/>
      </c>
      <c r="Q23" s="28" t="str">
        <f t="shared" si="16"/>
        <v/>
      </c>
      <c r="R23" s="28" t="str">
        <f t="shared" si="16"/>
        <v/>
      </c>
      <c r="S23" s="28" t="str">
        <f t="shared" si="16"/>
        <v/>
      </c>
      <c r="T23" s="28" t="str">
        <f t="shared" si="16"/>
        <v/>
      </c>
      <c r="U23" s="28" t="str">
        <f t="shared" si="16"/>
        <v/>
      </c>
      <c r="V23" s="28" t="str">
        <f t="shared" si="16"/>
        <v/>
      </c>
      <c r="W23" s="28" t="str">
        <f t="shared" si="16"/>
        <v/>
      </c>
      <c r="X23" s="28" t="str">
        <f t="shared" si="16"/>
        <v/>
      </c>
      <c r="Y23" s="28" t="str">
        <f t="shared" si="16"/>
        <v/>
      </c>
      <c r="Z23" s="28" t="str">
        <f t="shared" si="16"/>
        <v/>
      </c>
      <c r="AA23" s="28" t="str">
        <f t="shared" si="16"/>
        <v/>
      </c>
      <c r="AB23" s="28" t="str">
        <f t="shared" si="16"/>
        <v/>
      </c>
      <c r="AC23" s="28" t="str">
        <f t="shared" si="16"/>
        <v/>
      </c>
      <c r="AD23" s="28" t="str">
        <f t="shared" si="15"/>
        <v/>
      </c>
      <c r="AE23" s="28" t="str">
        <f t="shared" si="15"/>
        <v/>
      </c>
      <c r="AF23" s="28" t="str">
        <f t="shared" si="15"/>
        <v/>
      </c>
      <c r="AG23" s="28" t="str">
        <f t="shared" si="15"/>
        <v/>
      </c>
      <c r="AH23" s="28" t="str">
        <f t="shared" si="15"/>
        <v/>
      </c>
      <c r="AI23" s="28" t="str">
        <f t="shared" si="15"/>
        <v/>
      </c>
      <c r="AJ23" s="28" t="str">
        <f t="shared" si="15"/>
        <v/>
      </c>
      <c r="AK23" s="28" t="str">
        <f t="shared" si="15"/>
        <v/>
      </c>
      <c r="AL23" s="28" t="str">
        <f t="shared" si="15"/>
        <v/>
      </c>
      <c r="AM23" s="28" t="str">
        <f t="shared" si="15"/>
        <v/>
      </c>
    </row>
    <row r="24" spans="3:39" x14ac:dyDescent="0.3">
      <c r="C24" s="1"/>
      <c r="D24" s="21"/>
      <c r="E24" s="1"/>
      <c r="F24" s="1"/>
      <c r="G24" s="1"/>
      <c r="H24" s="1" t="str">
        <f>+VLOOKUP($C24,MasterData!$B$4:$I$1003,5,"false")</f>
        <v>U15</v>
      </c>
      <c r="I24" s="3" t="str">
        <f>+VLOOKUP($C24,MasterData!$B$4:$I$1003,6,"false")</f>
        <v>B</v>
      </c>
      <c r="J24" s="24" t="str">
        <f t="shared" si="9"/>
        <v>1</v>
      </c>
      <c r="K24" s="1" t="str">
        <f t="shared" si="10"/>
        <v xml:space="preserve">  1</v>
      </c>
      <c r="M24">
        <v>11</v>
      </c>
      <c r="N24" s="28" t="str">
        <f t="shared" si="16"/>
        <v/>
      </c>
      <c r="O24" s="28" t="str">
        <f t="shared" si="15"/>
        <v/>
      </c>
      <c r="P24" s="28" t="str">
        <f t="shared" si="15"/>
        <v/>
      </c>
      <c r="Q24" s="28" t="str">
        <f t="shared" si="15"/>
        <v/>
      </c>
      <c r="R24" s="28" t="str">
        <f t="shared" si="15"/>
        <v/>
      </c>
      <c r="S24" s="28" t="str">
        <f t="shared" si="15"/>
        <v/>
      </c>
      <c r="T24" s="28" t="str">
        <f t="shared" si="15"/>
        <v/>
      </c>
      <c r="U24" s="28" t="str">
        <f t="shared" si="15"/>
        <v/>
      </c>
      <c r="V24" s="28" t="str">
        <f t="shared" si="15"/>
        <v/>
      </c>
      <c r="W24" s="28" t="str">
        <f t="shared" si="15"/>
        <v/>
      </c>
      <c r="X24" s="28" t="str">
        <f t="shared" si="15"/>
        <v/>
      </c>
      <c r="Y24" s="28" t="str">
        <f t="shared" si="15"/>
        <v/>
      </c>
      <c r="Z24" s="28" t="str">
        <f t="shared" si="15"/>
        <v/>
      </c>
      <c r="AA24" s="28" t="str">
        <f t="shared" si="15"/>
        <v/>
      </c>
      <c r="AB24" s="28" t="str">
        <f t="shared" si="15"/>
        <v/>
      </c>
      <c r="AC24" s="28" t="str">
        <f t="shared" si="15"/>
        <v/>
      </c>
      <c r="AD24" s="28" t="str">
        <f t="shared" si="15"/>
        <v/>
      </c>
      <c r="AE24" s="28" t="str">
        <f t="shared" si="15"/>
        <v/>
      </c>
      <c r="AF24" s="28" t="str">
        <f t="shared" si="15"/>
        <v/>
      </c>
      <c r="AG24" s="28" t="str">
        <f t="shared" si="15"/>
        <v/>
      </c>
      <c r="AH24" s="28" t="str">
        <f t="shared" si="15"/>
        <v/>
      </c>
      <c r="AI24" s="28" t="str">
        <f t="shared" si="15"/>
        <v/>
      </c>
      <c r="AJ24" s="28" t="str">
        <f t="shared" si="15"/>
        <v/>
      </c>
      <c r="AK24" s="28" t="str">
        <f t="shared" si="15"/>
        <v/>
      </c>
      <c r="AL24" s="28" t="str">
        <f t="shared" si="15"/>
        <v/>
      </c>
      <c r="AM24" s="28" t="str">
        <f t="shared" si="15"/>
        <v/>
      </c>
    </row>
    <row r="25" spans="3:39" x14ac:dyDescent="0.3">
      <c r="C25" s="1"/>
      <c r="D25" s="21"/>
      <c r="E25" s="1"/>
      <c r="F25" s="1"/>
      <c r="G25" s="1"/>
      <c r="H25" s="1" t="str">
        <f>+VLOOKUP($C25,MasterData!$B$4:$I$1003,5,"false")</f>
        <v>U15</v>
      </c>
      <c r="I25" s="3" t="str">
        <f>+VLOOKUP($C25,MasterData!$B$4:$I$1003,6,"false")</f>
        <v>B</v>
      </c>
      <c r="J25" s="24" t="str">
        <f t="shared" si="9"/>
        <v>1</v>
      </c>
      <c r="K25" s="1" t="str">
        <f t="shared" si="10"/>
        <v xml:space="preserve">  1</v>
      </c>
      <c r="M25">
        <v>12</v>
      </c>
      <c r="N25" s="28" t="str">
        <f t="shared" si="16"/>
        <v/>
      </c>
      <c r="O25" s="28" t="str">
        <f t="shared" si="15"/>
        <v/>
      </c>
      <c r="P25" s="28" t="str">
        <f t="shared" si="15"/>
        <v/>
      </c>
      <c r="Q25" s="28" t="str">
        <f t="shared" si="15"/>
        <v/>
      </c>
      <c r="R25" s="28" t="str">
        <f t="shared" si="15"/>
        <v/>
      </c>
      <c r="S25" s="28" t="str">
        <f t="shared" si="15"/>
        <v/>
      </c>
      <c r="T25" s="28" t="str">
        <f t="shared" si="15"/>
        <v/>
      </c>
      <c r="U25" s="28" t="str">
        <f t="shared" si="15"/>
        <v/>
      </c>
      <c r="V25" s="28" t="str">
        <f t="shared" si="15"/>
        <v/>
      </c>
      <c r="W25" s="28" t="str">
        <f t="shared" si="15"/>
        <v/>
      </c>
      <c r="X25" s="28" t="str">
        <f t="shared" si="15"/>
        <v/>
      </c>
      <c r="Y25" s="28" t="str">
        <f t="shared" si="15"/>
        <v/>
      </c>
      <c r="Z25" s="28" t="str">
        <f t="shared" si="15"/>
        <v/>
      </c>
      <c r="AA25" s="28" t="str">
        <f t="shared" si="15"/>
        <v/>
      </c>
      <c r="AB25" s="28" t="str">
        <f t="shared" si="15"/>
        <v/>
      </c>
      <c r="AC25" s="28" t="str">
        <f t="shared" si="15"/>
        <v/>
      </c>
      <c r="AD25" s="28" t="str">
        <f t="shared" si="15"/>
        <v/>
      </c>
      <c r="AE25" s="28" t="str">
        <f t="shared" si="15"/>
        <v/>
      </c>
      <c r="AF25" s="28" t="str">
        <f t="shared" si="15"/>
        <v/>
      </c>
      <c r="AG25" s="28" t="str">
        <f t="shared" si="15"/>
        <v/>
      </c>
      <c r="AH25" s="28" t="str">
        <f t="shared" si="15"/>
        <v/>
      </c>
      <c r="AI25" s="28" t="str">
        <f t="shared" si="15"/>
        <v/>
      </c>
      <c r="AJ25" s="28" t="str">
        <f t="shared" si="15"/>
        <v/>
      </c>
      <c r="AK25" s="28" t="str">
        <f t="shared" si="15"/>
        <v/>
      </c>
      <c r="AL25" s="28" t="str">
        <f t="shared" si="15"/>
        <v/>
      </c>
      <c r="AM25" s="28" t="str">
        <f t="shared" si="15"/>
        <v/>
      </c>
    </row>
    <row r="26" spans="3:39" x14ac:dyDescent="0.3">
      <c r="C26" s="1"/>
      <c r="D26" s="21"/>
      <c r="E26" s="1"/>
      <c r="F26" s="1"/>
      <c r="G26" s="1"/>
      <c r="H26" s="1" t="str">
        <f>+VLOOKUP($C26,MasterData!$B$4:$I$1003,5,"false")</f>
        <v>U15</v>
      </c>
      <c r="I26" s="3" t="str">
        <f>+VLOOKUP($C26,MasterData!$B$4:$I$1003,6,"false")</f>
        <v>B</v>
      </c>
      <c r="J26" s="24" t="str">
        <f t="shared" si="9"/>
        <v>1</v>
      </c>
      <c r="K26" s="1" t="str">
        <f t="shared" si="10"/>
        <v xml:space="preserve">  1</v>
      </c>
      <c r="N26" s="28" t="str">
        <f t="shared" si="16"/>
        <v/>
      </c>
      <c r="O26" s="28" t="str">
        <f t="shared" si="15"/>
        <v/>
      </c>
      <c r="P26" s="28" t="str">
        <f t="shared" si="15"/>
        <v/>
      </c>
      <c r="Q26" s="28" t="str">
        <f t="shared" si="15"/>
        <v/>
      </c>
      <c r="R26" s="28" t="str">
        <f t="shared" si="15"/>
        <v/>
      </c>
      <c r="S26" s="28" t="str">
        <f t="shared" si="15"/>
        <v/>
      </c>
      <c r="T26" s="28" t="str">
        <f t="shared" si="15"/>
        <v/>
      </c>
      <c r="U26" s="28" t="str">
        <f t="shared" si="15"/>
        <v/>
      </c>
      <c r="V26" s="28" t="str">
        <f t="shared" si="15"/>
        <v/>
      </c>
      <c r="W26" s="28" t="str">
        <f t="shared" si="15"/>
        <v/>
      </c>
      <c r="X26" s="28" t="str">
        <f t="shared" si="15"/>
        <v/>
      </c>
      <c r="Y26" s="28" t="str">
        <f t="shared" si="15"/>
        <v/>
      </c>
      <c r="Z26" s="28" t="str">
        <f t="shared" si="15"/>
        <v/>
      </c>
      <c r="AA26" s="28" t="str">
        <f t="shared" si="15"/>
        <v/>
      </c>
      <c r="AB26" s="28" t="str">
        <f t="shared" si="15"/>
        <v/>
      </c>
      <c r="AC26" s="28" t="str">
        <f t="shared" si="15"/>
        <v/>
      </c>
      <c r="AD26" s="28" t="str">
        <f t="shared" si="15"/>
        <v/>
      </c>
      <c r="AE26" s="28" t="str">
        <f t="shared" si="15"/>
        <v/>
      </c>
      <c r="AF26" s="28" t="str">
        <f t="shared" si="15"/>
        <v/>
      </c>
      <c r="AG26" s="28" t="str">
        <f t="shared" si="15"/>
        <v/>
      </c>
      <c r="AH26" s="28" t="str">
        <f t="shared" si="15"/>
        <v/>
      </c>
      <c r="AI26" s="28" t="str">
        <f t="shared" si="15"/>
        <v/>
      </c>
      <c r="AJ26" s="28" t="str">
        <f t="shared" si="15"/>
        <v/>
      </c>
      <c r="AK26" s="28" t="str">
        <f t="shared" si="15"/>
        <v/>
      </c>
      <c r="AL26" s="28" t="str">
        <f t="shared" si="15"/>
        <v/>
      </c>
      <c r="AM26" s="28" t="str">
        <f t="shared" si="15"/>
        <v/>
      </c>
    </row>
    <row r="27" spans="3:39" x14ac:dyDescent="0.3">
      <c r="C27" s="1"/>
      <c r="D27" s="21"/>
      <c r="E27" s="1"/>
      <c r="F27" s="1"/>
      <c r="G27" s="1"/>
      <c r="H27" s="1" t="str">
        <f>+VLOOKUP($C27,MasterData!$B$4:$I$1003,5,"false")</f>
        <v>U15</v>
      </c>
      <c r="I27" s="3" t="str">
        <f>+VLOOKUP($C27,MasterData!$B$4:$I$1003,6,"false")</f>
        <v>B</v>
      </c>
      <c r="J27" s="24" t="str">
        <f t="shared" si="9"/>
        <v>1</v>
      </c>
      <c r="K27" s="1" t="str">
        <f t="shared" si="10"/>
        <v xml:space="preserve">  1</v>
      </c>
      <c r="N27" s="28" t="str">
        <f t="shared" si="16"/>
        <v/>
      </c>
      <c r="O27" s="28" t="str">
        <f t="shared" si="15"/>
        <v/>
      </c>
      <c r="P27" s="28" t="str">
        <f t="shared" si="15"/>
        <v/>
      </c>
      <c r="Q27" s="28" t="str">
        <f t="shared" si="15"/>
        <v/>
      </c>
      <c r="R27" s="28" t="str">
        <f t="shared" si="15"/>
        <v/>
      </c>
      <c r="S27" s="28" t="str">
        <f t="shared" si="15"/>
        <v/>
      </c>
      <c r="T27" s="28" t="str">
        <f t="shared" si="15"/>
        <v/>
      </c>
      <c r="U27" s="28" t="str">
        <f t="shared" si="15"/>
        <v/>
      </c>
      <c r="V27" s="28" t="str">
        <f t="shared" si="15"/>
        <v/>
      </c>
      <c r="W27" s="28" t="str">
        <f t="shared" si="15"/>
        <v/>
      </c>
      <c r="X27" s="28" t="str">
        <f t="shared" si="15"/>
        <v/>
      </c>
      <c r="Y27" s="28" t="str">
        <f t="shared" si="15"/>
        <v/>
      </c>
      <c r="Z27" s="28" t="str">
        <f t="shared" si="15"/>
        <v/>
      </c>
      <c r="AA27" s="28" t="str">
        <f t="shared" si="15"/>
        <v/>
      </c>
      <c r="AB27" s="28" t="str">
        <f t="shared" si="15"/>
        <v/>
      </c>
      <c r="AC27" s="28" t="str">
        <f t="shared" si="15"/>
        <v/>
      </c>
      <c r="AD27" s="28" t="str">
        <f t="shared" si="15"/>
        <v/>
      </c>
      <c r="AE27" s="28" t="str">
        <f t="shared" si="15"/>
        <v/>
      </c>
      <c r="AF27" s="28" t="str">
        <f t="shared" si="15"/>
        <v/>
      </c>
      <c r="AG27" s="28" t="str">
        <f t="shared" si="15"/>
        <v/>
      </c>
      <c r="AH27" s="28" t="str">
        <f t="shared" si="15"/>
        <v/>
      </c>
      <c r="AI27" s="28" t="str">
        <f t="shared" si="15"/>
        <v/>
      </c>
      <c r="AJ27" s="28" t="str">
        <f t="shared" si="15"/>
        <v/>
      </c>
      <c r="AK27" s="28" t="str">
        <f t="shared" si="15"/>
        <v/>
      </c>
      <c r="AL27" s="28" t="str">
        <f t="shared" si="15"/>
        <v/>
      </c>
      <c r="AM27" s="28" t="str">
        <f t="shared" si="15"/>
        <v/>
      </c>
    </row>
    <row r="28" spans="3:39" x14ac:dyDescent="0.3">
      <c r="C28" s="1"/>
      <c r="D28" s="21"/>
      <c r="E28" s="1"/>
      <c r="F28" s="1"/>
      <c r="G28" s="1"/>
      <c r="H28" s="1" t="str">
        <f>+VLOOKUP($C28,MasterData!$B$4:$I$1003,5,"false")</f>
        <v>U15</v>
      </c>
      <c r="I28" s="3" t="str">
        <f>+VLOOKUP($C28,MasterData!$B$4:$I$1003,6,"false")</f>
        <v>B</v>
      </c>
      <c r="J28" s="24" t="str">
        <f t="shared" si="9"/>
        <v>1</v>
      </c>
      <c r="K28" s="1" t="str">
        <f t="shared" si="10"/>
        <v xml:space="preserve">  1</v>
      </c>
      <c r="M28" s="11" t="s">
        <v>378</v>
      </c>
      <c r="N28" s="29">
        <f>IF(N24="",1000,SUM(N22:N24))</f>
        <v>1000</v>
      </c>
      <c r="O28" s="29">
        <f t="shared" ref="O28:AM28" si="17">IF(O24="",1000,SUM(O22:O24))</f>
        <v>1000</v>
      </c>
      <c r="P28" s="29">
        <f t="shared" si="17"/>
        <v>1000</v>
      </c>
      <c r="Q28" s="29">
        <f t="shared" si="17"/>
        <v>1000</v>
      </c>
      <c r="R28" s="29">
        <f t="shared" si="17"/>
        <v>1000</v>
      </c>
      <c r="S28" s="29">
        <f t="shared" si="17"/>
        <v>1000</v>
      </c>
      <c r="T28" s="29">
        <f t="shared" si="17"/>
        <v>1000</v>
      </c>
      <c r="U28" s="29">
        <f t="shared" si="17"/>
        <v>1000</v>
      </c>
      <c r="V28" s="29">
        <f t="shared" si="17"/>
        <v>1000</v>
      </c>
      <c r="W28" s="29">
        <f t="shared" si="17"/>
        <v>1000</v>
      </c>
      <c r="X28" s="29">
        <f t="shared" si="17"/>
        <v>1000</v>
      </c>
      <c r="Y28" s="29">
        <f t="shared" si="17"/>
        <v>1000</v>
      </c>
      <c r="Z28" s="29">
        <f t="shared" si="17"/>
        <v>1000</v>
      </c>
      <c r="AA28" s="29">
        <f t="shared" si="17"/>
        <v>1000</v>
      </c>
      <c r="AB28" s="29">
        <f t="shared" si="17"/>
        <v>1000</v>
      </c>
      <c r="AC28" s="29">
        <f t="shared" si="17"/>
        <v>1000</v>
      </c>
      <c r="AD28" s="29">
        <f t="shared" si="17"/>
        <v>1000</v>
      </c>
      <c r="AE28" s="29">
        <f t="shared" si="17"/>
        <v>1000</v>
      </c>
      <c r="AF28" s="29">
        <f t="shared" si="17"/>
        <v>1000</v>
      </c>
      <c r="AG28" s="29">
        <f t="shared" si="17"/>
        <v>1000</v>
      </c>
      <c r="AH28" s="29">
        <f t="shared" si="17"/>
        <v>1000</v>
      </c>
      <c r="AI28" s="29">
        <f t="shared" si="17"/>
        <v>1000</v>
      </c>
      <c r="AJ28" s="29">
        <f t="shared" si="17"/>
        <v>1000</v>
      </c>
      <c r="AK28" s="29">
        <f t="shared" si="17"/>
        <v>1000</v>
      </c>
      <c r="AL28" s="29">
        <f t="shared" si="17"/>
        <v>1000</v>
      </c>
      <c r="AM28" s="29">
        <f t="shared" si="17"/>
        <v>1000</v>
      </c>
    </row>
    <row r="29" spans="3:39" x14ac:dyDescent="0.3">
      <c r="C29" s="1"/>
      <c r="D29" s="21"/>
      <c r="E29" s="1"/>
      <c r="F29" s="1"/>
      <c r="G29" s="1"/>
      <c r="H29" s="1" t="str">
        <f>+VLOOKUP($C29,MasterData!$B$4:$I$1003,5,"false")</f>
        <v>U15</v>
      </c>
      <c r="I29" s="3" t="str">
        <f>+VLOOKUP($C29,MasterData!$B$4:$I$1003,6,"false")</f>
        <v>B</v>
      </c>
      <c r="J29" s="24" t="str">
        <f t="shared" si="9"/>
        <v>1</v>
      </c>
      <c r="K29" s="1" t="str">
        <f t="shared" si="10"/>
        <v xml:space="preserve">  1</v>
      </c>
      <c r="M29" s="11" t="s">
        <v>163</v>
      </c>
      <c r="N29" s="30">
        <f>RANK(N28,($N$10:$AM$10,$N$19:$AM$19,$N$28:$AM$28, $N$37:$AM$37),1)</f>
        <v>1</v>
      </c>
      <c r="O29" s="30">
        <f>RANK(O28,($N$10:$AM$10,$N$19:$AM$19,$N$28:$AM$28, $N$37:$AM$37),1)</f>
        <v>1</v>
      </c>
      <c r="P29" s="30">
        <f>RANK(P28,($N$10:$AM$10,$N$19:$AM$19,$N$28:$AM$28, $N$37:$AM$37),1)</f>
        <v>1</v>
      </c>
      <c r="Q29" s="30">
        <f>RANK(Q28,($N$10:$AM$10,$N$19:$AM$19,$N$28:$AM$28, $N$37:$AM$37),1)</f>
        <v>1</v>
      </c>
      <c r="R29" s="30">
        <f>RANK(R28,($N$10:$AM$10,$N$19:$AM$19,$N$28:$AM$28, $N$37:$AM$37),1)</f>
        <v>1</v>
      </c>
      <c r="S29" s="30">
        <f>RANK(S28,($N$10:$AM$10,$N$19:$AM$19,$N$28:$AM$28, $N$37:$AM$37),1)</f>
        <v>1</v>
      </c>
      <c r="T29" s="30">
        <f>RANK(T28,($N$10:$AM$10,$N$19:$AM$19,$N$28:$AM$28, $N$37:$AM$37),1)</f>
        <v>1</v>
      </c>
      <c r="U29" s="30">
        <f>RANK(U28,($N$10:$AM$10,$N$19:$AM$19,$N$28:$AM$28, $N$37:$AM$37),1)</f>
        <v>1</v>
      </c>
      <c r="V29" s="30">
        <f>RANK(V28,($N$10:$AM$10,$N$19:$AM$19,$N$28:$AM$28, $N$37:$AM$37),1)</f>
        <v>1</v>
      </c>
      <c r="W29" s="30">
        <f>RANK(W28,($N$10:$AM$10,$N$19:$AM$19,$N$28:$AM$28, $N$37:$AM$37),1)</f>
        <v>1</v>
      </c>
      <c r="X29" s="30">
        <f>RANK(X28,($N$10:$AM$10,$N$19:$AM$19,$N$28:$AM$28, $N$37:$AM$37),1)</f>
        <v>1</v>
      </c>
      <c r="Y29" s="30">
        <f>RANK(Y28,($N$10:$AM$10,$N$19:$AM$19,$N$28:$AM$28, $N$37:$AM$37),1)</f>
        <v>1</v>
      </c>
      <c r="Z29" s="30">
        <f>RANK(Z28,($N$10:$AM$10,$N$19:$AM$19,$N$28:$AM$28, $N$37:$AM$37),1)</f>
        <v>1</v>
      </c>
      <c r="AA29" s="30">
        <f>RANK(AA28,($N$10:$AM$10,$N$19:$AM$19,$N$28:$AM$28, $N$37:$AM$37),1)</f>
        <v>1</v>
      </c>
      <c r="AB29" s="30">
        <f>RANK(AB28,($N$10:$AM$10,$N$19:$AM$19,$N$28:$AM$28, $N$37:$AM$37),1)</f>
        <v>1</v>
      </c>
      <c r="AC29" s="30">
        <f>RANK(AC28,($N$10:$AM$10,$N$19:$AM$19,$N$28:$AM$28, $N$37:$AM$37),1)</f>
        <v>1</v>
      </c>
      <c r="AD29" s="30">
        <f>RANK(AD28,($N$10:$AM$10,$N$19:$AM$19,$N$28:$AM$28, $N$37:$AM$37),1)</f>
        <v>1</v>
      </c>
      <c r="AE29" s="30">
        <f>RANK(AE28,($N$10:$AM$10,$N$19:$AM$19,$N$28:$AM$28, $N$37:$AM$37),1)</f>
        <v>1</v>
      </c>
      <c r="AF29" s="30">
        <f>RANK(AF28,($N$10:$AM$10,$N$19:$AM$19,$N$28:$AM$28, $N$37:$AM$37),1)</f>
        <v>1</v>
      </c>
      <c r="AG29" s="30">
        <f>RANK(AG28,($N$10:$AM$10,$N$19:$AM$19,$N$28:$AM$28, $N$37:$AM$37),1)</f>
        <v>1</v>
      </c>
      <c r="AH29" s="30">
        <f>RANK(AH28,($N$10:$AM$10,$N$19:$AM$19,$N$28:$AM$28, $N$37:$AM$37),1)</f>
        <v>1</v>
      </c>
      <c r="AI29" s="30">
        <f>RANK(AI28,($N$10:$AM$10,$N$19:$AM$19,$N$28:$AM$28, $N$37:$AM$37),1)</f>
        <v>1</v>
      </c>
      <c r="AJ29" s="30">
        <f>RANK(AJ28,($N$10:$AM$10,$N$19:$AM$19,$N$28:$AM$28, $N$37:$AM$37),1)</f>
        <v>1</v>
      </c>
      <c r="AK29" s="30">
        <f>RANK(AK28,($N$10:$AM$10,$N$19:$AM$19,$N$28:$AM$28, $N$37:$AM$37),1)</f>
        <v>1</v>
      </c>
      <c r="AL29" s="30">
        <f>RANK(AL28,($N$10:$AM$10,$N$19:$AM$19,$N$28:$AM$28, $N$37:$AM$37),1)</f>
        <v>1</v>
      </c>
      <c r="AM29" s="30">
        <f>RANK(AM28,($N$10:$AM$10,$N$19:$AM$19,$N$28:$AM$28, $N$37:$AM$37),1)</f>
        <v>1</v>
      </c>
    </row>
    <row r="30" spans="3:39" x14ac:dyDescent="0.3">
      <c r="C30" s="1"/>
      <c r="D30" s="21"/>
      <c r="E30" s="1"/>
      <c r="F30" s="1"/>
      <c r="G30" s="1"/>
      <c r="H30" s="1" t="str">
        <f>+VLOOKUP($C30,MasterData!$B$4:$I$1003,5,"false")</f>
        <v>U15</v>
      </c>
      <c r="I30" s="3" t="str">
        <f>+VLOOKUP($C30,MasterData!$B$4:$I$1003,6,"false")</f>
        <v>B</v>
      </c>
      <c r="J30" s="24" t="str">
        <f t="shared" si="9"/>
        <v>1</v>
      </c>
      <c r="K30" s="1" t="str">
        <f t="shared" si="10"/>
        <v xml:space="preserve">  1</v>
      </c>
    </row>
    <row r="31" spans="3:39" x14ac:dyDescent="0.3">
      <c r="C31" s="1"/>
      <c r="D31" s="21"/>
      <c r="E31" s="1"/>
      <c r="F31" s="1"/>
      <c r="G31" s="1"/>
      <c r="H31" s="1" t="str">
        <f>+VLOOKUP($C31,MasterData!$B$4:$I$1003,5,"false")</f>
        <v>U15</v>
      </c>
      <c r="I31" s="3" t="str">
        <f>+VLOOKUP($C31,MasterData!$B$4:$I$1003,6,"false")</f>
        <v>B</v>
      </c>
      <c r="J31" s="24" t="str">
        <f t="shared" si="9"/>
        <v>1</v>
      </c>
      <c r="K31" s="1" t="str">
        <f t="shared" si="10"/>
        <v xml:space="preserve">  1</v>
      </c>
      <c r="M31">
        <v>13</v>
      </c>
      <c r="N31" s="28" t="str">
        <f>+IF(ISNA(VLOOKUP(N$3&amp;"  "&amp;$M31,$A$3:$I$110,2,0)),"",VLOOKUP(N$3&amp;"  "&amp;$M31,$A$3:$I$110,2,0))</f>
        <v/>
      </c>
      <c r="O31" s="28" t="str">
        <f t="shared" ref="O31:AD36" si="18">+IF(ISNA(VLOOKUP(O$3&amp;"  "&amp;$M31,$A$3:$I$110,2,0)),"",VLOOKUP(O$3&amp;"  "&amp;$M31,$A$3:$I$110,2,0))</f>
        <v/>
      </c>
      <c r="P31" s="28" t="str">
        <f t="shared" si="18"/>
        <v/>
      </c>
      <c r="Q31" s="28" t="str">
        <f t="shared" si="18"/>
        <v/>
      </c>
      <c r="R31" s="28" t="str">
        <f t="shared" si="18"/>
        <v/>
      </c>
      <c r="S31" s="28" t="str">
        <f t="shared" si="18"/>
        <v/>
      </c>
      <c r="T31" s="28" t="str">
        <f t="shared" si="18"/>
        <v/>
      </c>
      <c r="U31" s="28" t="str">
        <f t="shared" si="18"/>
        <v/>
      </c>
      <c r="V31" s="28" t="str">
        <f t="shared" si="18"/>
        <v/>
      </c>
      <c r="W31" s="28" t="str">
        <f t="shared" si="18"/>
        <v/>
      </c>
      <c r="X31" s="28" t="str">
        <f t="shared" si="18"/>
        <v/>
      </c>
      <c r="Y31" s="28" t="str">
        <f t="shared" si="18"/>
        <v/>
      </c>
      <c r="Z31" s="28" t="str">
        <f t="shared" si="18"/>
        <v/>
      </c>
      <c r="AA31" s="28" t="str">
        <f t="shared" si="18"/>
        <v/>
      </c>
      <c r="AB31" s="28" t="str">
        <f t="shared" si="18"/>
        <v/>
      </c>
      <c r="AC31" s="28" t="str">
        <f t="shared" si="18"/>
        <v/>
      </c>
      <c r="AD31" s="28" t="str">
        <f t="shared" si="18"/>
        <v/>
      </c>
      <c r="AE31" s="28" t="str">
        <f t="shared" ref="AE31:AM36" si="19">+IF(ISNA(VLOOKUP(AE$3&amp;"  "&amp;$M31,$A$3:$I$110,2,0)),"",VLOOKUP(AE$3&amp;"  "&amp;$M31,$A$3:$I$110,2,0))</f>
        <v/>
      </c>
      <c r="AF31" s="28" t="str">
        <f t="shared" si="19"/>
        <v/>
      </c>
      <c r="AG31" s="28" t="str">
        <f t="shared" si="19"/>
        <v/>
      </c>
      <c r="AH31" s="28" t="str">
        <f t="shared" si="19"/>
        <v/>
      </c>
      <c r="AI31" s="28" t="str">
        <f t="shared" si="19"/>
        <v/>
      </c>
      <c r="AJ31" s="28" t="str">
        <f t="shared" si="19"/>
        <v/>
      </c>
      <c r="AK31" s="28" t="str">
        <f t="shared" si="19"/>
        <v/>
      </c>
      <c r="AL31" s="28" t="str">
        <f t="shared" si="19"/>
        <v/>
      </c>
      <c r="AM31" s="28" t="str">
        <f t="shared" si="19"/>
        <v/>
      </c>
    </row>
    <row r="32" spans="3:39" x14ac:dyDescent="0.3">
      <c r="C32" s="1"/>
      <c r="D32" s="2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9"/>
        <v>1</v>
      </c>
      <c r="K32" s="1" t="str">
        <f t="shared" si="10"/>
        <v xml:space="preserve">  1</v>
      </c>
      <c r="M32">
        <v>14</v>
      </c>
      <c r="N32" s="28" t="str">
        <f t="shared" ref="N32:N36" si="20">+IF(ISNA(VLOOKUP(N$3&amp;"  "&amp;$M32,$A$3:$I$110,2,0)),"",VLOOKUP(N$3&amp;"  "&amp;$M32,$A$3:$I$110,2,0))</f>
        <v/>
      </c>
      <c r="O32" s="28" t="str">
        <f t="shared" si="18"/>
        <v/>
      </c>
      <c r="P32" s="28" t="str">
        <f t="shared" si="18"/>
        <v/>
      </c>
      <c r="Q32" s="28" t="str">
        <f t="shared" si="18"/>
        <v/>
      </c>
      <c r="R32" s="28" t="str">
        <f t="shared" si="18"/>
        <v/>
      </c>
      <c r="S32" s="28" t="str">
        <f t="shared" si="18"/>
        <v/>
      </c>
      <c r="T32" s="28" t="str">
        <f t="shared" si="18"/>
        <v/>
      </c>
      <c r="U32" s="28" t="str">
        <f t="shared" si="18"/>
        <v/>
      </c>
      <c r="V32" s="28" t="str">
        <f t="shared" si="18"/>
        <v/>
      </c>
      <c r="W32" s="28" t="str">
        <f t="shared" si="18"/>
        <v/>
      </c>
      <c r="X32" s="28" t="str">
        <f t="shared" si="18"/>
        <v/>
      </c>
      <c r="Y32" s="28" t="str">
        <f t="shared" si="18"/>
        <v/>
      </c>
      <c r="Z32" s="28" t="str">
        <f t="shared" si="18"/>
        <v/>
      </c>
      <c r="AA32" s="28" t="str">
        <f t="shared" si="18"/>
        <v/>
      </c>
      <c r="AB32" s="28" t="str">
        <f t="shared" si="18"/>
        <v/>
      </c>
      <c r="AC32" s="28" t="str">
        <f t="shared" si="18"/>
        <v/>
      </c>
      <c r="AD32" s="28" t="str">
        <f t="shared" si="18"/>
        <v/>
      </c>
      <c r="AE32" s="28" t="str">
        <f t="shared" si="19"/>
        <v/>
      </c>
      <c r="AF32" s="28" t="str">
        <f t="shared" si="19"/>
        <v/>
      </c>
      <c r="AG32" s="28" t="str">
        <f t="shared" si="19"/>
        <v/>
      </c>
      <c r="AH32" s="28" t="str">
        <f t="shared" si="19"/>
        <v/>
      </c>
      <c r="AI32" s="28" t="str">
        <f t="shared" si="19"/>
        <v/>
      </c>
      <c r="AJ32" s="28" t="str">
        <f t="shared" si="19"/>
        <v/>
      </c>
      <c r="AK32" s="28" t="str">
        <f t="shared" si="19"/>
        <v/>
      </c>
      <c r="AL32" s="28" t="str">
        <f t="shared" si="19"/>
        <v/>
      </c>
      <c r="AM32" s="28" t="str">
        <f t="shared" si="19"/>
        <v/>
      </c>
    </row>
    <row r="33" spans="3:39" x14ac:dyDescent="0.3">
      <c r="C33" s="1"/>
      <c r="D33" s="2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9"/>
        <v>1</v>
      </c>
      <c r="K33" s="1" t="str">
        <f t="shared" si="10"/>
        <v xml:space="preserve">  1</v>
      </c>
      <c r="M33">
        <v>15</v>
      </c>
      <c r="N33" s="28" t="str">
        <f t="shared" si="20"/>
        <v/>
      </c>
      <c r="O33" s="28" t="str">
        <f t="shared" si="18"/>
        <v/>
      </c>
      <c r="P33" s="28" t="str">
        <f t="shared" si="18"/>
        <v/>
      </c>
      <c r="Q33" s="28" t="str">
        <f t="shared" si="18"/>
        <v/>
      </c>
      <c r="R33" s="28" t="str">
        <f t="shared" si="18"/>
        <v/>
      </c>
      <c r="S33" s="28" t="str">
        <f t="shared" si="18"/>
        <v/>
      </c>
      <c r="T33" s="28" t="str">
        <f t="shared" si="18"/>
        <v/>
      </c>
      <c r="U33" s="28" t="str">
        <f t="shared" si="18"/>
        <v/>
      </c>
      <c r="V33" s="28" t="str">
        <f t="shared" si="18"/>
        <v/>
      </c>
      <c r="W33" s="28" t="str">
        <f t="shared" si="18"/>
        <v/>
      </c>
      <c r="X33" s="28" t="str">
        <f t="shared" si="18"/>
        <v/>
      </c>
      <c r="Y33" s="28" t="str">
        <f t="shared" si="18"/>
        <v/>
      </c>
      <c r="Z33" s="28" t="str">
        <f t="shared" si="18"/>
        <v/>
      </c>
      <c r="AA33" s="28" t="str">
        <f t="shared" si="18"/>
        <v/>
      </c>
      <c r="AB33" s="28" t="str">
        <f t="shared" si="18"/>
        <v/>
      </c>
      <c r="AC33" s="28" t="str">
        <f t="shared" si="18"/>
        <v/>
      </c>
      <c r="AD33" s="28" t="str">
        <f t="shared" si="18"/>
        <v/>
      </c>
      <c r="AE33" s="28" t="str">
        <f t="shared" si="19"/>
        <v/>
      </c>
      <c r="AF33" s="28" t="str">
        <f t="shared" si="19"/>
        <v/>
      </c>
      <c r="AG33" s="28" t="str">
        <f t="shared" si="19"/>
        <v/>
      </c>
      <c r="AH33" s="28" t="str">
        <f t="shared" si="19"/>
        <v/>
      </c>
      <c r="AI33" s="28" t="str">
        <f t="shared" si="19"/>
        <v/>
      </c>
      <c r="AJ33" s="28" t="str">
        <f t="shared" si="19"/>
        <v/>
      </c>
      <c r="AK33" s="28" t="str">
        <f t="shared" si="19"/>
        <v/>
      </c>
      <c r="AL33" s="28" t="str">
        <f t="shared" si="19"/>
        <v/>
      </c>
      <c r="AM33" s="28" t="str">
        <f t="shared" si="19"/>
        <v/>
      </c>
    </row>
    <row r="34" spans="3:39" x14ac:dyDescent="0.3">
      <c r="C34" s="1"/>
      <c r="D34" s="2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9"/>
        <v>1</v>
      </c>
      <c r="K34" s="1" t="str">
        <f t="shared" si="10"/>
        <v xml:space="preserve">  1</v>
      </c>
      <c r="M34">
        <v>16</v>
      </c>
      <c r="N34" s="28" t="str">
        <f t="shared" si="20"/>
        <v/>
      </c>
      <c r="O34" s="28" t="str">
        <f t="shared" si="18"/>
        <v/>
      </c>
      <c r="P34" s="28" t="str">
        <f t="shared" si="18"/>
        <v/>
      </c>
      <c r="Q34" s="28" t="str">
        <f t="shared" si="18"/>
        <v/>
      </c>
      <c r="R34" s="28" t="str">
        <f t="shared" si="18"/>
        <v/>
      </c>
      <c r="S34" s="28" t="str">
        <f t="shared" si="18"/>
        <v/>
      </c>
      <c r="T34" s="28" t="str">
        <f t="shared" si="18"/>
        <v/>
      </c>
      <c r="U34" s="28" t="str">
        <f t="shared" si="18"/>
        <v/>
      </c>
      <c r="V34" s="28" t="str">
        <f t="shared" si="18"/>
        <v/>
      </c>
      <c r="W34" s="28" t="str">
        <f t="shared" si="18"/>
        <v/>
      </c>
      <c r="X34" s="28" t="str">
        <f t="shared" si="18"/>
        <v/>
      </c>
      <c r="Y34" s="28" t="str">
        <f t="shared" si="18"/>
        <v/>
      </c>
      <c r="Z34" s="28" t="str">
        <f t="shared" si="18"/>
        <v/>
      </c>
      <c r="AA34" s="28" t="str">
        <f t="shared" si="18"/>
        <v/>
      </c>
      <c r="AB34" s="28" t="str">
        <f t="shared" si="18"/>
        <v/>
      </c>
      <c r="AC34" s="28" t="str">
        <f t="shared" si="18"/>
        <v/>
      </c>
      <c r="AD34" s="28" t="str">
        <f t="shared" si="18"/>
        <v/>
      </c>
      <c r="AE34" s="28" t="str">
        <f t="shared" si="19"/>
        <v/>
      </c>
      <c r="AF34" s="28" t="str">
        <f t="shared" si="19"/>
        <v/>
      </c>
      <c r="AG34" s="28" t="str">
        <f t="shared" si="19"/>
        <v/>
      </c>
      <c r="AH34" s="28" t="str">
        <f t="shared" si="19"/>
        <v/>
      </c>
      <c r="AI34" s="28" t="str">
        <f t="shared" si="19"/>
        <v/>
      </c>
      <c r="AJ34" s="28" t="str">
        <f t="shared" si="19"/>
        <v/>
      </c>
      <c r="AK34" s="28" t="str">
        <f t="shared" si="19"/>
        <v/>
      </c>
      <c r="AL34" s="28" t="str">
        <f t="shared" si="19"/>
        <v/>
      </c>
      <c r="AM34" s="28" t="str">
        <f t="shared" si="19"/>
        <v/>
      </c>
    </row>
    <row r="35" spans="3:39" x14ac:dyDescent="0.3">
      <c r="C35" s="1"/>
      <c r="D35" s="2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9"/>
        <v>1</v>
      </c>
      <c r="K35" s="1" t="str">
        <f t="shared" si="10"/>
        <v xml:space="preserve">  1</v>
      </c>
      <c r="N35" s="28" t="str">
        <f t="shared" si="20"/>
        <v/>
      </c>
      <c r="O35" s="28" t="str">
        <f t="shared" si="18"/>
        <v/>
      </c>
      <c r="P35" s="28" t="str">
        <f t="shared" si="18"/>
        <v/>
      </c>
      <c r="Q35" s="28" t="str">
        <f t="shared" si="18"/>
        <v/>
      </c>
      <c r="R35" s="28" t="str">
        <f t="shared" si="18"/>
        <v/>
      </c>
      <c r="S35" s="28" t="str">
        <f t="shared" si="18"/>
        <v/>
      </c>
      <c r="T35" s="28" t="str">
        <f t="shared" si="18"/>
        <v/>
      </c>
      <c r="U35" s="28" t="str">
        <f t="shared" si="18"/>
        <v/>
      </c>
      <c r="V35" s="28" t="str">
        <f t="shared" si="18"/>
        <v/>
      </c>
      <c r="W35" s="28" t="str">
        <f t="shared" si="18"/>
        <v/>
      </c>
      <c r="X35" s="28" t="str">
        <f t="shared" si="18"/>
        <v/>
      </c>
      <c r="Y35" s="28" t="str">
        <f t="shared" si="18"/>
        <v/>
      </c>
      <c r="Z35" s="28" t="str">
        <f t="shared" si="18"/>
        <v/>
      </c>
      <c r="AA35" s="28" t="str">
        <f t="shared" si="18"/>
        <v/>
      </c>
      <c r="AB35" s="28" t="str">
        <f t="shared" si="18"/>
        <v/>
      </c>
      <c r="AC35" s="28" t="str">
        <f t="shared" si="18"/>
        <v/>
      </c>
      <c r="AD35" s="28" t="str">
        <f t="shared" si="18"/>
        <v/>
      </c>
      <c r="AE35" s="28" t="str">
        <f t="shared" si="19"/>
        <v/>
      </c>
      <c r="AF35" s="28" t="str">
        <f t="shared" si="19"/>
        <v/>
      </c>
      <c r="AG35" s="28" t="str">
        <f t="shared" si="19"/>
        <v/>
      </c>
      <c r="AH35" s="28" t="str">
        <f t="shared" si="19"/>
        <v/>
      </c>
      <c r="AI35" s="28" t="str">
        <f t="shared" si="19"/>
        <v/>
      </c>
      <c r="AJ35" s="28" t="str">
        <f t="shared" si="19"/>
        <v/>
      </c>
      <c r="AK35" s="28" t="str">
        <f t="shared" si="19"/>
        <v/>
      </c>
      <c r="AL35" s="28" t="str">
        <f t="shared" si="19"/>
        <v/>
      </c>
      <c r="AM35" s="28" t="str">
        <f t="shared" si="19"/>
        <v/>
      </c>
    </row>
    <row r="36" spans="3:39" x14ac:dyDescent="0.3">
      <c r="C36" s="1"/>
      <c r="D36" s="2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si="9"/>
        <v>1</v>
      </c>
      <c r="K36" s="1" t="str">
        <f t="shared" si="10"/>
        <v xml:space="preserve">  1</v>
      </c>
      <c r="N36" s="28" t="str">
        <f t="shared" si="20"/>
        <v/>
      </c>
      <c r="O36" s="28" t="str">
        <f t="shared" si="18"/>
        <v/>
      </c>
      <c r="P36" s="28" t="str">
        <f t="shared" si="18"/>
        <v/>
      </c>
      <c r="Q36" s="28" t="str">
        <f t="shared" si="18"/>
        <v/>
      </c>
      <c r="R36" s="28" t="str">
        <f t="shared" si="18"/>
        <v/>
      </c>
      <c r="S36" s="28" t="str">
        <f t="shared" si="18"/>
        <v/>
      </c>
      <c r="T36" s="28" t="str">
        <f t="shared" si="18"/>
        <v/>
      </c>
      <c r="U36" s="28" t="str">
        <f t="shared" si="18"/>
        <v/>
      </c>
      <c r="V36" s="28" t="str">
        <f t="shared" si="18"/>
        <v/>
      </c>
      <c r="W36" s="28" t="str">
        <f t="shared" si="18"/>
        <v/>
      </c>
      <c r="X36" s="28" t="str">
        <f t="shared" si="18"/>
        <v/>
      </c>
      <c r="Y36" s="28" t="str">
        <f t="shared" si="18"/>
        <v/>
      </c>
      <c r="Z36" s="28" t="str">
        <f t="shared" si="18"/>
        <v/>
      </c>
      <c r="AA36" s="28" t="str">
        <f t="shared" si="18"/>
        <v/>
      </c>
      <c r="AB36" s="28" t="str">
        <f t="shared" si="18"/>
        <v/>
      </c>
      <c r="AC36" s="28" t="str">
        <f t="shared" si="18"/>
        <v/>
      </c>
      <c r="AD36" s="28" t="str">
        <f t="shared" si="18"/>
        <v/>
      </c>
      <c r="AE36" s="28" t="str">
        <f t="shared" si="19"/>
        <v/>
      </c>
      <c r="AF36" s="28" t="str">
        <f t="shared" si="19"/>
        <v/>
      </c>
      <c r="AG36" s="28" t="str">
        <f t="shared" si="19"/>
        <v/>
      </c>
      <c r="AH36" s="28" t="str">
        <f t="shared" si="19"/>
        <v/>
      </c>
      <c r="AI36" s="28" t="str">
        <f t="shared" si="19"/>
        <v/>
      </c>
      <c r="AJ36" s="28" t="str">
        <f t="shared" si="19"/>
        <v/>
      </c>
      <c r="AK36" s="28" t="str">
        <f t="shared" si="19"/>
        <v/>
      </c>
      <c r="AL36" s="28" t="str">
        <f t="shared" si="19"/>
        <v/>
      </c>
      <c r="AM36" s="28" t="str">
        <f t="shared" si="19"/>
        <v/>
      </c>
    </row>
    <row r="37" spans="3:39" x14ac:dyDescent="0.3">
      <c r="C37" s="1"/>
      <c r="D37" s="21"/>
      <c r="E37" s="1"/>
      <c r="F37" s="1"/>
      <c r="G37" s="1"/>
      <c r="H37" s="1" t="str">
        <f>+VLOOKUP($C37,MasterData!$B$4:$I$1003,5,"false")</f>
        <v>U15</v>
      </c>
      <c r="I37" s="3" t="str">
        <f>+VLOOKUP($C37,MasterData!$B$4:$I$1003,6,"false")</f>
        <v>B</v>
      </c>
      <c r="J37" s="24" t="str">
        <f t="shared" si="9"/>
        <v>1</v>
      </c>
      <c r="K37" s="1" t="str">
        <f t="shared" si="10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21">IF(O33="",1000,SUM(O31:O33))</f>
        <v>1000</v>
      </c>
      <c r="P37" s="29">
        <f t="shared" si="21"/>
        <v>1000</v>
      </c>
      <c r="Q37" s="29">
        <f t="shared" si="21"/>
        <v>1000</v>
      </c>
      <c r="R37" s="29">
        <f t="shared" si="21"/>
        <v>1000</v>
      </c>
      <c r="S37" s="29">
        <f t="shared" si="21"/>
        <v>1000</v>
      </c>
      <c r="T37" s="29">
        <f t="shared" si="21"/>
        <v>1000</v>
      </c>
      <c r="U37" s="29">
        <f t="shared" si="21"/>
        <v>1000</v>
      </c>
      <c r="V37" s="29">
        <f t="shared" si="21"/>
        <v>1000</v>
      </c>
      <c r="W37" s="29">
        <f t="shared" si="21"/>
        <v>1000</v>
      </c>
      <c r="X37" s="29">
        <f t="shared" si="21"/>
        <v>1000</v>
      </c>
      <c r="Y37" s="29">
        <f t="shared" si="21"/>
        <v>1000</v>
      </c>
      <c r="Z37" s="29">
        <f t="shared" si="21"/>
        <v>1000</v>
      </c>
      <c r="AA37" s="29">
        <f t="shared" si="21"/>
        <v>1000</v>
      </c>
      <c r="AB37" s="29">
        <f t="shared" si="21"/>
        <v>1000</v>
      </c>
      <c r="AC37" s="29">
        <f t="shared" si="21"/>
        <v>1000</v>
      </c>
      <c r="AD37" s="29">
        <f t="shared" si="21"/>
        <v>1000</v>
      </c>
      <c r="AE37" s="29">
        <f t="shared" si="21"/>
        <v>1000</v>
      </c>
      <c r="AF37" s="29">
        <f t="shared" si="21"/>
        <v>1000</v>
      </c>
      <c r="AG37" s="29">
        <f t="shared" si="21"/>
        <v>1000</v>
      </c>
      <c r="AH37" s="29">
        <f t="shared" si="21"/>
        <v>1000</v>
      </c>
      <c r="AI37" s="29">
        <f t="shared" si="21"/>
        <v>1000</v>
      </c>
      <c r="AJ37" s="29">
        <f t="shared" si="21"/>
        <v>1000</v>
      </c>
      <c r="AK37" s="29">
        <f t="shared" si="21"/>
        <v>1000</v>
      </c>
      <c r="AL37" s="29">
        <f t="shared" si="21"/>
        <v>1000</v>
      </c>
      <c r="AM37" s="29">
        <f t="shared" si="21"/>
        <v>1000</v>
      </c>
    </row>
    <row r="38" spans="3:39" x14ac:dyDescent="0.3">
      <c r="C38" s="1"/>
      <c r="D38" s="21"/>
      <c r="E38" s="1"/>
      <c r="F38" s="1"/>
      <c r="G38" s="1"/>
      <c r="H38" s="1" t="str">
        <f>+VLOOKUP($C38,MasterData!$B$4:$I$1003,5,"false")</f>
        <v>U15</v>
      </c>
      <c r="I38" s="3" t="str">
        <f>+VLOOKUP($C38,MasterData!$B$4:$I$1003,6,"false")</f>
        <v>B</v>
      </c>
      <c r="J38" s="24" t="str">
        <f t="shared" si="9"/>
        <v>1</v>
      </c>
      <c r="K38" s="1" t="str">
        <f t="shared" si="10"/>
        <v xml:space="preserve">  1</v>
      </c>
      <c r="M38" s="11" t="s">
        <v>163</v>
      </c>
      <c r="N38" s="30">
        <f>RANK(N37,($N$10:$AM$10,$N$19:$AM$19,$N$28:$AM$28, $N$37:$AM$37),1)</f>
        <v>1</v>
      </c>
      <c r="O38" s="30">
        <f>RANK(O37,($N$10:$AM$10,$N$19:$AM$19,$N$28:$AM$28, $N$37:$AM$37),1)</f>
        <v>1</v>
      </c>
      <c r="P38" s="30">
        <f>RANK(P37,($N$10:$AM$10,$N$19:$AM$19,$N$28:$AM$28, $N$37:$AM$37),1)</f>
        <v>1</v>
      </c>
      <c r="Q38" s="30">
        <f>RANK(Q37,($N$10:$AM$10,$N$19:$AM$19,$N$28:$AM$28, $N$37:$AM$37),1)</f>
        <v>1</v>
      </c>
      <c r="R38" s="30">
        <f>RANK(R37,($N$10:$AM$10,$N$19:$AM$19,$N$28:$AM$28, $N$37:$AM$37),1)</f>
        <v>1</v>
      </c>
      <c r="S38" s="30">
        <f>RANK(S37,($N$10:$AM$10,$N$19:$AM$19,$N$28:$AM$28, $N$37:$AM$37),1)</f>
        <v>1</v>
      </c>
      <c r="T38" s="30">
        <f>RANK(T37,($N$10:$AM$10,$N$19:$AM$19,$N$28:$AM$28, $N$37:$AM$37),1)</f>
        <v>1</v>
      </c>
      <c r="U38" s="30">
        <f>RANK(U37,($N$10:$AM$10,$N$19:$AM$19,$N$28:$AM$28, $N$37:$AM$37),1)</f>
        <v>1</v>
      </c>
      <c r="V38" s="30">
        <f>RANK(V37,($N$10:$AM$10,$N$19:$AM$19,$N$28:$AM$28, $N$37:$AM$37),1)</f>
        <v>1</v>
      </c>
      <c r="W38" s="30">
        <f>RANK(W37,($N$10:$AM$10,$N$19:$AM$19,$N$28:$AM$28, $N$37:$AM$37),1)</f>
        <v>1</v>
      </c>
      <c r="X38" s="30">
        <f>RANK(X37,($N$10:$AM$10,$N$19:$AM$19,$N$28:$AM$28, $N$37:$AM$37),1)</f>
        <v>1</v>
      </c>
      <c r="Y38" s="30">
        <f>RANK(Y37,($N$10:$AM$10,$N$19:$AM$19,$N$28:$AM$28, $N$37:$AM$37),1)</f>
        <v>1</v>
      </c>
      <c r="Z38" s="30">
        <f>RANK(Z37,($N$10:$AM$10,$N$19:$AM$19,$N$28:$AM$28, $N$37:$AM$37),1)</f>
        <v>1</v>
      </c>
      <c r="AA38" s="30">
        <f>RANK(AA37,($N$10:$AM$10,$N$19:$AM$19,$N$28:$AM$28, $N$37:$AM$37),1)</f>
        <v>1</v>
      </c>
      <c r="AB38" s="30">
        <f>RANK(AB37,($N$10:$AM$10,$N$19:$AM$19,$N$28:$AM$28, $N$37:$AM$37),1)</f>
        <v>1</v>
      </c>
      <c r="AC38" s="30">
        <f>RANK(AC37,($N$10:$AM$10,$N$19:$AM$19,$N$28:$AM$28, $N$37:$AM$37),1)</f>
        <v>1</v>
      </c>
      <c r="AD38" s="30">
        <f>RANK(AD37,($N$10:$AM$10,$N$19:$AM$19,$N$28:$AM$28, $N$37:$AM$37),1)</f>
        <v>1</v>
      </c>
      <c r="AE38" s="30">
        <f>RANK(AE37,($N$10:$AM$10,$N$19:$AM$19,$N$28:$AM$28, $N$37:$AM$37),1)</f>
        <v>1</v>
      </c>
      <c r="AF38" s="30">
        <f>RANK(AF37,($N$10:$AM$10,$N$19:$AM$19,$N$28:$AM$28, $N$37:$AM$37),1)</f>
        <v>1</v>
      </c>
      <c r="AG38" s="30">
        <f>RANK(AG37,($N$10:$AM$10,$N$19:$AM$19,$N$28:$AM$28, $N$37:$AM$37),1)</f>
        <v>1</v>
      </c>
      <c r="AH38" s="30">
        <f>RANK(AH37,($N$10:$AM$10,$N$19:$AM$19,$N$28:$AM$28, $N$37:$AM$37),1)</f>
        <v>1</v>
      </c>
      <c r="AI38" s="30">
        <f>RANK(AI37,($N$10:$AM$10,$N$19:$AM$19,$N$28:$AM$28, $N$37:$AM$37),1)</f>
        <v>1</v>
      </c>
      <c r="AJ38" s="30">
        <f>RANK(AJ37,($N$10:$AM$10,$N$19:$AM$19,$N$28:$AM$28, $N$37:$AM$37),1)</f>
        <v>1</v>
      </c>
      <c r="AK38" s="30">
        <f>RANK(AK37,($N$10:$AM$10,$N$19:$AM$19,$N$28:$AM$28, $N$37:$AM$37),1)</f>
        <v>1</v>
      </c>
      <c r="AL38" s="30">
        <f>RANK(AL37,($N$10:$AM$10,$N$19:$AM$19,$N$28:$AM$28, $N$37:$AM$37),1)</f>
        <v>1</v>
      </c>
      <c r="AM38" s="30">
        <f>RANK(AM37,($N$10:$AM$10,$N$19:$AM$19,$N$28:$AM$28, $N$37:$AM$37),1)</f>
        <v>1</v>
      </c>
    </row>
    <row r="39" spans="3:39" x14ac:dyDescent="0.3">
      <c r="C39" s="51">
        <v>109</v>
      </c>
      <c r="D39" s="1" t="s">
        <v>1563</v>
      </c>
      <c r="E39" s="1" t="s">
        <v>1564</v>
      </c>
      <c r="F39" s="1" t="s">
        <v>655</v>
      </c>
      <c r="G39" s="1"/>
      <c r="H39" s="1" t="str">
        <f>+VLOOKUP($C39,MasterData!$B$4:$I$1003,5,"false")</f>
        <v>U13</v>
      </c>
      <c r="I39" s="3" t="str">
        <f>+VLOOKUP($C39,MasterData!$B$4:$I$1003,6,"false")</f>
        <v>B</v>
      </c>
      <c r="J39" s="24" t="str">
        <f t="shared" si="9"/>
        <v>1</v>
      </c>
      <c r="K39" s="1" t="str">
        <f t="shared" si="10"/>
        <v xml:space="preserve">  1</v>
      </c>
    </row>
    <row r="40" spans="3:39" x14ac:dyDescent="0.3">
      <c r="C40" s="51">
        <v>110</v>
      </c>
      <c r="D40" s="1" t="s">
        <v>889</v>
      </c>
      <c r="E40" s="1" t="s">
        <v>864</v>
      </c>
      <c r="F40" s="1" t="s">
        <v>602</v>
      </c>
      <c r="G40" s="1"/>
      <c r="H40" s="1" t="str">
        <f>+VLOOKUP($C40,MasterData!$B$4:$I$1003,5,"false")</f>
        <v>U13</v>
      </c>
      <c r="I40" s="3" t="str">
        <f>+VLOOKUP($C40,MasterData!$B$4:$I$1003,6,"false")</f>
        <v>B</v>
      </c>
      <c r="J40" s="24" t="str">
        <f t="shared" si="9"/>
        <v>1</v>
      </c>
      <c r="K40" s="1" t="str">
        <f t="shared" si="10"/>
        <v xml:space="preserve">  1</v>
      </c>
    </row>
    <row r="41" spans="3:39" x14ac:dyDescent="0.3">
      <c r="C41" s="51">
        <v>111</v>
      </c>
      <c r="D41" s="1" t="s">
        <v>446</v>
      </c>
      <c r="E41" s="1" t="s">
        <v>1565</v>
      </c>
      <c r="F41" s="1" t="s">
        <v>622</v>
      </c>
      <c r="G41" s="1"/>
      <c r="H41" s="1" t="str">
        <f>+VLOOKUP($C41,MasterData!$B$4:$I$1003,5,"false")</f>
        <v>U13</v>
      </c>
      <c r="I41" s="3" t="str">
        <f>+VLOOKUP($C41,MasterData!$B$4:$I$1003,6,"false")</f>
        <v>B</v>
      </c>
      <c r="J41" s="24" t="str">
        <f t="shared" si="9"/>
        <v>1</v>
      </c>
      <c r="K41" s="1" t="str">
        <f t="shared" si="10"/>
        <v xml:space="preserve">  1</v>
      </c>
    </row>
    <row r="42" spans="3:39" x14ac:dyDescent="0.3">
      <c r="C42" s="51">
        <v>112</v>
      </c>
      <c r="D42" s="1" t="s">
        <v>1566</v>
      </c>
      <c r="E42" s="1" t="s">
        <v>1567</v>
      </c>
      <c r="F42" s="1" t="s">
        <v>599</v>
      </c>
      <c r="G42" s="1"/>
      <c r="H42" s="1" t="str">
        <f>+VLOOKUP($C42,MasterData!$B$4:$I$1003,5,"false")</f>
        <v>U13</v>
      </c>
      <c r="I42" s="3" t="str">
        <f>+VLOOKUP($C42,MasterData!$B$4:$I$1003,6,"false")</f>
        <v>B</v>
      </c>
      <c r="J42" s="24" t="str">
        <f t="shared" si="9"/>
        <v>1</v>
      </c>
      <c r="K42" s="1" t="str">
        <f t="shared" si="10"/>
        <v xml:space="preserve">  1</v>
      </c>
    </row>
    <row r="43" spans="3:39" x14ac:dyDescent="0.3">
      <c r="C43" s="51">
        <v>113</v>
      </c>
      <c r="D43" s="1" t="s">
        <v>130</v>
      </c>
      <c r="E43" s="1" t="s">
        <v>861</v>
      </c>
      <c r="F43" s="1" t="s">
        <v>602</v>
      </c>
      <c r="G43" s="1"/>
      <c r="H43" s="1" t="str">
        <f>+VLOOKUP($C43,MasterData!$B$4:$I$1003,5,"false")</f>
        <v>U13</v>
      </c>
      <c r="I43" s="3" t="str">
        <f>+VLOOKUP($C43,MasterData!$B$4:$I$1003,6,"false")</f>
        <v>B</v>
      </c>
      <c r="J43" s="24" t="str">
        <f t="shared" si="9"/>
        <v>1</v>
      </c>
      <c r="K43" s="1" t="str">
        <f t="shared" si="10"/>
        <v xml:space="preserve">  1</v>
      </c>
    </row>
    <row r="44" spans="3:39" x14ac:dyDescent="0.3">
      <c r="C44" s="51">
        <v>114</v>
      </c>
      <c r="D44" s="1" t="s">
        <v>1568</v>
      </c>
      <c r="E44" s="1" t="s">
        <v>136</v>
      </c>
      <c r="F44" s="1" t="s">
        <v>632</v>
      </c>
      <c r="G44" s="1"/>
      <c r="H44" s="1" t="str">
        <f>+VLOOKUP($C44,MasterData!$B$4:$I$1003,5,"false")</f>
        <v>U13</v>
      </c>
      <c r="I44" s="3" t="str">
        <f>+VLOOKUP($C44,MasterData!$B$4:$I$1003,6,"false")</f>
        <v>B</v>
      </c>
      <c r="J44" s="24" t="str">
        <f t="shared" si="9"/>
        <v>1</v>
      </c>
      <c r="K44" s="1" t="str">
        <f t="shared" si="10"/>
        <v xml:space="preserve">  1</v>
      </c>
    </row>
    <row r="45" spans="3:39" x14ac:dyDescent="0.3">
      <c r="C45" s="51">
        <v>115</v>
      </c>
      <c r="D45" s="1" t="s">
        <v>213</v>
      </c>
      <c r="E45" s="1" t="s">
        <v>214</v>
      </c>
      <c r="F45" s="1" t="s">
        <v>597</v>
      </c>
      <c r="G45" s="1"/>
      <c r="H45" s="1" t="str">
        <f>+VLOOKUP($C45,MasterData!$B$4:$I$1003,5,"false")</f>
        <v>U13</v>
      </c>
      <c r="I45" s="3" t="str">
        <f>+VLOOKUP($C45,MasterData!$B$4:$I$1003,6,"false")</f>
        <v>B</v>
      </c>
      <c r="J45" s="24" t="str">
        <f t="shared" si="9"/>
        <v>1</v>
      </c>
      <c r="K45" s="1" t="str">
        <f t="shared" si="10"/>
        <v xml:space="preserve">  1</v>
      </c>
    </row>
    <row r="46" spans="3:39" x14ac:dyDescent="0.3">
      <c r="C46" s="51">
        <v>116</v>
      </c>
      <c r="D46" s="1" t="s">
        <v>1569</v>
      </c>
      <c r="E46" s="1" t="s">
        <v>1570</v>
      </c>
      <c r="F46" s="1" t="s">
        <v>655</v>
      </c>
      <c r="G46" s="1"/>
      <c r="H46" s="1" t="str">
        <f>+VLOOKUP($C46,MasterData!$B$4:$I$1003,5,"false")</f>
        <v>U13</v>
      </c>
      <c r="I46" s="3" t="str">
        <f>+VLOOKUP($C46,MasterData!$B$4:$I$1003,6,"false")</f>
        <v>B</v>
      </c>
      <c r="J46" s="24" t="str">
        <f t="shared" si="9"/>
        <v>1</v>
      </c>
      <c r="K46" s="1" t="str">
        <f t="shared" si="10"/>
        <v xml:space="preserve">  1</v>
      </c>
    </row>
    <row r="47" spans="3:39" x14ac:dyDescent="0.3">
      <c r="C47" s="51">
        <v>117</v>
      </c>
      <c r="D47" s="1" t="s">
        <v>1571</v>
      </c>
      <c r="E47" s="1" t="s">
        <v>1572</v>
      </c>
      <c r="F47" s="1" t="s">
        <v>622</v>
      </c>
      <c r="G47" s="1"/>
      <c r="H47" s="1"/>
      <c r="I47" s="3"/>
      <c r="J47" s="24"/>
      <c r="K47" s="1"/>
    </row>
    <row r="48" spans="3:39" x14ac:dyDescent="0.3">
      <c r="C48" s="51">
        <v>118</v>
      </c>
      <c r="D48" s="1" t="s">
        <v>1573</v>
      </c>
      <c r="E48" s="1" t="s">
        <v>1574</v>
      </c>
      <c r="F48" s="1" t="s">
        <v>655</v>
      </c>
      <c r="G48" s="1"/>
      <c r="H48" s="1"/>
      <c r="I48" s="3"/>
      <c r="J48" s="24"/>
      <c r="K48" s="1"/>
    </row>
    <row r="49" spans="1:11" x14ac:dyDescent="0.3">
      <c r="C49" s="51">
        <v>119</v>
      </c>
      <c r="D49" s="1" t="s">
        <v>1575</v>
      </c>
      <c r="E49" s="1" t="s">
        <v>1576</v>
      </c>
      <c r="F49" s="1" t="s">
        <v>598</v>
      </c>
      <c r="G49" s="1"/>
      <c r="H49" s="1"/>
      <c r="I49" s="3"/>
      <c r="J49" s="24"/>
      <c r="K49" s="1"/>
    </row>
    <row r="50" spans="1:11" x14ac:dyDescent="0.3">
      <c r="C50" s="51">
        <v>120</v>
      </c>
      <c r="D50" s="1" t="s">
        <v>1577</v>
      </c>
      <c r="E50" s="1" t="s">
        <v>1578</v>
      </c>
      <c r="F50" s="1" t="s">
        <v>632</v>
      </c>
      <c r="G50" s="1"/>
      <c r="H50" s="1"/>
      <c r="I50" s="3"/>
      <c r="J50" s="24"/>
      <c r="K50" s="1"/>
    </row>
    <row r="51" spans="1:11" x14ac:dyDescent="0.3">
      <c r="C51" s="51">
        <v>121</v>
      </c>
      <c r="D51" s="1" t="s">
        <v>440</v>
      </c>
      <c r="E51" s="1" t="s">
        <v>32</v>
      </c>
      <c r="F51" s="1" t="s">
        <v>622</v>
      </c>
      <c r="G51" s="1"/>
      <c r="H51" s="1"/>
      <c r="I51" s="3"/>
      <c r="J51" s="24"/>
      <c r="K51" s="1"/>
    </row>
    <row r="52" spans="1:11" x14ac:dyDescent="0.3">
      <c r="C52" s="51">
        <v>122</v>
      </c>
      <c r="D52" s="1" t="s">
        <v>40</v>
      </c>
      <c r="E52" s="1" t="s">
        <v>603</v>
      </c>
      <c r="F52" s="1" t="s">
        <v>417</v>
      </c>
      <c r="G52" s="1"/>
      <c r="H52" s="1"/>
      <c r="I52" s="3"/>
      <c r="J52" s="24"/>
      <c r="K52" s="1"/>
    </row>
    <row r="53" spans="1:11" x14ac:dyDescent="0.3">
      <c r="C53" s="51">
        <v>123</v>
      </c>
      <c r="D53" s="1" t="s">
        <v>714</v>
      </c>
      <c r="E53" s="1" t="s">
        <v>715</v>
      </c>
      <c r="F53" s="1" t="s">
        <v>617</v>
      </c>
      <c r="G53" s="1"/>
      <c r="H53" s="1"/>
      <c r="I53" s="3"/>
      <c r="J53" s="24"/>
      <c r="K53" s="1"/>
    </row>
    <row r="54" spans="1:11" x14ac:dyDescent="0.3">
      <c r="C54" s="51">
        <v>124</v>
      </c>
      <c r="D54" s="1" t="s">
        <v>27</v>
      </c>
      <c r="E54" s="1" t="s">
        <v>909</v>
      </c>
      <c r="F54" s="1" t="s">
        <v>598</v>
      </c>
      <c r="G54" s="1"/>
      <c r="H54" s="1"/>
      <c r="I54" s="3"/>
      <c r="J54" s="24"/>
      <c r="K54" s="1"/>
    </row>
    <row r="55" spans="1:11" x14ac:dyDescent="0.3">
      <c r="C55" s="51">
        <v>125</v>
      </c>
      <c r="D55" s="1" t="s">
        <v>1579</v>
      </c>
      <c r="E55" s="1" t="s">
        <v>846</v>
      </c>
      <c r="F55" s="1" t="s">
        <v>642</v>
      </c>
      <c r="G55" s="1"/>
      <c r="H55" s="1"/>
      <c r="I55" s="3"/>
      <c r="J55" s="24"/>
      <c r="K55" s="1"/>
    </row>
    <row r="56" spans="1:11" x14ac:dyDescent="0.3">
      <c r="C56" s="51">
        <v>126</v>
      </c>
      <c r="D56" s="1" t="s">
        <v>1580</v>
      </c>
      <c r="E56" s="1" t="s">
        <v>1581</v>
      </c>
      <c r="F56" s="1" t="s">
        <v>598</v>
      </c>
      <c r="G56" s="1"/>
      <c r="H56" s="1"/>
      <c r="I56" s="3"/>
      <c r="J56" s="24"/>
      <c r="K56" s="1"/>
    </row>
    <row r="57" spans="1:11" x14ac:dyDescent="0.3">
      <c r="C57" s="51">
        <v>127</v>
      </c>
      <c r="D57" s="1" t="s">
        <v>42</v>
      </c>
      <c r="E57" s="1" t="s">
        <v>928</v>
      </c>
      <c r="F57" s="1" t="s">
        <v>599</v>
      </c>
      <c r="G57" s="1"/>
      <c r="H57" s="1"/>
      <c r="I57" s="3"/>
      <c r="J57" s="24"/>
      <c r="K57" s="1"/>
    </row>
    <row r="58" spans="1:11" x14ac:dyDescent="0.3">
      <c r="A58">
        <v>1</v>
      </c>
      <c r="B58" s="62">
        <v>1.3423611111111111</v>
      </c>
      <c r="C58" s="51">
        <v>135</v>
      </c>
      <c r="D58" s="1" t="s">
        <v>704</v>
      </c>
      <c r="E58" s="1" t="s">
        <v>1587</v>
      </c>
      <c r="F58" s="1" t="s">
        <v>599</v>
      </c>
      <c r="G58" s="1" t="s">
        <v>1602</v>
      </c>
      <c r="H58" s="1"/>
      <c r="I58" s="3"/>
      <c r="J58" s="24"/>
      <c r="K58" s="1"/>
    </row>
    <row r="59" spans="1:11" x14ac:dyDescent="0.3">
      <c r="A59">
        <v>2</v>
      </c>
      <c r="B59" s="62">
        <v>1.4208333333333334</v>
      </c>
      <c r="C59" s="51">
        <v>124</v>
      </c>
      <c r="D59" s="1" t="s">
        <v>27</v>
      </c>
      <c r="E59" s="1" t="s">
        <v>909</v>
      </c>
      <c r="F59" s="1" t="s">
        <v>598</v>
      </c>
      <c r="G59" s="1" t="s">
        <v>1602</v>
      </c>
      <c r="H59" s="1"/>
      <c r="I59" s="3"/>
      <c r="J59" s="24"/>
      <c r="K59" s="1"/>
    </row>
    <row r="60" spans="1:11" x14ac:dyDescent="0.3">
      <c r="A60">
        <v>3</v>
      </c>
      <c r="B60" s="62">
        <v>1.4493055555555554</v>
      </c>
      <c r="C60" s="51">
        <v>141</v>
      </c>
      <c r="D60" s="1" t="s">
        <v>76</v>
      </c>
      <c r="E60" s="1" t="s">
        <v>96</v>
      </c>
      <c r="F60" s="1" t="s">
        <v>602</v>
      </c>
      <c r="G60" s="1" t="s">
        <v>1602</v>
      </c>
      <c r="H60" s="1"/>
      <c r="I60" s="3"/>
      <c r="J60" s="24"/>
      <c r="K60" s="1"/>
    </row>
    <row r="61" spans="1:11" x14ac:dyDescent="0.3">
      <c r="A61">
        <v>4</v>
      </c>
      <c r="B61" s="62">
        <v>1.4701388888888889</v>
      </c>
      <c r="C61" s="51">
        <v>128</v>
      </c>
      <c r="D61" s="1" t="s">
        <v>129</v>
      </c>
      <c r="E61" s="1" t="s">
        <v>1527</v>
      </c>
      <c r="F61" s="1" t="s">
        <v>664</v>
      </c>
      <c r="G61" s="1" t="s">
        <v>1602</v>
      </c>
      <c r="H61" s="1"/>
      <c r="I61" s="3"/>
      <c r="J61" s="24"/>
      <c r="K61" s="1"/>
    </row>
    <row r="62" spans="1:11" x14ac:dyDescent="0.3">
      <c r="A62">
        <v>5</v>
      </c>
      <c r="B62" s="62">
        <v>1.4708333333333332</v>
      </c>
      <c r="C62" s="51">
        <v>146</v>
      </c>
      <c r="D62" s="1" t="s">
        <v>1591</v>
      </c>
      <c r="E62" s="1" t="s">
        <v>1592</v>
      </c>
      <c r="F62" s="1" t="s">
        <v>594</v>
      </c>
      <c r="G62" s="1" t="s">
        <v>1602</v>
      </c>
      <c r="H62" s="1"/>
      <c r="I62" s="3"/>
      <c r="J62" s="24"/>
      <c r="K62" s="1"/>
    </row>
    <row r="63" spans="1:11" x14ac:dyDescent="0.3">
      <c r="A63">
        <v>6</v>
      </c>
      <c r="B63" s="62">
        <v>1.4888888888888889</v>
      </c>
      <c r="C63" s="51">
        <v>157</v>
      </c>
      <c r="D63" s="1" t="s">
        <v>1598</v>
      </c>
      <c r="E63" s="1" t="s">
        <v>1599</v>
      </c>
      <c r="F63" s="1" t="s">
        <v>598</v>
      </c>
      <c r="G63" s="1" t="s">
        <v>1602</v>
      </c>
      <c r="H63" s="1"/>
      <c r="I63" s="3"/>
      <c r="J63" s="24"/>
      <c r="K63" s="1"/>
    </row>
    <row r="64" spans="1:11" x14ac:dyDescent="0.3">
      <c r="A64" s="54">
        <v>7</v>
      </c>
      <c r="B64" s="62">
        <v>1.4902777777777778</v>
      </c>
      <c r="C64" s="51">
        <v>153</v>
      </c>
      <c r="D64" s="1" t="s">
        <v>64</v>
      </c>
      <c r="E64" s="1" t="s">
        <v>906</v>
      </c>
      <c r="F64" s="1" t="s">
        <v>664</v>
      </c>
      <c r="G64" s="1" t="s">
        <v>1602</v>
      </c>
      <c r="H64" s="1"/>
      <c r="I64" s="3"/>
      <c r="J64" s="24"/>
      <c r="K64" s="1"/>
    </row>
    <row r="65" spans="1:11" x14ac:dyDescent="0.3">
      <c r="A65" s="54">
        <v>8</v>
      </c>
      <c r="B65" s="62">
        <v>1.4986111111111111</v>
      </c>
      <c r="C65" s="51">
        <v>137</v>
      </c>
      <c r="D65" s="1" t="s">
        <v>336</v>
      </c>
      <c r="E65" s="1" t="s">
        <v>340</v>
      </c>
      <c r="F65" s="1" t="s">
        <v>597</v>
      </c>
      <c r="G65" s="1" t="s">
        <v>1602</v>
      </c>
      <c r="H65" s="1"/>
      <c r="I65" s="3"/>
      <c r="J65" s="24"/>
      <c r="K65" s="1"/>
    </row>
    <row r="66" spans="1:11" x14ac:dyDescent="0.3">
      <c r="A66">
        <v>9</v>
      </c>
      <c r="B66" s="62">
        <v>1.5006944444444443</v>
      </c>
      <c r="C66" s="51">
        <v>134</v>
      </c>
      <c r="D66" s="1" t="s">
        <v>41</v>
      </c>
      <c r="E66" s="1" t="s">
        <v>702</v>
      </c>
      <c r="F66" s="1" t="s">
        <v>599</v>
      </c>
      <c r="G66" s="1" t="s">
        <v>1602</v>
      </c>
      <c r="H66" s="1"/>
      <c r="I66" s="3"/>
      <c r="J66" s="24"/>
      <c r="K66" s="1"/>
    </row>
    <row r="67" spans="1:11" x14ac:dyDescent="0.3">
      <c r="A67">
        <v>10</v>
      </c>
      <c r="B67" s="62">
        <v>1.5013888888888889</v>
      </c>
      <c r="C67" s="51">
        <v>125</v>
      </c>
      <c r="D67" s="1" t="s">
        <v>1579</v>
      </c>
      <c r="E67" s="1" t="s">
        <v>846</v>
      </c>
      <c r="F67" s="1" t="s">
        <v>642</v>
      </c>
      <c r="G67" s="1" t="s">
        <v>1602</v>
      </c>
      <c r="H67" s="1"/>
      <c r="I67" s="3"/>
      <c r="J67" s="24"/>
      <c r="K67" s="1"/>
    </row>
    <row r="68" spans="1:11" x14ac:dyDescent="0.3">
      <c r="A68">
        <v>11</v>
      </c>
      <c r="B68" s="62">
        <v>1.5020833333333332</v>
      </c>
      <c r="C68" s="51">
        <v>121</v>
      </c>
      <c r="D68" s="1" t="s">
        <v>440</v>
      </c>
      <c r="E68" s="1" t="s">
        <v>32</v>
      </c>
      <c r="F68" s="1" t="s">
        <v>622</v>
      </c>
      <c r="G68" s="1" t="s">
        <v>1602</v>
      </c>
      <c r="H68" s="1"/>
      <c r="I68" s="3"/>
      <c r="J68" s="24"/>
      <c r="K68" s="1"/>
    </row>
    <row r="69" spans="1:11" x14ac:dyDescent="0.3">
      <c r="A69">
        <v>12</v>
      </c>
      <c r="B69" s="62">
        <v>1.5097222222222222</v>
      </c>
      <c r="C69" s="51">
        <v>119</v>
      </c>
      <c r="D69" s="1" t="s">
        <v>1575</v>
      </c>
      <c r="E69" s="1" t="s">
        <v>1576</v>
      </c>
      <c r="F69" s="1" t="s">
        <v>598</v>
      </c>
      <c r="G69" s="1" t="s">
        <v>1602</v>
      </c>
      <c r="H69" s="1"/>
      <c r="I69" s="3"/>
      <c r="J69" s="24"/>
      <c r="K69" s="1"/>
    </row>
    <row r="70" spans="1:11" x14ac:dyDescent="0.3">
      <c r="A70">
        <v>13</v>
      </c>
      <c r="B70" s="62">
        <v>1.5194444444444446</v>
      </c>
      <c r="C70" s="51">
        <v>142</v>
      </c>
      <c r="D70" s="1" t="s">
        <v>1589</v>
      </c>
      <c r="E70" s="1" t="s">
        <v>684</v>
      </c>
      <c r="F70" s="1" t="s">
        <v>622</v>
      </c>
      <c r="G70" s="1" t="s">
        <v>1602</v>
      </c>
      <c r="H70" s="1"/>
      <c r="I70" s="3"/>
      <c r="J70" s="24"/>
      <c r="K70" s="1"/>
    </row>
    <row r="71" spans="1:11" x14ac:dyDescent="0.3">
      <c r="A71">
        <v>14</v>
      </c>
      <c r="B71" s="62">
        <v>1.5208333333333333</v>
      </c>
      <c r="C71" s="51">
        <v>112</v>
      </c>
      <c r="D71" s="1" t="s">
        <v>1566</v>
      </c>
      <c r="E71" s="1" t="s">
        <v>1567</v>
      </c>
      <c r="F71" s="1" t="s">
        <v>599</v>
      </c>
      <c r="G71" s="1" t="s">
        <v>1602</v>
      </c>
      <c r="H71" s="1"/>
      <c r="I71" s="3"/>
      <c r="J71" s="24"/>
      <c r="K71" s="1"/>
    </row>
    <row r="72" spans="1:11" x14ac:dyDescent="0.3">
      <c r="A72">
        <v>15</v>
      </c>
      <c r="B72" s="62">
        <v>1.5243055555555556</v>
      </c>
      <c r="C72" s="51">
        <v>129</v>
      </c>
      <c r="D72" s="1" t="s">
        <v>364</v>
      </c>
      <c r="E72" s="1" t="s">
        <v>338</v>
      </c>
      <c r="F72" s="1" t="s">
        <v>597</v>
      </c>
      <c r="G72" s="1" t="s">
        <v>1602</v>
      </c>
      <c r="H72" s="1"/>
      <c r="I72" s="3"/>
      <c r="J72" s="24"/>
      <c r="K72" s="1"/>
    </row>
    <row r="73" spans="1:11" x14ac:dyDescent="0.3">
      <c r="A73">
        <v>16</v>
      </c>
      <c r="B73" s="62">
        <v>1.5805555555555555</v>
      </c>
      <c r="C73" s="51">
        <v>126</v>
      </c>
      <c r="D73" s="1" t="s">
        <v>1580</v>
      </c>
      <c r="E73" s="1" t="s">
        <v>1581</v>
      </c>
      <c r="F73" s="1" t="s">
        <v>598</v>
      </c>
      <c r="G73" s="1" t="s">
        <v>1602</v>
      </c>
      <c r="H73" s="1"/>
      <c r="I73" s="3"/>
      <c r="J73" s="24"/>
      <c r="K73" s="1"/>
    </row>
    <row r="74" spans="1:11" x14ac:dyDescent="0.3">
      <c r="A74">
        <v>17</v>
      </c>
      <c r="B74" s="62">
        <v>1.5923611111111111</v>
      </c>
      <c r="C74" s="51">
        <v>127</v>
      </c>
      <c r="D74" s="1" t="s">
        <v>42</v>
      </c>
      <c r="E74" s="1" t="s">
        <v>928</v>
      </c>
      <c r="F74" s="1" t="s">
        <v>599</v>
      </c>
      <c r="G74" s="1" t="s">
        <v>1602</v>
      </c>
      <c r="H74" s="1"/>
      <c r="I74" s="3"/>
      <c r="J74" s="24"/>
      <c r="K74" s="1"/>
    </row>
    <row r="75" spans="1:11" x14ac:dyDescent="0.3">
      <c r="A75">
        <v>18</v>
      </c>
      <c r="B75" s="62">
        <v>1.6138888888888889</v>
      </c>
      <c r="C75" s="51">
        <v>132</v>
      </c>
      <c r="D75" s="1" t="s">
        <v>1584</v>
      </c>
      <c r="E75" s="1" t="s">
        <v>1585</v>
      </c>
      <c r="F75" s="1" t="s">
        <v>602</v>
      </c>
      <c r="G75" s="1" t="s">
        <v>1602</v>
      </c>
      <c r="H75" s="1"/>
      <c r="I75" s="3"/>
      <c r="J75" s="24"/>
      <c r="K75" s="1"/>
    </row>
    <row r="76" spans="1:11" x14ac:dyDescent="0.3">
      <c r="A76">
        <v>19</v>
      </c>
      <c r="B76" s="62">
        <v>1.6152777777777778</v>
      </c>
      <c r="C76" s="51">
        <v>136</v>
      </c>
      <c r="D76" s="1" t="s">
        <v>40</v>
      </c>
      <c r="E76" s="1" t="s">
        <v>1588</v>
      </c>
      <c r="F76" s="1" t="s">
        <v>599</v>
      </c>
      <c r="G76" s="1" t="s">
        <v>1602</v>
      </c>
      <c r="H76" s="1"/>
      <c r="I76" s="3"/>
      <c r="J76" s="24"/>
      <c r="K76" s="1"/>
    </row>
    <row r="77" spans="1:11" x14ac:dyDescent="0.3">
      <c r="A77">
        <v>20</v>
      </c>
      <c r="B77" s="62">
        <v>1.7013888888888891</v>
      </c>
      <c r="C77" s="51">
        <v>122</v>
      </c>
      <c r="D77" s="1" t="s">
        <v>40</v>
      </c>
      <c r="E77" s="1" t="s">
        <v>603</v>
      </c>
      <c r="F77" s="1" t="s">
        <v>417</v>
      </c>
      <c r="G77" s="1" t="s">
        <v>1602</v>
      </c>
      <c r="H77" s="1"/>
      <c r="I77" s="3"/>
      <c r="J77" s="24"/>
      <c r="K77" s="1"/>
    </row>
    <row r="78" spans="1:11" x14ac:dyDescent="0.3">
      <c r="A78">
        <v>21</v>
      </c>
      <c r="B78" s="62">
        <v>1.7347222222222223</v>
      </c>
      <c r="C78" s="51">
        <v>111</v>
      </c>
      <c r="D78" s="1" t="s">
        <v>446</v>
      </c>
      <c r="E78" s="1" t="s">
        <v>1565</v>
      </c>
      <c r="F78" s="1" t="s">
        <v>622</v>
      </c>
      <c r="G78" s="1" t="s">
        <v>1602</v>
      </c>
      <c r="H78" s="1"/>
      <c r="I78" s="3"/>
      <c r="J78" s="24"/>
      <c r="K78" s="1"/>
    </row>
    <row r="79" spans="1:11" x14ac:dyDescent="0.3">
      <c r="A79">
        <v>22</v>
      </c>
      <c r="B79" s="62">
        <v>1.7402777777777778</v>
      </c>
      <c r="C79" s="51">
        <v>149</v>
      </c>
      <c r="D79" s="1" t="s">
        <v>893</v>
      </c>
      <c r="E79" s="1" t="s">
        <v>1593</v>
      </c>
      <c r="F79" s="1" t="s">
        <v>617</v>
      </c>
      <c r="G79" s="1" t="s">
        <v>1602</v>
      </c>
      <c r="H79" s="1"/>
      <c r="I79" s="3"/>
      <c r="J79" s="24"/>
      <c r="K79" s="1"/>
    </row>
    <row r="80" spans="1:11" x14ac:dyDescent="0.3">
      <c r="A80">
        <v>23</v>
      </c>
      <c r="B80" s="62">
        <v>1.76875</v>
      </c>
      <c r="C80" s="51">
        <v>155</v>
      </c>
      <c r="D80" s="1" t="s">
        <v>1595</v>
      </c>
      <c r="E80" s="1" t="s">
        <v>1596</v>
      </c>
      <c r="F80" s="1" t="s">
        <v>1555</v>
      </c>
      <c r="G80" s="1" t="s">
        <v>1602</v>
      </c>
      <c r="H80" s="1"/>
      <c r="I80" s="3"/>
      <c r="J80" s="24"/>
      <c r="K80" s="1"/>
    </row>
    <row r="81" spans="1:11" x14ac:dyDescent="0.3">
      <c r="A81">
        <v>24</v>
      </c>
      <c r="B81" s="62">
        <v>1.7833333333333332</v>
      </c>
      <c r="C81" s="51">
        <v>156</v>
      </c>
      <c r="D81" s="1" t="s">
        <v>129</v>
      </c>
      <c r="E81" s="1" t="s">
        <v>1597</v>
      </c>
      <c r="F81" s="1" t="s">
        <v>655</v>
      </c>
      <c r="G81" s="1" t="s">
        <v>1602</v>
      </c>
      <c r="H81" s="1"/>
      <c r="I81" s="3"/>
      <c r="J81" s="24"/>
      <c r="K81" s="1"/>
    </row>
    <row r="82" spans="1:11" x14ac:dyDescent="0.3">
      <c r="A82">
        <v>25</v>
      </c>
      <c r="B82" s="62">
        <v>1.7951388888888891</v>
      </c>
      <c r="C82" s="51">
        <v>162</v>
      </c>
      <c r="D82" s="1" t="s">
        <v>126</v>
      </c>
      <c r="E82" s="1" t="s">
        <v>1601</v>
      </c>
      <c r="F82" s="1" t="s">
        <v>594</v>
      </c>
      <c r="G82" s="1" t="s">
        <v>1602</v>
      </c>
      <c r="H82" s="1"/>
      <c r="I82" s="3"/>
      <c r="J82" s="24"/>
      <c r="K82" s="1"/>
    </row>
    <row r="83" spans="1:11" x14ac:dyDescent="0.3">
      <c r="A83">
        <v>26</v>
      </c>
      <c r="B83" s="62">
        <v>1.8069444444444445</v>
      </c>
      <c r="C83" s="51">
        <v>117</v>
      </c>
      <c r="D83" s="1" t="s">
        <v>1571</v>
      </c>
      <c r="E83" s="1" t="s">
        <v>1572</v>
      </c>
      <c r="F83" s="1" t="s">
        <v>622</v>
      </c>
      <c r="G83" s="1" t="s">
        <v>1602</v>
      </c>
      <c r="H83" s="1"/>
      <c r="I83" s="3"/>
      <c r="J83" s="24"/>
      <c r="K83" s="1"/>
    </row>
    <row r="84" spans="1:11" x14ac:dyDescent="0.3">
      <c r="A84">
        <v>27</v>
      </c>
      <c r="B84" s="62">
        <v>1.8208333333333335</v>
      </c>
      <c r="C84" s="51">
        <v>159</v>
      </c>
      <c r="D84" s="1" t="s">
        <v>703</v>
      </c>
      <c r="E84" s="1" t="s">
        <v>545</v>
      </c>
      <c r="F84" s="1" t="s">
        <v>664</v>
      </c>
      <c r="G84" s="1" t="s">
        <v>1602</v>
      </c>
      <c r="H84" s="1"/>
      <c r="I84" s="3"/>
      <c r="J84" s="24"/>
      <c r="K84" s="1"/>
    </row>
    <row r="85" spans="1:11" x14ac:dyDescent="0.3">
      <c r="A85">
        <v>28</v>
      </c>
      <c r="B85" s="62">
        <v>1.8222222222222222</v>
      </c>
      <c r="C85" s="51">
        <v>148</v>
      </c>
      <c r="D85" s="1" t="s">
        <v>215</v>
      </c>
      <c r="E85" s="1" t="s">
        <v>55</v>
      </c>
      <c r="F85" s="1" t="s">
        <v>604</v>
      </c>
      <c r="G85" s="1" t="s">
        <v>1602</v>
      </c>
      <c r="H85" s="1"/>
      <c r="I85" s="3"/>
      <c r="J85" s="24"/>
      <c r="K85" s="1"/>
    </row>
    <row r="86" spans="1:11" x14ac:dyDescent="0.3">
      <c r="A86">
        <v>29</v>
      </c>
      <c r="B86" s="62">
        <v>1.8236111111111111</v>
      </c>
      <c r="C86" s="51">
        <v>116</v>
      </c>
      <c r="D86" s="1" t="s">
        <v>1569</v>
      </c>
      <c r="E86" s="1" t="s">
        <v>1570</v>
      </c>
      <c r="F86" s="1" t="s">
        <v>655</v>
      </c>
      <c r="G86" s="1" t="s">
        <v>1602</v>
      </c>
      <c r="H86" s="1"/>
      <c r="I86" s="3"/>
      <c r="J86" s="24"/>
      <c r="K86" s="1"/>
    </row>
    <row r="87" spans="1:11" x14ac:dyDescent="0.3">
      <c r="A87">
        <v>30</v>
      </c>
      <c r="B87" s="62">
        <v>1.8263888888888891</v>
      </c>
      <c r="C87" s="51">
        <v>160</v>
      </c>
      <c r="D87" s="1" t="s">
        <v>129</v>
      </c>
      <c r="E87" s="1" t="s">
        <v>452</v>
      </c>
      <c r="F87" s="1" t="s">
        <v>594</v>
      </c>
      <c r="G87" s="1" t="s">
        <v>1602</v>
      </c>
      <c r="H87" s="1"/>
      <c r="I87" s="3"/>
      <c r="J87" s="24"/>
      <c r="K87" s="1"/>
    </row>
    <row r="88" spans="1:11" x14ac:dyDescent="0.3">
      <c r="A88">
        <v>31</v>
      </c>
      <c r="B88" s="62">
        <v>1.8381944444444445</v>
      </c>
      <c r="C88" s="51">
        <v>118</v>
      </c>
      <c r="D88" s="1" t="s">
        <v>1573</v>
      </c>
      <c r="E88" s="1" t="s">
        <v>1574</v>
      </c>
      <c r="F88" s="1" t="s">
        <v>655</v>
      </c>
      <c r="G88" s="1" t="s">
        <v>1602</v>
      </c>
      <c r="H88" s="1"/>
      <c r="I88" s="3"/>
      <c r="J88" s="24"/>
      <c r="K88" s="1"/>
    </row>
    <row r="89" spans="1:11" x14ac:dyDescent="0.3">
      <c r="A89">
        <v>32</v>
      </c>
      <c r="B89" s="62">
        <v>1.84375</v>
      </c>
      <c r="C89" s="51">
        <v>109</v>
      </c>
      <c r="D89" s="1" t="s">
        <v>1563</v>
      </c>
      <c r="E89" s="1" t="s">
        <v>1564</v>
      </c>
      <c r="F89" s="1" t="s">
        <v>655</v>
      </c>
      <c r="G89" s="1" t="s">
        <v>1602</v>
      </c>
      <c r="H89" s="1"/>
      <c r="I89" s="3"/>
      <c r="J89" s="24"/>
      <c r="K89" s="1"/>
    </row>
    <row r="90" spans="1:11" x14ac:dyDescent="0.3">
      <c r="A90">
        <v>33</v>
      </c>
      <c r="B90" s="62">
        <v>1.8659722222222221</v>
      </c>
      <c r="C90" s="51">
        <v>150</v>
      </c>
      <c r="D90" s="1" t="s">
        <v>1594</v>
      </c>
      <c r="E90" s="1" t="s">
        <v>815</v>
      </c>
      <c r="F90" s="1" t="s">
        <v>1555</v>
      </c>
      <c r="G90" s="1" t="s">
        <v>1602</v>
      </c>
      <c r="H90" s="1"/>
      <c r="I90" s="3"/>
      <c r="J90" s="24"/>
      <c r="K90" s="1"/>
    </row>
    <row r="91" spans="1:11" x14ac:dyDescent="0.3">
      <c r="A91">
        <v>34</v>
      </c>
      <c r="B91" s="62">
        <v>1.9375</v>
      </c>
      <c r="C91" s="51">
        <v>110</v>
      </c>
      <c r="D91" s="1" t="s">
        <v>889</v>
      </c>
      <c r="E91" s="1" t="s">
        <v>864</v>
      </c>
      <c r="F91" s="1" t="s">
        <v>602</v>
      </c>
      <c r="G91" s="1" t="s">
        <v>1602</v>
      </c>
      <c r="H91" s="1"/>
      <c r="I91" s="3"/>
      <c r="J91" s="24"/>
      <c r="K91" s="1"/>
    </row>
    <row r="92" spans="1:11" x14ac:dyDescent="0.3">
      <c r="A92">
        <v>35</v>
      </c>
      <c r="B92" s="62">
        <v>2.0090277777777779</v>
      </c>
      <c r="C92" s="51">
        <v>143</v>
      </c>
      <c r="D92" s="1" t="s">
        <v>1590</v>
      </c>
      <c r="E92" s="1" t="s">
        <v>133</v>
      </c>
      <c r="F92" s="1" t="s">
        <v>632</v>
      </c>
      <c r="G92" s="1" t="s">
        <v>1602</v>
      </c>
      <c r="H92" s="1"/>
      <c r="I92" s="3"/>
      <c r="J92" s="24"/>
      <c r="K92" s="1"/>
    </row>
    <row r="93" spans="1:11" x14ac:dyDescent="0.3">
      <c r="A93">
        <v>36</v>
      </c>
      <c r="B93" s="62">
        <v>2.0951388888888887</v>
      </c>
      <c r="C93" s="51">
        <v>131</v>
      </c>
      <c r="D93" s="1" t="s">
        <v>1582</v>
      </c>
      <c r="E93" s="1" t="s">
        <v>1583</v>
      </c>
      <c r="F93" s="1" t="s">
        <v>602</v>
      </c>
      <c r="G93" s="1" t="s">
        <v>1602</v>
      </c>
      <c r="H93" s="1"/>
      <c r="I93" s="3"/>
      <c r="J93" s="24"/>
      <c r="K93" s="1"/>
    </row>
    <row r="94" spans="1:11" x14ac:dyDescent="0.3">
      <c r="A94">
        <v>37</v>
      </c>
      <c r="B94" s="62">
        <v>2.1812499999999999</v>
      </c>
      <c r="C94" s="51">
        <v>145</v>
      </c>
      <c r="D94" s="1" t="s">
        <v>43</v>
      </c>
      <c r="E94" s="1" t="s">
        <v>112</v>
      </c>
      <c r="F94" s="1" t="s">
        <v>617</v>
      </c>
      <c r="G94" s="1" t="s">
        <v>1602</v>
      </c>
      <c r="H94" s="1"/>
      <c r="I94" s="3"/>
      <c r="J94" s="24"/>
      <c r="K94" s="1"/>
    </row>
    <row r="95" spans="1:11" x14ac:dyDescent="0.3">
      <c r="A95">
        <v>38</v>
      </c>
      <c r="B95" s="62">
        <v>2.2034722222222221</v>
      </c>
      <c r="C95" s="51">
        <v>123</v>
      </c>
      <c r="D95" s="1" t="s">
        <v>714</v>
      </c>
      <c r="E95" s="1" t="s">
        <v>715</v>
      </c>
      <c r="F95" s="1" t="s">
        <v>617</v>
      </c>
      <c r="G95" s="1" t="s">
        <v>1602</v>
      </c>
      <c r="H95" s="1"/>
      <c r="I95" s="3"/>
      <c r="J95" s="24"/>
      <c r="K95" s="1"/>
    </row>
    <row r="96" spans="1:11" x14ac:dyDescent="0.3">
      <c r="A96">
        <v>39</v>
      </c>
      <c r="B96" s="62">
        <v>2.2097222222222221</v>
      </c>
      <c r="C96" s="51">
        <v>154</v>
      </c>
      <c r="D96" s="1" t="s">
        <v>905</v>
      </c>
      <c r="E96" s="1" t="s">
        <v>906</v>
      </c>
      <c r="F96" s="1" t="s">
        <v>632</v>
      </c>
      <c r="G96" s="1" t="s">
        <v>1602</v>
      </c>
      <c r="H96" s="1"/>
      <c r="I96" s="3"/>
      <c r="J96" s="24"/>
      <c r="K96" s="1"/>
    </row>
    <row r="97" spans="1:11" x14ac:dyDescent="0.3">
      <c r="A97">
        <v>40</v>
      </c>
      <c r="B97" s="62">
        <v>2.2201388888888887</v>
      </c>
      <c r="C97" s="51">
        <v>133</v>
      </c>
      <c r="D97" s="1" t="s">
        <v>890</v>
      </c>
      <c r="E97" s="1" t="s">
        <v>1586</v>
      </c>
      <c r="F97" s="1" t="s">
        <v>632</v>
      </c>
      <c r="G97" s="1" t="s">
        <v>1602</v>
      </c>
      <c r="H97" s="1"/>
      <c r="I97" s="3"/>
      <c r="J97" s="24"/>
      <c r="K97" s="1"/>
    </row>
    <row r="98" spans="1:11" x14ac:dyDescent="0.3">
      <c r="A98">
        <v>41</v>
      </c>
      <c r="B98" s="62">
        <v>2.2201388888888887</v>
      </c>
      <c r="C98" s="51">
        <v>114</v>
      </c>
      <c r="D98" s="1" t="s">
        <v>1568</v>
      </c>
      <c r="E98" s="1" t="s">
        <v>136</v>
      </c>
      <c r="F98" s="1" t="s">
        <v>632</v>
      </c>
      <c r="G98" s="1" t="s">
        <v>1602</v>
      </c>
      <c r="H98" s="1"/>
      <c r="I98" s="3"/>
      <c r="J98" s="24"/>
      <c r="K98" s="1"/>
    </row>
    <row r="99" spans="1:11" x14ac:dyDescent="0.3">
      <c r="A99">
        <v>42</v>
      </c>
      <c r="B99" s="62">
        <v>2.4270833333333335</v>
      </c>
      <c r="C99" s="51">
        <v>158</v>
      </c>
      <c r="D99" s="1" t="s">
        <v>1600</v>
      </c>
      <c r="E99" s="1" t="s">
        <v>623</v>
      </c>
      <c r="F99" s="1" t="s">
        <v>417</v>
      </c>
      <c r="G99" s="1" t="s">
        <v>1602</v>
      </c>
      <c r="H99" s="1"/>
      <c r="I99" s="3"/>
      <c r="J99" s="24"/>
      <c r="K99" s="1"/>
    </row>
    <row r="100" spans="1:11" x14ac:dyDescent="0.3">
      <c r="A100">
        <v>43</v>
      </c>
      <c r="B100" s="62">
        <v>2.4291666666666667</v>
      </c>
      <c r="C100" s="51">
        <v>113</v>
      </c>
      <c r="D100" s="1" t="s">
        <v>130</v>
      </c>
      <c r="E100" s="1" t="s">
        <v>861</v>
      </c>
      <c r="F100" s="1" t="s">
        <v>602</v>
      </c>
      <c r="G100" s="1" t="s">
        <v>1602</v>
      </c>
      <c r="H100" s="1"/>
      <c r="I100" s="3"/>
      <c r="J100" s="24"/>
      <c r="K100" s="1"/>
    </row>
    <row r="101" spans="1:11" x14ac:dyDescent="0.3">
      <c r="A101">
        <v>44</v>
      </c>
      <c r="B101" s="62">
        <v>2.5041666666666669</v>
      </c>
      <c r="C101" s="51">
        <v>144</v>
      </c>
      <c r="D101" s="1" t="s">
        <v>1577</v>
      </c>
      <c r="E101" s="1" t="s">
        <v>112</v>
      </c>
      <c r="F101" s="1" t="s">
        <v>617</v>
      </c>
      <c r="G101" s="1" t="s">
        <v>1602</v>
      </c>
      <c r="H101" s="1"/>
      <c r="I101" s="3"/>
      <c r="J101" s="24"/>
      <c r="K101" s="1"/>
    </row>
    <row r="102" spans="1:11" x14ac:dyDescent="0.3">
      <c r="A102">
        <v>45</v>
      </c>
      <c r="B102" s="62">
        <v>2.5590277777777777</v>
      </c>
      <c r="C102" s="51">
        <v>140</v>
      </c>
      <c r="D102" s="1" t="s">
        <v>132</v>
      </c>
      <c r="E102" s="1" t="s">
        <v>447</v>
      </c>
      <c r="F102" s="1" t="s">
        <v>632</v>
      </c>
      <c r="G102" s="1" t="s">
        <v>1602</v>
      </c>
      <c r="H102" s="1"/>
      <c r="I102" s="3"/>
      <c r="J102" s="24"/>
      <c r="K102" s="1"/>
    </row>
    <row r="103" spans="1:11" x14ac:dyDescent="0.3">
      <c r="A103">
        <v>46</v>
      </c>
      <c r="B103" s="62">
        <v>3.1395833333333329</v>
      </c>
      <c r="C103" s="51">
        <v>161</v>
      </c>
      <c r="D103" s="1" t="s">
        <v>1167</v>
      </c>
      <c r="E103" s="1" t="s">
        <v>1168</v>
      </c>
      <c r="F103" s="1" t="s">
        <v>602</v>
      </c>
      <c r="G103" s="1" t="s">
        <v>1602</v>
      </c>
      <c r="H103" s="1"/>
      <c r="I103" s="3"/>
      <c r="J103" s="24"/>
      <c r="K103" s="1"/>
    </row>
    <row r="104" spans="1:11" x14ac:dyDescent="0.3">
      <c r="C104" s="1"/>
      <c r="D104" s="21"/>
      <c r="E104" s="1"/>
      <c r="F104" s="1"/>
      <c r="G104" s="1"/>
      <c r="H104" s="1"/>
      <c r="I104" s="3"/>
      <c r="J104" s="24"/>
      <c r="K104" s="1"/>
    </row>
    <row r="105" spans="1:11" x14ac:dyDescent="0.3">
      <c r="C105" s="1"/>
      <c r="D105" s="21"/>
      <c r="E105" s="1"/>
      <c r="F105" s="1"/>
      <c r="G105" s="1"/>
      <c r="H105" s="1"/>
      <c r="I105" s="3"/>
      <c r="J105" s="24"/>
      <c r="K105" s="1"/>
    </row>
    <row r="106" spans="1:11" x14ac:dyDescent="0.3">
      <c r="C106" s="1"/>
      <c r="D106" s="21"/>
      <c r="E106" s="1"/>
      <c r="F106" s="1"/>
      <c r="G106" s="1"/>
      <c r="H106" s="1"/>
      <c r="I106" s="3"/>
      <c r="J106" s="24"/>
      <c r="K106" s="1"/>
    </row>
    <row r="107" spans="1:11" x14ac:dyDescent="0.3">
      <c r="C107" s="1"/>
      <c r="D107" s="21"/>
      <c r="E107" s="1"/>
      <c r="F107" s="1"/>
      <c r="G107" s="1"/>
      <c r="H107" s="1"/>
      <c r="I107" s="3"/>
      <c r="J107" s="24"/>
      <c r="K107" s="1"/>
    </row>
    <row r="108" spans="1:11" x14ac:dyDescent="0.3">
      <c r="C108" s="1"/>
      <c r="D108" s="21"/>
      <c r="E108" s="1"/>
      <c r="F108" s="1"/>
      <c r="G108" s="1"/>
      <c r="H108" s="1"/>
      <c r="I108" s="3"/>
      <c r="J108" s="24"/>
      <c r="K108" s="1"/>
    </row>
    <row r="109" spans="1:11" x14ac:dyDescent="0.3">
      <c r="C109" s="1"/>
      <c r="D109" s="21"/>
      <c r="E109" s="1"/>
      <c r="F109" s="1"/>
      <c r="G109" s="1"/>
      <c r="H109" s="1"/>
      <c r="I109" s="3"/>
      <c r="J109" s="24"/>
      <c r="K109" s="1"/>
    </row>
    <row r="110" spans="1:11" x14ac:dyDescent="0.3">
      <c r="C110" s="1"/>
      <c r="D110" s="21"/>
      <c r="E110" s="1"/>
      <c r="F110" s="1"/>
      <c r="G110" s="1"/>
      <c r="H110" s="1"/>
      <c r="I110" s="3"/>
      <c r="J110" s="24"/>
      <c r="K110" s="1"/>
    </row>
    <row r="111" spans="1:11" x14ac:dyDescent="0.3">
      <c r="C111" s="1"/>
      <c r="D111" s="21"/>
      <c r="E111" s="1"/>
      <c r="F111" s="1"/>
      <c r="G111" s="1"/>
      <c r="H111" s="1"/>
      <c r="I111" s="3"/>
      <c r="J111" s="24"/>
      <c r="K111" s="1"/>
    </row>
    <row r="112" spans="1:11" x14ac:dyDescent="0.3">
      <c r="C112" s="1"/>
      <c r="D112" s="21"/>
      <c r="E112" s="1"/>
      <c r="F112" s="1"/>
      <c r="G112" s="1"/>
      <c r="H112" s="1"/>
      <c r="I112" s="3"/>
      <c r="J112" s="24"/>
      <c r="K112" s="1"/>
    </row>
    <row r="113" spans="3:11" x14ac:dyDescent="0.3">
      <c r="C113" s="1"/>
      <c r="D113" s="21"/>
      <c r="E113" s="1"/>
      <c r="F113" s="1"/>
      <c r="G113" s="1"/>
      <c r="H113" s="1"/>
      <c r="I113" s="3"/>
      <c r="J113" s="24"/>
      <c r="K113" s="1"/>
    </row>
    <row r="114" spans="3:11" x14ac:dyDescent="0.3">
      <c r="C114" s="1"/>
      <c r="D114" s="21"/>
      <c r="E114" s="1"/>
      <c r="F114" s="1"/>
      <c r="G114" s="1"/>
      <c r="H114" s="1"/>
      <c r="I114" s="3"/>
      <c r="J114" s="24"/>
      <c r="K114" s="1"/>
    </row>
    <row r="115" spans="3:11" x14ac:dyDescent="0.3">
      <c r="C115" s="1"/>
      <c r="D115" s="21"/>
      <c r="E115" s="1"/>
      <c r="F115" s="1"/>
      <c r="G115" s="1"/>
      <c r="H115" s="1"/>
      <c r="I115" s="3"/>
      <c r="J115" s="24"/>
      <c r="K115" s="1"/>
    </row>
    <row r="116" spans="3:11" x14ac:dyDescent="0.3">
      <c r="C116" s="1"/>
      <c r="D116" s="21"/>
      <c r="E116" s="1"/>
      <c r="F116" s="1"/>
      <c r="G116" s="1"/>
      <c r="H116" s="1"/>
      <c r="I116" s="3"/>
      <c r="J116" s="24"/>
      <c r="K116" s="1"/>
    </row>
    <row r="117" spans="3:11" x14ac:dyDescent="0.3">
      <c r="C117" s="1"/>
      <c r="D117" s="21"/>
      <c r="E117" s="1"/>
      <c r="F117" s="1"/>
      <c r="G117" s="1"/>
      <c r="H117" s="1"/>
      <c r="I117" s="3"/>
      <c r="J117" s="24"/>
      <c r="K117" s="1"/>
    </row>
    <row r="118" spans="3:11" x14ac:dyDescent="0.3">
      <c r="C118" s="1"/>
      <c r="D118" s="21"/>
      <c r="E118" s="1"/>
      <c r="F118" s="1"/>
      <c r="G118" s="1"/>
      <c r="H118" s="1"/>
      <c r="I118" s="3"/>
      <c r="J118" s="24"/>
      <c r="K118" s="1"/>
    </row>
    <row r="119" spans="3:11" x14ac:dyDescent="0.3">
      <c r="C119" s="1"/>
      <c r="D119" s="21"/>
      <c r="E119" s="1"/>
      <c r="F119" s="1"/>
      <c r="G119" s="1"/>
      <c r="H119" s="1"/>
      <c r="I119" s="3"/>
      <c r="J119" s="24"/>
      <c r="K119" s="1"/>
    </row>
    <row r="120" spans="3:11" x14ac:dyDescent="0.3">
      <c r="C120" s="1"/>
      <c r="D120" s="21"/>
      <c r="E120" s="1"/>
      <c r="F120" s="1"/>
      <c r="G120" s="1"/>
      <c r="H120" s="1"/>
      <c r="I120" s="3"/>
      <c r="J120" s="24"/>
      <c r="K120" s="1"/>
    </row>
    <row r="121" spans="3:11" x14ac:dyDescent="0.3">
      <c r="C121" s="1"/>
      <c r="D121" s="21"/>
      <c r="E121" s="1"/>
      <c r="F121" s="1"/>
      <c r="G121" s="1"/>
      <c r="H121" s="1"/>
      <c r="I121" s="3"/>
      <c r="J121" s="24"/>
      <c r="K121" s="1"/>
    </row>
    <row r="122" spans="3:11" x14ac:dyDescent="0.3">
      <c r="C122" s="1"/>
      <c r="D122" s="21"/>
      <c r="E122" s="1"/>
      <c r="F122" s="1"/>
      <c r="G122" s="1"/>
      <c r="H122" s="1"/>
      <c r="I122" s="3"/>
      <c r="J122" s="24"/>
      <c r="K122" s="1"/>
    </row>
    <row r="123" spans="3:11" x14ac:dyDescent="0.3">
      <c r="C123" s="1"/>
      <c r="D123" s="21"/>
      <c r="E123" s="1"/>
      <c r="F123" s="1"/>
      <c r="G123" s="1"/>
      <c r="H123" s="1"/>
      <c r="I123" s="3"/>
      <c r="J123" s="24"/>
      <c r="K123" s="1"/>
    </row>
    <row r="124" spans="3:11" x14ac:dyDescent="0.3">
      <c r="C124" s="1"/>
      <c r="D124" s="21"/>
      <c r="E124" s="1"/>
      <c r="F124" s="1"/>
      <c r="G124" s="1"/>
      <c r="H124" s="1"/>
      <c r="I124" s="3"/>
      <c r="J124" s="24"/>
      <c r="K124" s="1"/>
    </row>
    <row r="125" spans="3:11" x14ac:dyDescent="0.3">
      <c r="C125" s="1"/>
      <c r="D125" s="21"/>
      <c r="E125" s="1"/>
      <c r="F125" s="1"/>
      <c r="G125" s="1"/>
      <c r="H125" s="1"/>
      <c r="I125" s="3"/>
      <c r="J125" s="24"/>
      <c r="K125" s="1"/>
    </row>
    <row r="126" spans="3:11" x14ac:dyDescent="0.3">
      <c r="C126" s="1"/>
      <c r="D126" s="21"/>
      <c r="E126" s="1"/>
      <c r="F126" s="1"/>
      <c r="G126" s="1"/>
      <c r="H126" s="1"/>
      <c r="I126" s="3"/>
      <c r="J126" s="24"/>
      <c r="K126" s="1"/>
    </row>
    <row r="127" spans="3:11" x14ac:dyDescent="0.3">
      <c r="C127" s="1"/>
      <c r="D127" s="21"/>
      <c r="E127" s="1"/>
      <c r="F127" s="1"/>
      <c r="G127" s="1"/>
      <c r="H127" s="1"/>
      <c r="I127" s="3"/>
      <c r="J127" s="24"/>
      <c r="K127" s="1"/>
    </row>
    <row r="128" spans="3:11" x14ac:dyDescent="0.3">
      <c r="C128" s="1"/>
      <c r="D128" s="21"/>
      <c r="E128" s="1"/>
      <c r="F128" s="1"/>
      <c r="G128" s="1"/>
      <c r="H128" s="1"/>
      <c r="I128" s="3"/>
      <c r="J128" s="24"/>
      <c r="K128" s="1"/>
    </row>
    <row r="129" spans="3:11" x14ac:dyDescent="0.3">
      <c r="C129" s="1"/>
      <c r="D129" s="21"/>
      <c r="E129" s="1"/>
      <c r="F129" s="1"/>
      <c r="G129" s="1"/>
      <c r="H129" s="1"/>
      <c r="I129" s="3"/>
      <c r="J129" s="24"/>
      <c r="K129" s="1"/>
    </row>
    <row r="130" spans="3:11" x14ac:dyDescent="0.3">
      <c r="C130" s="1"/>
      <c r="D130" s="21"/>
      <c r="E130" s="1"/>
      <c r="F130" s="1"/>
      <c r="G130" s="1"/>
      <c r="H130" s="1"/>
      <c r="I130" s="3"/>
      <c r="J130" s="24"/>
      <c r="K130" s="1"/>
    </row>
    <row r="131" spans="3:11" x14ac:dyDescent="0.3">
      <c r="C131" s="1"/>
      <c r="D131" s="21"/>
      <c r="E131" s="1"/>
      <c r="F131" s="1"/>
      <c r="G131" s="1"/>
      <c r="H131" s="1"/>
      <c r="I131" s="3"/>
      <c r="J131" s="24"/>
      <c r="K131" s="1"/>
    </row>
    <row r="132" spans="3:11" x14ac:dyDescent="0.3">
      <c r="C132" s="1"/>
      <c r="D132" s="21"/>
      <c r="E132" s="1"/>
      <c r="F132" s="1"/>
      <c r="G132" s="1"/>
      <c r="H132" s="1"/>
      <c r="I132" s="3"/>
      <c r="J132" s="24"/>
      <c r="K132" s="1"/>
    </row>
    <row r="133" spans="3:11" x14ac:dyDescent="0.3">
      <c r="C133" s="1"/>
      <c r="D133" s="21"/>
      <c r="E133" s="1"/>
      <c r="F133" s="1"/>
      <c r="G133" s="1"/>
      <c r="H133" s="1"/>
      <c r="I133" s="3"/>
      <c r="J133" s="24"/>
      <c r="K133" s="1"/>
    </row>
    <row r="134" spans="3:11" x14ac:dyDescent="0.3">
      <c r="C134" s="1"/>
      <c r="D134" s="21"/>
      <c r="E134" s="1"/>
      <c r="F134" s="1"/>
      <c r="G134" s="1"/>
      <c r="H134" s="1"/>
      <c r="I134" s="3"/>
      <c r="J134" s="24"/>
      <c r="K134" s="1"/>
    </row>
    <row r="135" spans="3:11" x14ac:dyDescent="0.3">
      <c r="C135" s="1"/>
      <c r="D135" s="21"/>
      <c r="E135" s="1"/>
      <c r="F135" s="1"/>
      <c r="G135" s="1"/>
      <c r="H135" s="1"/>
      <c r="I135" s="3"/>
      <c r="J135" s="24"/>
      <c r="K135" s="1"/>
    </row>
    <row r="136" spans="3:11" x14ac:dyDescent="0.3">
      <c r="C136" s="1"/>
      <c r="D136" s="21"/>
      <c r="E136" s="1"/>
      <c r="F136" s="1"/>
      <c r="G136" s="1"/>
      <c r="H136" s="1"/>
      <c r="I136" s="3"/>
      <c r="J136" s="24"/>
      <c r="K136" s="1"/>
    </row>
    <row r="137" spans="3:11" x14ac:dyDescent="0.3">
      <c r="C137" s="1"/>
      <c r="D137" s="21"/>
      <c r="E137" s="1"/>
      <c r="F137" s="1"/>
      <c r="G137" s="1"/>
      <c r="H137" s="1"/>
      <c r="I137" s="3"/>
      <c r="J137" s="24"/>
      <c r="K137" s="1"/>
    </row>
    <row r="138" spans="3:11" x14ac:dyDescent="0.3">
      <c r="C138" s="1"/>
      <c r="D138" s="21"/>
      <c r="E138" s="1"/>
      <c r="F138" s="1"/>
      <c r="G138" s="1"/>
      <c r="H138" s="1"/>
      <c r="I138" s="3"/>
      <c r="J138" s="24"/>
      <c r="K138" s="1"/>
    </row>
    <row r="139" spans="3:11" x14ac:dyDescent="0.3">
      <c r="C139" s="1"/>
      <c r="D139" s="21"/>
      <c r="E139" s="1"/>
      <c r="F139" s="1"/>
      <c r="G139" s="1"/>
      <c r="H139" s="1"/>
      <c r="I139" s="3"/>
      <c r="J139" s="24"/>
      <c r="K139" s="1"/>
    </row>
    <row r="140" spans="3:11" x14ac:dyDescent="0.3">
      <c r="C140" s="1"/>
      <c r="D140" s="21"/>
      <c r="E140" s="1"/>
      <c r="F140" s="1"/>
      <c r="G140" s="1"/>
      <c r="H140" s="1"/>
      <c r="I140" s="3"/>
      <c r="J140" s="24"/>
      <c r="K140" s="1"/>
    </row>
    <row r="141" spans="3:11" x14ac:dyDescent="0.3">
      <c r="C141" s="1"/>
      <c r="D141" s="21"/>
      <c r="E141" s="1"/>
      <c r="F141" s="1"/>
      <c r="G141" s="1"/>
      <c r="H141" s="1"/>
      <c r="I141" s="3"/>
      <c r="J141" s="24"/>
      <c r="K141" s="1"/>
    </row>
    <row r="142" spans="3:11" x14ac:dyDescent="0.3">
      <c r="C142" s="1"/>
      <c r="D142" s="21"/>
      <c r="E142" s="1"/>
      <c r="F142" s="1"/>
      <c r="G142" s="1"/>
      <c r="H142" s="1"/>
      <c r="I142" s="3"/>
      <c r="J142" s="24"/>
      <c r="K142" s="1"/>
    </row>
    <row r="143" spans="3:11" x14ac:dyDescent="0.3">
      <c r="C143" s="1"/>
      <c r="D143" s="21"/>
      <c r="E143" s="1"/>
      <c r="F143" s="1"/>
      <c r="G143" s="1"/>
      <c r="H143" s="1"/>
      <c r="I143" s="3"/>
      <c r="J143" s="24"/>
      <c r="K143" s="1"/>
    </row>
    <row r="144" spans="3:11" x14ac:dyDescent="0.3">
      <c r="C144" s="1"/>
      <c r="D144" s="21"/>
      <c r="E144" s="1"/>
      <c r="F144" s="1"/>
      <c r="G144" s="1"/>
      <c r="H144" s="1"/>
      <c r="I144" s="3"/>
      <c r="J144" s="24"/>
      <c r="K144" s="1"/>
    </row>
    <row r="145" spans="2:11" x14ac:dyDescent="0.3">
      <c r="C145" s="1"/>
      <c r="D145" s="21"/>
      <c r="E145" s="1"/>
      <c r="F145" s="1"/>
      <c r="G145" s="1"/>
      <c r="H145" s="1"/>
      <c r="I145" s="3"/>
      <c r="J145" s="24"/>
      <c r="K145" s="1"/>
    </row>
    <row r="146" spans="2:11" x14ac:dyDescent="0.3">
      <c r="C146" s="1"/>
      <c r="D146" s="21"/>
      <c r="E146" s="1"/>
      <c r="F146" s="1"/>
      <c r="G146" s="1"/>
      <c r="H146" s="1"/>
      <c r="I146" s="3"/>
      <c r="J146" s="24"/>
      <c r="K146" s="1"/>
    </row>
    <row r="147" spans="2:11" x14ac:dyDescent="0.3">
      <c r="C147" s="1"/>
      <c r="D147" s="21"/>
      <c r="E147" s="1"/>
      <c r="F147" s="1"/>
      <c r="G147" s="1"/>
      <c r="H147" s="1"/>
      <c r="I147" s="3"/>
      <c r="J147" s="24"/>
      <c r="K147" s="1"/>
    </row>
    <row r="148" spans="2:11" x14ac:dyDescent="0.3">
      <c r="C148" s="1"/>
      <c r="D148" s="21"/>
      <c r="E148" s="1"/>
      <c r="F148" s="1"/>
      <c r="G148" s="1"/>
      <c r="H148" s="1"/>
      <c r="I148" s="3"/>
      <c r="J148" s="24"/>
      <c r="K148" s="1"/>
    </row>
    <row r="149" spans="2:11" x14ac:dyDescent="0.3">
      <c r="C149" s="1"/>
      <c r="D149" s="21"/>
      <c r="E149" s="1"/>
      <c r="F149" s="1"/>
      <c r="G149" s="1"/>
      <c r="H149" s="1"/>
      <c r="I149" s="3"/>
      <c r="J149" s="24"/>
      <c r="K149" s="1"/>
    </row>
    <row r="150" spans="2:11" x14ac:dyDescent="0.3">
      <c r="C150" s="1"/>
      <c r="D150" s="21"/>
      <c r="E150" s="1"/>
      <c r="F150" s="1"/>
      <c r="G150" s="1"/>
      <c r="H150" s="1"/>
      <c r="I150" s="3"/>
      <c r="J150" s="24"/>
      <c r="K150" s="1"/>
    </row>
    <row r="151" spans="2:11" x14ac:dyDescent="0.3">
      <c r="C151" s="1"/>
      <c r="D151" s="21"/>
      <c r="E151" s="1"/>
      <c r="F151" s="1"/>
      <c r="G151" s="1"/>
      <c r="H151" s="1"/>
      <c r="I151" s="3"/>
      <c r="J151" s="24"/>
      <c r="K151" s="1"/>
    </row>
    <row r="152" spans="2:11" x14ac:dyDescent="0.3">
      <c r="C152" s="1"/>
      <c r="D152" s="21"/>
      <c r="E152" s="1"/>
      <c r="F152" s="1"/>
      <c r="G152" s="1"/>
      <c r="H152" s="1"/>
      <c r="I152" s="3"/>
      <c r="J152" s="24"/>
      <c r="K152" s="1"/>
    </row>
    <row r="153" spans="2:11" x14ac:dyDescent="0.3">
      <c r="C153" s="1"/>
      <c r="D153" s="21"/>
      <c r="E153" s="1"/>
      <c r="F153" s="1"/>
      <c r="G153" s="1"/>
      <c r="H153" s="1"/>
      <c r="I153" s="3"/>
      <c r="J153" s="24"/>
      <c r="K153" s="1"/>
    </row>
    <row r="154" spans="2:11" x14ac:dyDescent="0.3">
      <c r="C154" s="1"/>
      <c r="D154" s="21"/>
      <c r="E154" s="1"/>
      <c r="F154" s="1"/>
      <c r="G154" s="1"/>
      <c r="H154" s="1"/>
      <c r="I154" s="3"/>
      <c r="J154" s="24"/>
      <c r="K154" s="1"/>
    </row>
    <row r="155" spans="2:11" x14ac:dyDescent="0.3">
      <c r="C155" s="1"/>
      <c r="D155" s="21"/>
      <c r="E155" s="1"/>
      <c r="F155" s="1"/>
      <c r="G155" s="1"/>
      <c r="H155" s="1"/>
      <c r="I155" s="3"/>
      <c r="J155" s="24"/>
      <c r="K155" s="1"/>
    </row>
    <row r="156" spans="2:11" x14ac:dyDescent="0.3">
      <c r="C156" s="1"/>
      <c r="D156" s="21"/>
      <c r="E156" s="1"/>
      <c r="F156" s="1"/>
      <c r="G156" s="1"/>
      <c r="H156" s="1"/>
      <c r="I156" s="3"/>
      <c r="J156" s="24"/>
      <c r="K156" s="1"/>
    </row>
    <row r="157" spans="2:11" x14ac:dyDescent="0.3">
      <c r="B157" t="s">
        <v>163</v>
      </c>
      <c r="C157" s="1" t="s">
        <v>165</v>
      </c>
      <c r="D157" s="21" t="s">
        <v>151</v>
      </c>
      <c r="E157" s="1"/>
      <c r="F157" s="1"/>
      <c r="G157" s="1"/>
      <c r="H157" s="1"/>
      <c r="I157" s="3"/>
      <c r="J157" s="24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A71:A72">
    <cfRule type="top10" dxfId="6" priority="1" bottom="1" rank="3"/>
  </conditionalFormatting>
  <conditionalFormatting sqref="N11:AM11 N20:AM20">
    <cfRule type="cellIs" dxfId="5" priority="3" operator="lessThanOrEqual">
      <formula>3</formula>
    </cfRule>
  </conditionalFormatting>
  <conditionalFormatting sqref="N29:AM29 N38:AM38">
    <cfRule type="cellIs" dxfId="4" priority="4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J724"/>
  <sheetViews>
    <sheetView workbookViewId="0">
      <pane ySplit="3" topLeftCell="A4" activePane="bottomLeft" state="frozen"/>
      <selection activeCell="E54" sqref="E54"/>
      <selection pane="bottomLeft" activeCell="B3" sqref="B1:B1048576"/>
    </sheetView>
  </sheetViews>
  <sheetFormatPr defaultColWidth="9.109375" defaultRowHeight="14.4" x14ac:dyDescent="0.3"/>
  <cols>
    <col min="1" max="1" width="8.109375" customWidth="1"/>
    <col min="2" max="2" width="10.109375" style="1" customWidth="1"/>
    <col min="3" max="3" width="4.88671875" style="3" customWidth="1"/>
    <col min="4" max="4" width="7" customWidth="1"/>
    <col min="5" max="5" width="11.109375" customWidth="1"/>
    <col min="6" max="6" width="18.33203125" customWidth="1"/>
    <col min="7" max="7" width="10.6640625" customWidth="1"/>
    <col min="8" max="8" width="7.6640625" style="1" customWidth="1"/>
    <col min="9" max="9" width="5.88671875" customWidth="1"/>
    <col min="10" max="10" width="4.109375" bestFit="1" customWidth="1"/>
    <col min="11" max="36" width="6.6640625" customWidth="1"/>
  </cols>
  <sheetData>
    <row r="1" spans="1:36" ht="30.75" customHeight="1" x14ac:dyDescent="0.3">
      <c r="B1" s="66" t="s">
        <v>1485</v>
      </c>
      <c r="C1" s="66"/>
      <c r="D1" s="66"/>
      <c r="E1" s="66"/>
      <c r="F1" s="66"/>
      <c r="G1" s="66"/>
      <c r="H1" s="19"/>
      <c r="K1" s="36" t="s">
        <v>570</v>
      </c>
    </row>
    <row r="2" spans="1:36" x14ac:dyDescent="0.3">
      <c r="B2" s="67" t="s">
        <v>584</v>
      </c>
      <c r="C2" s="67"/>
      <c r="D2" s="67"/>
      <c r="E2" s="67"/>
      <c r="F2" s="67"/>
      <c r="G2" s="67"/>
      <c r="H2" s="6"/>
      <c r="K2" s="36"/>
    </row>
    <row r="3" spans="1:36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1603</v>
      </c>
      <c r="H3" s="6"/>
      <c r="I3" s="3"/>
      <c r="K3" s="11" t="s">
        <v>152</v>
      </c>
      <c r="L3" s="11" t="s">
        <v>153</v>
      </c>
      <c r="M3" s="11" t="s">
        <v>154</v>
      </c>
      <c r="N3" s="11" t="s">
        <v>1504</v>
      </c>
      <c r="O3" s="11" t="s">
        <v>161</v>
      </c>
      <c r="P3" s="11" t="s">
        <v>155</v>
      </c>
      <c r="Q3" s="11" t="s">
        <v>1608</v>
      </c>
      <c r="R3" s="11" t="s">
        <v>158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27"/>
      <c r="AF3" s="27"/>
      <c r="AG3" s="27"/>
      <c r="AH3" s="27"/>
      <c r="AI3" s="27"/>
      <c r="AJ3" s="27"/>
    </row>
    <row r="4" spans="1:36" x14ac:dyDescent="0.3">
      <c r="A4">
        <v>1</v>
      </c>
      <c r="B4" s="2" t="s">
        <v>1739</v>
      </c>
      <c r="C4" s="51">
        <v>135</v>
      </c>
      <c r="D4" s="1" t="s">
        <v>704</v>
      </c>
      <c r="E4" s="1" t="s">
        <v>1587</v>
      </c>
      <c r="F4" s="1" t="s">
        <v>599</v>
      </c>
      <c r="G4" s="1" t="s">
        <v>1602</v>
      </c>
      <c r="J4">
        <v>1</v>
      </c>
      <c r="K4" s="28">
        <v>2</v>
      </c>
      <c r="L4" s="28">
        <v>1</v>
      </c>
      <c r="M4" s="28">
        <v>3</v>
      </c>
      <c r="N4" s="28">
        <v>13</v>
      </c>
      <c r="O4" s="28">
        <v>28</v>
      </c>
      <c r="P4" s="28">
        <v>41</v>
      </c>
      <c r="Q4" s="28">
        <v>30</v>
      </c>
      <c r="R4" s="28">
        <v>5</v>
      </c>
      <c r="S4" s="28"/>
      <c r="T4" s="28"/>
      <c r="U4" s="28" t="str">
        <f>+IF(ISNA(VLOOKUP(U$3&amp;"  "&amp;$J4,$A$3:$G$110,2,0)),"",VLOOKUP(U$3&amp;"  "&amp;$J4,$A$3:$G$110,2,0))</f>
        <v/>
      </c>
      <c r="V4" s="28" t="str">
        <f>+IF(ISNA(VLOOKUP(V$3&amp;"  "&amp;$J4,$A$3:$G$110,2,0)),"",VLOOKUP(V$3&amp;"  "&amp;$J4,$A$3:$G$110,2,0))</f>
        <v/>
      </c>
      <c r="W4" s="28" t="str">
        <f>+IF(ISNA(VLOOKUP(W$3&amp;"  "&amp;$J4,$A$3:$G$110,2,0)),"",VLOOKUP(W$3&amp;"  "&amp;$J4,$A$3:$G$110,2,0))</f>
        <v/>
      </c>
      <c r="X4" s="28" t="str">
        <f>+IF(ISNA(VLOOKUP(X$3&amp;"  "&amp;$J4,$A$3:$G$110,2,0)),"",VLOOKUP(X$3&amp;"  "&amp;$J4,$A$3:$G$110,2,0))</f>
        <v/>
      </c>
      <c r="Y4" s="28" t="str">
        <f>+IF(ISNA(VLOOKUP(Y$3&amp;"  "&amp;$J4,$A$3:$G$110,2,0)),"",VLOOKUP(Y$3&amp;"  "&amp;$J4,$A$3:$G$110,2,0))</f>
        <v/>
      </c>
      <c r="Z4" s="28" t="str">
        <f>+IF(ISNA(VLOOKUP(Z$3&amp;"  "&amp;$J4,$A$3:$G$110,2,0)),"",VLOOKUP(Z$3&amp;"  "&amp;$J4,$A$3:$G$110,2,0))</f>
        <v/>
      </c>
      <c r="AA4" s="28" t="str">
        <f>+IF(ISNA(VLOOKUP(AA$3&amp;"  "&amp;$J4,$A$3:$G$110,2,0)),"",VLOOKUP(AA$3&amp;"  "&amp;$J4,$A$3:$G$110,2,0))</f>
        <v/>
      </c>
      <c r="AB4" s="28" t="str">
        <f>+IF(ISNA(VLOOKUP(AB$3&amp;"  "&amp;$J4,$A$3:$G$110,2,0)),"",VLOOKUP(AB$3&amp;"  "&amp;$J4,$A$3:$G$110,2,0))</f>
        <v/>
      </c>
      <c r="AC4" s="28" t="str">
        <f>+IF(ISNA(VLOOKUP(AC$3&amp;"  "&amp;$J4,$A$3:$G$110,2,0)),"",VLOOKUP(AC$3&amp;"  "&amp;$J4,$A$3:$G$110,2,0))</f>
        <v/>
      </c>
      <c r="AD4" s="28" t="str">
        <f>+IF(ISNA(VLOOKUP(AD$3&amp;"  "&amp;$J4,$A$3:$G$110,2,0)),"",VLOOKUP(AD$3&amp;"  "&amp;$J4,$A$3:$G$110,2,0))</f>
        <v/>
      </c>
      <c r="AE4" s="28" t="str">
        <f>+IF(ISNA(VLOOKUP(AE$3&amp;"  "&amp;$J4,$A$3:$G$110,2,0)),"",VLOOKUP(AE$3&amp;"  "&amp;$J4,$A$3:$G$110,2,0))</f>
        <v/>
      </c>
      <c r="AF4" s="28" t="str">
        <f>+IF(ISNA(VLOOKUP(AF$3&amp;"  "&amp;$J4,$A$3:$G$110,2,0)),"",VLOOKUP(AF$3&amp;"  "&amp;$J4,$A$3:$G$110,2,0))</f>
        <v/>
      </c>
      <c r="AG4" s="28" t="str">
        <f>+IF(ISNA(VLOOKUP(AG$3&amp;"  "&amp;$J4,$A$3:$G$110,2,0)),"",VLOOKUP(AG$3&amp;"  "&amp;$J4,$A$3:$G$110,2,0))</f>
        <v/>
      </c>
      <c r="AH4" s="28" t="str">
        <f>+IF(ISNA(VLOOKUP(AH$3&amp;"  "&amp;$J4,$A$3:$G$110,2,0)),"",VLOOKUP(AH$3&amp;"  "&amp;$J4,$A$3:$G$110,2,0))</f>
        <v/>
      </c>
      <c r="AI4" s="28" t="str">
        <f>+IF(ISNA(VLOOKUP(AI$3&amp;"  "&amp;$J4,$A$3:$G$110,2,0)),"",VLOOKUP(AI$3&amp;"  "&amp;$J4,$A$3:$G$110,2,0))</f>
        <v/>
      </c>
      <c r="AJ4" s="28" t="str">
        <f>+IF(ISNA(VLOOKUP(AJ$3&amp;"  "&amp;$J4,$A$3:$G$110,2,0)),"",VLOOKUP(AJ$3&amp;"  "&amp;$J4,$A$3:$G$110,2,0))</f>
        <v/>
      </c>
    </row>
    <row r="5" spans="1:36" x14ac:dyDescent="0.3">
      <c r="A5">
        <v>2</v>
      </c>
      <c r="B5" s="2" t="s">
        <v>1740</v>
      </c>
      <c r="C5" s="51">
        <v>124</v>
      </c>
      <c r="D5" s="1" t="s">
        <v>27</v>
      </c>
      <c r="E5" s="1" t="s">
        <v>909</v>
      </c>
      <c r="F5" s="1" t="s">
        <v>598</v>
      </c>
      <c r="G5" s="1" t="s">
        <v>1602</v>
      </c>
      <c r="J5">
        <v>2</v>
      </c>
      <c r="K5" s="28">
        <v>4</v>
      </c>
      <c r="L5" s="28">
        <v>11</v>
      </c>
      <c r="M5" s="28">
        <v>22</v>
      </c>
      <c r="N5" s="28">
        <v>15</v>
      </c>
      <c r="O5" s="28">
        <v>43</v>
      </c>
      <c r="P5" s="28">
        <v>45</v>
      </c>
      <c r="Q5" s="28">
        <v>35</v>
      </c>
      <c r="R5" s="28">
        <v>7</v>
      </c>
      <c r="S5" s="28"/>
      <c r="T5" s="28"/>
      <c r="U5" s="28" t="str">
        <f>+IF(ISNA(VLOOKUP(U$3&amp;"  "&amp;$J5,$A$3:$G$110,2,0)),"",VLOOKUP(U$3&amp;"  "&amp;$J5,$A$3:$G$110,2,0))</f>
        <v/>
      </c>
      <c r="V5" s="28" t="str">
        <f>+IF(ISNA(VLOOKUP(V$3&amp;"  "&amp;$J5,$A$3:$G$110,2,0)),"",VLOOKUP(V$3&amp;"  "&amp;$J5,$A$3:$G$110,2,0))</f>
        <v/>
      </c>
      <c r="W5" s="28" t="str">
        <f>+IF(ISNA(VLOOKUP(W$3&amp;"  "&amp;$J5,$A$3:$G$110,2,0)),"",VLOOKUP(W$3&amp;"  "&amp;$J5,$A$3:$G$110,2,0))</f>
        <v/>
      </c>
      <c r="X5" s="28" t="str">
        <f>+IF(ISNA(VLOOKUP(X$3&amp;"  "&amp;$J5,$A$3:$G$110,2,0)),"",VLOOKUP(X$3&amp;"  "&amp;$J5,$A$3:$G$110,2,0))</f>
        <v/>
      </c>
      <c r="Y5" s="28" t="str">
        <f>+IF(ISNA(VLOOKUP(Y$3&amp;"  "&amp;$J5,$A$3:$G$110,2,0)),"",VLOOKUP(Y$3&amp;"  "&amp;$J5,$A$3:$G$110,2,0))</f>
        <v/>
      </c>
      <c r="Z5" s="28" t="str">
        <f>+IF(ISNA(VLOOKUP(Z$3&amp;"  "&amp;$J5,$A$3:$G$110,2,0)),"",VLOOKUP(Z$3&amp;"  "&amp;$J5,$A$3:$G$110,2,0))</f>
        <v/>
      </c>
      <c r="AA5" s="28" t="str">
        <f>+IF(ISNA(VLOOKUP(AA$3&amp;"  "&amp;$J5,$A$3:$G$110,2,0)),"",VLOOKUP(AA$3&amp;"  "&amp;$J5,$A$3:$G$110,2,0))</f>
        <v/>
      </c>
      <c r="AB5" s="28" t="str">
        <f>+IF(ISNA(VLOOKUP(AB$3&amp;"  "&amp;$J5,$A$3:$G$110,2,0)),"",VLOOKUP(AB$3&amp;"  "&amp;$J5,$A$3:$G$110,2,0))</f>
        <v/>
      </c>
      <c r="AC5" s="28" t="str">
        <f>+IF(ISNA(VLOOKUP(AC$3&amp;"  "&amp;$J5,$A$3:$G$110,2,0)),"",VLOOKUP(AC$3&amp;"  "&amp;$J5,$A$3:$G$110,2,0))</f>
        <v/>
      </c>
      <c r="AD5" s="28" t="str">
        <f>+IF(ISNA(VLOOKUP(AD$3&amp;"  "&amp;$J5,$A$3:$G$110,2,0)),"",VLOOKUP(AD$3&amp;"  "&amp;$J5,$A$3:$G$110,2,0))</f>
        <v/>
      </c>
      <c r="AE5" s="28" t="str">
        <f>+IF(ISNA(VLOOKUP(AE$3&amp;"  "&amp;$J5,$A$3:$G$110,2,0)),"",VLOOKUP(AE$3&amp;"  "&amp;$J5,$A$3:$G$110,2,0))</f>
        <v/>
      </c>
      <c r="AF5" s="28" t="str">
        <f>+IF(ISNA(VLOOKUP(AF$3&amp;"  "&amp;$J5,$A$3:$G$110,2,0)),"",VLOOKUP(AF$3&amp;"  "&amp;$J5,$A$3:$G$110,2,0))</f>
        <v/>
      </c>
      <c r="AG5" s="28" t="str">
        <f>+IF(ISNA(VLOOKUP(AG$3&amp;"  "&amp;$J5,$A$3:$G$110,2,0)),"",VLOOKUP(AG$3&amp;"  "&amp;$J5,$A$3:$G$110,2,0))</f>
        <v/>
      </c>
      <c r="AH5" s="28" t="str">
        <f>+IF(ISNA(VLOOKUP(AH$3&amp;"  "&amp;$J5,$A$3:$G$110,2,0)),"",VLOOKUP(AH$3&amp;"  "&amp;$J5,$A$3:$G$110,2,0))</f>
        <v/>
      </c>
      <c r="AI5" s="28" t="str">
        <f>+IF(ISNA(VLOOKUP(AI$3&amp;"  "&amp;$J5,$A$3:$G$110,2,0)),"",VLOOKUP(AI$3&amp;"  "&amp;$J5,$A$3:$G$110,2,0))</f>
        <v/>
      </c>
      <c r="AJ5" s="28" t="str">
        <f>+IF(ISNA(VLOOKUP(AJ$3&amp;"  "&amp;$J5,$A$3:$G$110,2,0)),"",VLOOKUP(AJ$3&amp;"  "&amp;$J5,$A$3:$G$110,2,0))</f>
        <v/>
      </c>
    </row>
    <row r="6" spans="1:36" x14ac:dyDescent="0.3">
      <c r="A6">
        <v>3</v>
      </c>
      <c r="B6" s="2" t="s">
        <v>1741</v>
      </c>
      <c r="C6" s="51">
        <v>141</v>
      </c>
      <c r="D6" s="1" t="s">
        <v>76</v>
      </c>
      <c r="E6" s="1" t="s">
        <v>96</v>
      </c>
      <c r="F6" s="1" t="s">
        <v>602</v>
      </c>
      <c r="G6" s="1" t="s">
        <v>1602</v>
      </c>
      <c r="J6">
        <v>3</v>
      </c>
      <c r="K6" s="28">
        <v>8</v>
      </c>
      <c r="L6" s="28">
        <v>16</v>
      </c>
      <c r="M6" s="28">
        <v>25</v>
      </c>
      <c r="N6" s="28">
        <v>19</v>
      </c>
      <c r="O6" s="28">
        <v>44</v>
      </c>
      <c r="P6" s="28">
        <v>46</v>
      </c>
      <c r="Q6" s="28">
        <v>37</v>
      </c>
      <c r="R6" s="28">
        <v>9</v>
      </c>
      <c r="S6" s="28"/>
      <c r="T6" s="28"/>
      <c r="U6" s="28" t="str">
        <f>+IF(ISNA(VLOOKUP(U$3&amp;"  "&amp;$J6,$A$3:$G$110,2,0)),"",VLOOKUP(U$3&amp;"  "&amp;$J6,$A$3:$G$110,2,0))</f>
        <v/>
      </c>
      <c r="V6" s="28" t="str">
        <f>+IF(ISNA(VLOOKUP(V$3&amp;"  "&amp;$J6,$A$3:$G$110,2,0)),"",VLOOKUP(V$3&amp;"  "&amp;$J6,$A$3:$G$110,2,0))</f>
        <v/>
      </c>
      <c r="W6" s="28" t="str">
        <f>+IF(ISNA(VLOOKUP(W$3&amp;"  "&amp;$J6,$A$3:$G$110,2,0)),"",VLOOKUP(W$3&amp;"  "&amp;$J6,$A$3:$G$110,2,0))</f>
        <v/>
      </c>
      <c r="X6" s="28" t="str">
        <f>+IF(ISNA(VLOOKUP(X$3&amp;"  "&amp;$J6,$A$3:$G$110,2,0)),"",VLOOKUP(X$3&amp;"  "&amp;$J6,$A$3:$G$110,2,0))</f>
        <v/>
      </c>
      <c r="Y6" s="28" t="str">
        <f>+IF(ISNA(VLOOKUP(Y$3&amp;"  "&amp;$J6,$A$3:$G$110,2,0)),"",VLOOKUP(Y$3&amp;"  "&amp;$J6,$A$3:$G$110,2,0))</f>
        <v/>
      </c>
      <c r="Z6" s="28" t="str">
        <f>+IF(ISNA(VLOOKUP(Z$3&amp;"  "&amp;$J6,$A$3:$G$110,2,0)),"",VLOOKUP(Z$3&amp;"  "&amp;$J6,$A$3:$G$110,2,0))</f>
        <v/>
      </c>
      <c r="AA6" s="28" t="str">
        <f>+IF(ISNA(VLOOKUP(AA$3&amp;"  "&amp;$J6,$A$3:$G$110,2,0)),"",VLOOKUP(AA$3&amp;"  "&amp;$J6,$A$3:$G$110,2,0))</f>
        <v/>
      </c>
      <c r="AB6" s="28" t="str">
        <f>+IF(ISNA(VLOOKUP(AB$3&amp;"  "&amp;$J6,$A$3:$G$110,2,0)),"",VLOOKUP(AB$3&amp;"  "&amp;$J6,$A$3:$G$110,2,0))</f>
        <v/>
      </c>
      <c r="AC6" s="28" t="str">
        <f>+IF(ISNA(VLOOKUP(AC$3&amp;"  "&amp;$J6,$A$3:$G$110,2,0)),"",VLOOKUP(AC$3&amp;"  "&amp;$J6,$A$3:$G$110,2,0))</f>
        <v/>
      </c>
      <c r="AD6" s="28" t="str">
        <f>+IF(ISNA(VLOOKUP(AD$3&amp;"  "&amp;$J6,$A$3:$G$110,2,0)),"",VLOOKUP(AD$3&amp;"  "&amp;$J6,$A$3:$G$110,2,0))</f>
        <v/>
      </c>
      <c r="AE6" s="28" t="str">
        <f>+IF(ISNA(VLOOKUP(AE$3&amp;"  "&amp;$J6,$A$3:$G$110,2,0)),"",VLOOKUP(AE$3&amp;"  "&amp;$J6,$A$3:$G$110,2,0))</f>
        <v/>
      </c>
      <c r="AF6" s="28" t="str">
        <f>+IF(ISNA(VLOOKUP(AF$3&amp;"  "&amp;$J6,$A$3:$G$110,2,0)),"",VLOOKUP(AF$3&amp;"  "&amp;$J6,$A$3:$G$110,2,0))</f>
        <v/>
      </c>
      <c r="AG6" s="28" t="str">
        <f>+IF(ISNA(VLOOKUP(AG$3&amp;"  "&amp;$J6,$A$3:$G$110,2,0)),"",VLOOKUP(AG$3&amp;"  "&amp;$J6,$A$3:$G$110,2,0))</f>
        <v/>
      </c>
      <c r="AH6" s="28" t="str">
        <f>+IF(ISNA(VLOOKUP(AH$3&amp;"  "&amp;$J6,$A$3:$G$110,2,0)),"",VLOOKUP(AH$3&amp;"  "&amp;$J6,$A$3:$G$110,2,0))</f>
        <v/>
      </c>
      <c r="AI6" s="28" t="str">
        <f>+IF(ISNA(VLOOKUP(AI$3&amp;"  "&amp;$J6,$A$3:$G$110,2,0)),"",VLOOKUP(AI$3&amp;"  "&amp;$J6,$A$3:$G$110,2,0))</f>
        <v/>
      </c>
      <c r="AJ6" s="28" t="str">
        <f>+IF(ISNA(VLOOKUP(AJ$3&amp;"  "&amp;$J6,$A$3:$G$110,2,0)),"",VLOOKUP(AJ$3&amp;"  "&amp;$J6,$A$3:$G$110,2,0))</f>
        <v/>
      </c>
    </row>
    <row r="7" spans="1:36" x14ac:dyDescent="0.3">
      <c r="A7">
        <v>4</v>
      </c>
      <c r="B7" s="2" t="s">
        <v>1223</v>
      </c>
      <c r="C7" s="1">
        <v>623</v>
      </c>
      <c r="D7" s="1" t="s">
        <v>1605</v>
      </c>
      <c r="E7" s="1" t="s">
        <v>396</v>
      </c>
      <c r="F7" s="1" t="s">
        <v>598</v>
      </c>
      <c r="G7" s="1" t="s">
        <v>1604</v>
      </c>
      <c r="J7">
        <v>4</v>
      </c>
      <c r="K7" s="28">
        <v>14</v>
      </c>
      <c r="L7" s="28">
        <v>21</v>
      </c>
      <c r="M7" s="28">
        <v>40</v>
      </c>
      <c r="N7" s="28">
        <v>27</v>
      </c>
      <c r="O7" s="28">
        <v>50</v>
      </c>
      <c r="P7" s="28">
        <v>47</v>
      </c>
      <c r="Q7" s="28">
        <v>38</v>
      </c>
      <c r="R7" s="28">
        <v>33</v>
      </c>
      <c r="S7" s="28"/>
      <c r="T7" s="28"/>
      <c r="U7" s="28" t="str">
        <f>+IF(ISNA(VLOOKUP(U$3&amp;"  "&amp;$J7,$A$3:$G$110,2,0)),"",VLOOKUP(U$3&amp;"  "&amp;$J7,$A$3:$G$110,2,0))</f>
        <v/>
      </c>
      <c r="V7" s="28" t="str">
        <f>+IF(ISNA(VLOOKUP(V$3&amp;"  "&amp;$J7,$A$3:$G$110,2,0)),"",VLOOKUP(V$3&amp;"  "&amp;$J7,$A$3:$G$110,2,0))</f>
        <v/>
      </c>
      <c r="W7" s="28" t="str">
        <f>+IF(ISNA(VLOOKUP(W$3&amp;"  "&amp;$J7,$A$3:$G$110,2,0)),"",VLOOKUP(W$3&amp;"  "&amp;$J7,$A$3:$G$110,2,0))</f>
        <v/>
      </c>
      <c r="X7" s="28" t="str">
        <f>+IF(ISNA(VLOOKUP(X$3&amp;"  "&amp;$J7,$A$3:$G$110,2,0)),"",VLOOKUP(X$3&amp;"  "&amp;$J7,$A$3:$G$110,2,0))</f>
        <v/>
      </c>
      <c r="Y7" s="28" t="str">
        <f>+IF(ISNA(VLOOKUP(Y$3&amp;"  "&amp;$J7,$A$3:$G$110,2,0)),"",VLOOKUP(Y$3&amp;"  "&amp;$J7,$A$3:$G$110,2,0))</f>
        <v/>
      </c>
      <c r="Z7" s="28" t="str">
        <f>+IF(ISNA(VLOOKUP(Z$3&amp;"  "&amp;$J7,$A$3:$G$110,2,0)),"",VLOOKUP(Z$3&amp;"  "&amp;$J7,$A$3:$G$110,2,0))</f>
        <v/>
      </c>
      <c r="AA7" s="28" t="str">
        <f>+IF(ISNA(VLOOKUP(AA$3&amp;"  "&amp;$J7,$A$3:$G$110,2,0)),"",VLOOKUP(AA$3&amp;"  "&amp;$J7,$A$3:$G$110,2,0))</f>
        <v/>
      </c>
      <c r="AB7" s="28" t="str">
        <f>+IF(ISNA(VLOOKUP(AB$3&amp;"  "&amp;$J7,$A$3:$G$110,2,0)),"",VLOOKUP(AB$3&amp;"  "&amp;$J7,$A$3:$G$110,2,0))</f>
        <v/>
      </c>
      <c r="AC7" s="28" t="str">
        <f>+IF(ISNA(VLOOKUP(AC$3&amp;"  "&amp;$J7,$A$3:$G$110,2,0)),"",VLOOKUP(AC$3&amp;"  "&amp;$J7,$A$3:$G$110,2,0))</f>
        <v/>
      </c>
      <c r="AD7" s="28" t="str">
        <f>+IF(ISNA(VLOOKUP(AD$3&amp;"  "&amp;$J7,$A$3:$G$110,2,0)),"",VLOOKUP(AD$3&amp;"  "&amp;$J7,$A$3:$G$110,2,0))</f>
        <v/>
      </c>
      <c r="AE7" s="28" t="str">
        <f>+IF(ISNA(VLOOKUP(AE$3&amp;"  "&amp;$J7,$A$3:$G$110,2,0)),"",VLOOKUP(AE$3&amp;"  "&amp;$J7,$A$3:$G$110,2,0))</f>
        <v/>
      </c>
      <c r="AF7" s="28" t="str">
        <f>+IF(ISNA(VLOOKUP(AF$3&amp;"  "&amp;$J7,$A$3:$G$110,2,0)),"",VLOOKUP(AF$3&amp;"  "&amp;$J7,$A$3:$G$110,2,0))</f>
        <v/>
      </c>
      <c r="AG7" s="28" t="str">
        <f>+IF(ISNA(VLOOKUP(AG$3&amp;"  "&amp;$J7,$A$3:$G$110,2,0)),"",VLOOKUP(AG$3&amp;"  "&amp;$J7,$A$3:$G$110,2,0))</f>
        <v/>
      </c>
      <c r="AH7" s="28" t="str">
        <f>+IF(ISNA(VLOOKUP(AH$3&amp;"  "&amp;$J7,$A$3:$G$110,2,0)),"",VLOOKUP(AH$3&amp;"  "&amp;$J7,$A$3:$G$110,2,0))</f>
        <v/>
      </c>
      <c r="AI7" s="28" t="str">
        <f>+IF(ISNA(VLOOKUP(AI$3&amp;"  "&amp;$J7,$A$3:$G$110,2,0)),"",VLOOKUP(AI$3&amp;"  "&amp;$J7,$A$3:$G$110,2,0))</f>
        <v/>
      </c>
      <c r="AJ7" s="28" t="str">
        <f>+IF(ISNA(VLOOKUP(AJ$3&amp;"  "&amp;$J7,$A$3:$G$110,2,0)),"",VLOOKUP(AJ$3&amp;"  "&amp;$J7,$A$3:$G$110,2,0))</f>
        <v/>
      </c>
    </row>
    <row r="8" spans="1:36" x14ac:dyDescent="0.3">
      <c r="A8">
        <v>5</v>
      </c>
      <c r="B8" s="2" t="s">
        <v>1742</v>
      </c>
      <c r="C8" s="51">
        <v>128</v>
      </c>
      <c r="D8" s="1" t="s">
        <v>129</v>
      </c>
      <c r="E8" s="1" t="s">
        <v>1527</v>
      </c>
      <c r="F8" s="1" t="s">
        <v>664</v>
      </c>
      <c r="G8" s="1" t="s">
        <v>1602</v>
      </c>
      <c r="K8" s="28" t="str">
        <f>+IF(ISNA(VLOOKUP(K$3&amp;"  "&amp;$J8,$A$3:$G$110,2,0)),"",VLOOKUP(K$3&amp;"  "&amp;$J8,$A$3:$G$110,2,0))</f>
        <v/>
      </c>
      <c r="L8" s="28" t="str">
        <f>+IF(ISNA(VLOOKUP(L$3&amp;"  "&amp;$J8,$A$3:$G$110,2,0)),"",VLOOKUP(L$3&amp;"  "&amp;$J8,$A$3:$G$110,2,0))</f>
        <v/>
      </c>
      <c r="M8" s="28" t="str">
        <f>+IF(ISNA(VLOOKUP(M$3&amp;"  "&amp;$J8,$A$3:$G$110,2,0)),"",VLOOKUP(M$3&amp;"  "&amp;$J8,$A$3:$G$110,2,0))</f>
        <v/>
      </c>
      <c r="N8" s="28" t="str">
        <f>+IF(ISNA(VLOOKUP(N$3&amp;"  "&amp;$J8,$A$3:$G$110,2,0)),"",VLOOKUP(N$3&amp;"  "&amp;$J8,$A$3:$G$110,2,0))</f>
        <v/>
      </c>
      <c r="O8" s="28" t="str">
        <f>+IF(ISNA(VLOOKUP(O$3&amp;"  "&amp;$J8,$A$3:$G$110,2,0)),"",VLOOKUP(O$3&amp;"  "&amp;$J8,$A$3:$G$110,2,0))</f>
        <v/>
      </c>
      <c r="P8" s="28" t="str">
        <f>+IF(ISNA(VLOOKUP(P$3&amp;"  "&amp;$J8,$A$3:$G$110,2,0)),"",VLOOKUP(P$3&amp;"  "&amp;$J8,$A$3:$G$110,2,0))</f>
        <v/>
      </c>
      <c r="Q8" s="28" t="str">
        <f>+IF(ISNA(VLOOKUP(Q$3&amp;"  "&amp;$J8,$A$3:$G$110,2,0)),"",VLOOKUP(Q$3&amp;"  "&amp;$J8,$A$3:$G$110,2,0))</f>
        <v/>
      </c>
      <c r="R8" s="28" t="str">
        <f>+IF(ISNA(VLOOKUP(R$3&amp;"  "&amp;$J8,$A$3:$G$110,2,0)),"",VLOOKUP(R$3&amp;"  "&amp;$J8,$A$3:$G$110,2,0))</f>
        <v/>
      </c>
      <c r="S8" s="28" t="str">
        <f>+IF(ISNA(VLOOKUP(S$3&amp;"  "&amp;$J8,$A$3:$G$110,2,0)),"",VLOOKUP(S$3&amp;"  "&amp;$J8,$A$3:$G$110,2,0))</f>
        <v/>
      </c>
      <c r="T8" s="28" t="str">
        <f>+IF(ISNA(VLOOKUP(T$3&amp;"  "&amp;$J8,$A$3:$G$110,2,0)),"",VLOOKUP(T$3&amp;"  "&amp;$J8,$A$3:$G$110,2,0))</f>
        <v/>
      </c>
      <c r="U8" s="28" t="str">
        <f>+IF(ISNA(VLOOKUP(U$3&amp;"  "&amp;$J8,$A$3:$G$110,2,0)),"",VLOOKUP(U$3&amp;"  "&amp;$J8,$A$3:$G$110,2,0))</f>
        <v/>
      </c>
      <c r="V8" s="28" t="str">
        <f>+IF(ISNA(VLOOKUP(V$3&amp;"  "&amp;$J8,$A$3:$G$110,2,0)),"",VLOOKUP(V$3&amp;"  "&amp;$J8,$A$3:$G$110,2,0))</f>
        <v/>
      </c>
      <c r="W8" s="28" t="str">
        <f>+IF(ISNA(VLOOKUP(W$3&amp;"  "&amp;$J8,$A$3:$G$110,2,0)),"",VLOOKUP(W$3&amp;"  "&amp;$J8,$A$3:$G$110,2,0))</f>
        <v/>
      </c>
      <c r="X8" s="28" t="str">
        <f>+IF(ISNA(VLOOKUP(X$3&amp;"  "&amp;$J8,$A$3:$G$110,2,0)),"",VLOOKUP(X$3&amp;"  "&amp;$J8,$A$3:$G$110,2,0))</f>
        <v/>
      </c>
      <c r="Y8" s="28" t="str">
        <f>+IF(ISNA(VLOOKUP(Y$3&amp;"  "&amp;$J8,$A$3:$G$110,2,0)),"",VLOOKUP(Y$3&amp;"  "&amp;$J8,$A$3:$G$110,2,0))</f>
        <v/>
      </c>
      <c r="Z8" s="28" t="str">
        <f>+IF(ISNA(VLOOKUP(Z$3&amp;"  "&amp;$J8,$A$3:$G$110,2,0)),"",VLOOKUP(Z$3&amp;"  "&amp;$J8,$A$3:$G$110,2,0))</f>
        <v/>
      </c>
      <c r="AA8" s="28" t="str">
        <f>+IF(ISNA(VLOOKUP(AA$3&amp;"  "&amp;$J8,$A$3:$G$110,2,0)),"",VLOOKUP(AA$3&amp;"  "&amp;$J8,$A$3:$G$110,2,0))</f>
        <v/>
      </c>
      <c r="AB8" s="28" t="str">
        <f>+IF(ISNA(VLOOKUP(AB$3&amp;"  "&amp;$J8,$A$3:$G$110,2,0)),"",VLOOKUP(AB$3&amp;"  "&amp;$J8,$A$3:$G$110,2,0))</f>
        <v/>
      </c>
      <c r="AC8" s="28" t="str">
        <f>+IF(ISNA(VLOOKUP(AC$3&amp;"  "&amp;$J8,$A$3:$G$110,2,0)),"",VLOOKUP(AC$3&amp;"  "&amp;$J8,$A$3:$G$110,2,0))</f>
        <v/>
      </c>
      <c r="AD8" s="28" t="str">
        <f>+IF(ISNA(VLOOKUP(AD$3&amp;"  "&amp;$J8,$A$3:$G$110,2,0)),"",VLOOKUP(AD$3&amp;"  "&amp;$J8,$A$3:$G$110,2,0))</f>
        <v/>
      </c>
      <c r="AE8" s="28" t="str">
        <f>+IF(ISNA(VLOOKUP(AE$3&amp;"  "&amp;$J8,$A$3:$G$110,2,0)),"",VLOOKUP(AE$3&amp;"  "&amp;$J8,$A$3:$G$110,2,0))</f>
        <v/>
      </c>
      <c r="AF8" s="28" t="str">
        <f>+IF(ISNA(VLOOKUP(AF$3&amp;"  "&amp;$J8,$A$3:$G$110,2,0)),"",VLOOKUP(AF$3&amp;"  "&amp;$J8,$A$3:$G$110,2,0))</f>
        <v/>
      </c>
      <c r="AG8" s="28" t="str">
        <f>+IF(ISNA(VLOOKUP(AG$3&amp;"  "&amp;$J8,$A$3:$G$110,2,0)),"",VLOOKUP(AG$3&amp;"  "&amp;$J8,$A$3:$G$110,2,0))</f>
        <v/>
      </c>
      <c r="AH8" s="28" t="str">
        <f>+IF(ISNA(VLOOKUP(AH$3&amp;"  "&amp;$J8,$A$3:$G$110,2,0)),"",VLOOKUP(AH$3&amp;"  "&amp;$J8,$A$3:$G$110,2,0))</f>
        <v/>
      </c>
      <c r="AI8" s="28" t="str">
        <f>+IF(ISNA(VLOOKUP(AI$3&amp;"  "&amp;$J8,$A$3:$G$110,2,0)),"",VLOOKUP(AI$3&amp;"  "&amp;$J8,$A$3:$G$110,2,0))</f>
        <v/>
      </c>
      <c r="AJ8" s="28" t="str">
        <f>+IF(ISNA(VLOOKUP(AJ$3&amp;"  "&amp;$J8,$A$3:$G$110,2,0)),"",VLOOKUP(AJ$3&amp;"  "&amp;$J8,$A$3:$G$110,2,0))</f>
        <v/>
      </c>
    </row>
    <row r="9" spans="1:36" x14ac:dyDescent="0.3">
      <c r="A9">
        <v>6</v>
      </c>
      <c r="B9" s="2" t="s">
        <v>1743</v>
      </c>
      <c r="C9" s="51">
        <v>146</v>
      </c>
      <c r="D9" s="1" t="s">
        <v>1591</v>
      </c>
      <c r="E9" s="1" t="s">
        <v>1592</v>
      </c>
      <c r="F9" s="1" t="s">
        <v>594</v>
      </c>
      <c r="G9" s="1" t="s">
        <v>1602</v>
      </c>
      <c r="I9" s="8"/>
      <c r="K9" s="28" t="str">
        <f>+IF(ISNA(VLOOKUP(K$3&amp;"  "&amp;$J9,$A$3:$G$110,2,0)),"",VLOOKUP(K$3&amp;"  "&amp;$J9,$A$3:$G$110,2,0))</f>
        <v/>
      </c>
      <c r="L9" s="28" t="str">
        <f>+IF(ISNA(VLOOKUP(L$3&amp;"  "&amp;$J9,$A$3:$G$110,2,0)),"",VLOOKUP(L$3&amp;"  "&amp;$J9,$A$3:$G$110,2,0))</f>
        <v/>
      </c>
      <c r="M9" s="28" t="str">
        <f>+IF(ISNA(VLOOKUP(M$3&amp;"  "&amp;$J9,$A$3:$G$110,2,0)),"",VLOOKUP(M$3&amp;"  "&amp;$J9,$A$3:$G$110,2,0))</f>
        <v/>
      </c>
      <c r="N9" s="28" t="str">
        <f>+IF(ISNA(VLOOKUP(N$3&amp;"  "&amp;$J9,$A$3:$G$110,2,0)),"",VLOOKUP(N$3&amp;"  "&amp;$J9,$A$3:$G$110,2,0))</f>
        <v/>
      </c>
      <c r="O9" s="28" t="str">
        <f>+IF(ISNA(VLOOKUP(O$3&amp;"  "&amp;$J9,$A$3:$G$110,2,0)),"",VLOOKUP(O$3&amp;"  "&amp;$J9,$A$3:$G$110,2,0))</f>
        <v/>
      </c>
      <c r="P9" s="28" t="str">
        <f>+IF(ISNA(VLOOKUP(P$3&amp;"  "&amp;$J9,$A$3:$G$110,2,0)),"",VLOOKUP(P$3&amp;"  "&amp;$J9,$A$3:$G$110,2,0))</f>
        <v/>
      </c>
      <c r="Q9" s="28" t="str">
        <f>+IF(ISNA(VLOOKUP(Q$3&amp;"  "&amp;$J9,$A$3:$G$110,2,0)),"",VLOOKUP(Q$3&amp;"  "&amp;$J9,$A$3:$G$110,2,0))</f>
        <v/>
      </c>
      <c r="R9" s="28" t="str">
        <f>+IF(ISNA(VLOOKUP(R$3&amp;"  "&amp;$J9,$A$3:$G$110,2,0)),"",VLOOKUP(R$3&amp;"  "&amp;$J9,$A$3:$G$110,2,0))</f>
        <v/>
      </c>
      <c r="S9" s="28" t="str">
        <f>+IF(ISNA(VLOOKUP(S$3&amp;"  "&amp;$J9,$A$3:$G$110,2,0)),"",VLOOKUP(S$3&amp;"  "&amp;$J9,$A$3:$G$110,2,0))</f>
        <v/>
      </c>
      <c r="T9" s="28" t="str">
        <f>+IF(ISNA(VLOOKUP(T$3&amp;"  "&amp;$J9,$A$3:$G$110,2,0)),"",VLOOKUP(T$3&amp;"  "&amp;$J9,$A$3:$G$110,2,0))</f>
        <v/>
      </c>
      <c r="U9" s="28" t="str">
        <f>+IF(ISNA(VLOOKUP(U$3&amp;"  "&amp;$J9,$A$3:$G$110,2,0)),"",VLOOKUP(U$3&amp;"  "&amp;$J9,$A$3:$G$110,2,0))</f>
        <v/>
      </c>
      <c r="V9" s="28" t="str">
        <f>+IF(ISNA(VLOOKUP(V$3&amp;"  "&amp;$J9,$A$3:$G$110,2,0)),"",VLOOKUP(V$3&amp;"  "&amp;$J9,$A$3:$G$110,2,0))</f>
        <v/>
      </c>
      <c r="W9" s="28" t="str">
        <f>+IF(ISNA(VLOOKUP(W$3&amp;"  "&amp;$J9,$A$3:$G$110,2,0)),"",VLOOKUP(W$3&amp;"  "&amp;$J9,$A$3:$G$110,2,0))</f>
        <v/>
      </c>
      <c r="X9" s="28" t="str">
        <f>+IF(ISNA(VLOOKUP(X$3&amp;"  "&amp;$J9,$A$3:$G$110,2,0)),"",VLOOKUP(X$3&amp;"  "&amp;$J9,$A$3:$G$110,2,0))</f>
        <v/>
      </c>
      <c r="Y9" s="28" t="str">
        <f>+IF(ISNA(VLOOKUP(Y$3&amp;"  "&amp;$J9,$A$3:$G$110,2,0)),"",VLOOKUP(Y$3&amp;"  "&amp;$J9,$A$3:$G$110,2,0))</f>
        <v/>
      </c>
      <c r="Z9" s="28" t="str">
        <f>+IF(ISNA(VLOOKUP(Z$3&amp;"  "&amp;$J9,$A$3:$G$110,2,0)),"",VLOOKUP(Z$3&amp;"  "&amp;$J9,$A$3:$G$110,2,0))</f>
        <v/>
      </c>
      <c r="AA9" s="28" t="str">
        <f>+IF(ISNA(VLOOKUP(AA$3&amp;"  "&amp;$J9,$A$3:$G$110,2,0)),"",VLOOKUP(AA$3&amp;"  "&amp;$J9,$A$3:$G$110,2,0))</f>
        <v/>
      </c>
      <c r="AB9" s="28" t="str">
        <f>+IF(ISNA(VLOOKUP(AB$3&amp;"  "&amp;$J9,$A$3:$G$110,2,0)),"",VLOOKUP(AB$3&amp;"  "&amp;$J9,$A$3:$G$110,2,0))</f>
        <v/>
      </c>
      <c r="AC9" s="28" t="str">
        <f>+IF(ISNA(VLOOKUP(AC$3&amp;"  "&amp;$J9,$A$3:$G$110,2,0)),"",VLOOKUP(AC$3&amp;"  "&amp;$J9,$A$3:$G$110,2,0))</f>
        <v/>
      </c>
      <c r="AD9" s="28" t="str">
        <f>+IF(ISNA(VLOOKUP(AD$3&amp;"  "&amp;$J9,$A$3:$G$110,2,0)),"",VLOOKUP(AD$3&amp;"  "&amp;$J9,$A$3:$G$110,2,0))</f>
        <v/>
      </c>
      <c r="AE9" s="28" t="str">
        <f>+IF(ISNA(VLOOKUP(AE$3&amp;"  "&amp;$J9,$A$3:$G$110,2,0)),"",VLOOKUP(AE$3&amp;"  "&amp;$J9,$A$3:$G$110,2,0))</f>
        <v/>
      </c>
      <c r="AF9" s="28" t="str">
        <f>+IF(ISNA(VLOOKUP(AF$3&amp;"  "&amp;$J9,$A$3:$G$110,2,0)),"",VLOOKUP(AF$3&amp;"  "&amp;$J9,$A$3:$G$110,2,0))</f>
        <v/>
      </c>
      <c r="AG9" s="28" t="str">
        <f>+IF(ISNA(VLOOKUP(AG$3&amp;"  "&amp;$J9,$A$3:$G$110,2,0)),"",VLOOKUP(AG$3&amp;"  "&amp;$J9,$A$3:$G$110,2,0))</f>
        <v/>
      </c>
      <c r="AH9" s="28" t="str">
        <f>+IF(ISNA(VLOOKUP(AH$3&amp;"  "&amp;$J9,$A$3:$G$110,2,0)),"",VLOOKUP(AH$3&amp;"  "&amp;$J9,$A$3:$G$110,2,0))</f>
        <v/>
      </c>
      <c r="AI9" s="28" t="str">
        <f>+IF(ISNA(VLOOKUP(AI$3&amp;"  "&amp;$J9,$A$3:$G$110,2,0)),"",VLOOKUP(AI$3&amp;"  "&amp;$J9,$A$3:$G$110,2,0))</f>
        <v/>
      </c>
      <c r="AJ9" s="28" t="str">
        <f>+IF(ISNA(VLOOKUP(AJ$3&amp;"  "&amp;$J9,$A$3:$G$110,2,0)),"",VLOOKUP(AJ$3&amp;"  "&amp;$J9,$A$3:$G$110,2,0))</f>
        <v/>
      </c>
    </row>
    <row r="10" spans="1:36" x14ac:dyDescent="0.3">
      <c r="A10" s="54">
        <v>7</v>
      </c>
      <c r="B10" s="2" t="s">
        <v>1744</v>
      </c>
      <c r="C10" s="1">
        <v>629</v>
      </c>
      <c r="D10" s="1" t="s">
        <v>561</v>
      </c>
      <c r="E10" s="1" t="s">
        <v>116</v>
      </c>
      <c r="F10" s="1" t="s">
        <v>664</v>
      </c>
      <c r="G10" s="1" t="s">
        <v>1604</v>
      </c>
      <c r="J10" s="11" t="s">
        <v>378</v>
      </c>
      <c r="K10" s="29">
        <f>IF(K7="",1000,SUM(K4:K7))</f>
        <v>28</v>
      </c>
      <c r="L10" s="29">
        <f t="shared" ref="L10:AJ10" si="0">IF(L7="",1000,SUM(L4:L7))</f>
        <v>49</v>
      </c>
      <c r="M10" s="29">
        <f t="shared" si="0"/>
        <v>90</v>
      </c>
      <c r="N10" s="29">
        <f t="shared" si="0"/>
        <v>74</v>
      </c>
      <c r="O10" s="29">
        <f t="shared" si="0"/>
        <v>165</v>
      </c>
      <c r="P10" s="29">
        <f t="shared" si="0"/>
        <v>179</v>
      </c>
      <c r="Q10" s="29">
        <f t="shared" si="0"/>
        <v>140</v>
      </c>
      <c r="R10" s="29">
        <f t="shared" si="0"/>
        <v>54</v>
      </c>
      <c r="S10" s="29">
        <f t="shared" si="0"/>
        <v>1000</v>
      </c>
      <c r="T10" s="29">
        <f t="shared" si="0"/>
        <v>1000</v>
      </c>
      <c r="U10" s="29">
        <f t="shared" si="0"/>
        <v>1000</v>
      </c>
      <c r="V10" s="29">
        <f t="shared" si="0"/>
        <v>1000</v>
      </c>
      <c r="W10" s="29">
        <f t="shared" si="0"/>
        <v>1000</v>
      </c>
      <c r="X10" s="29">
        <f t="shared" si="0"/>
        <v>1000</v>
      </c>
      <c r="Y10" s="29">
        <f t="shared" si="0"/>
        <v>1000</v>
      </c>
      <c r="Z10" s="29">
        <f t="shared" si="0"/>
        <v>1000</v>
      </c>
      <c r="AA10" s="29">
        <f t="shared" si="0"/>
        <v>1000</v>
      </c>
      <c r="AB10" s="29">
        <f t="shared" si="0"/>
        <v>1000</v>
      </c>
      <c r="AC10" s="29">
        <f t="shared" si="0"/>
        <v>1000</v>
      </c>
      <c r="AD10" s="29">
        <f t="shared" si="0"/>
        <v>1000</v>
      </c>
      <c r="AE10" s="29">
        <f t="shared" si="0"/>
        <v>1000</v>
      </c>
      <c r="AF10" s="29">
        <f t="shared" si="0"/>
        <v>1000</v>
      </c>
      <c r="AG10" s="29">
        <f t="shared" si="0"/>
        <v>1000</v>
      </c>
      <c r="AH10" s="29">
        <f t="shared" si="0"/>
        <v>1000</v>
      </c>
      <c r="AI10" s="29">
        <f t="shared" si="0"/>
        <v>1000</v>
      </c>
      <c r="AJ10" s="29">
        <f t="shared" si="0"/>
        <v>1000</v>
      </c>
    </row>
    <row r="11" spans="1:36" x14ac:dyDescent="0.3">
      <c r="A11" s="54">
        <v>8</v>
      </c>
      <c r="B11" s="2" t="s">
        <v>1444</v>
      </c>
      <c r="C11" s="51">
        <v>157</v>
      </c>
      <c r="D11" s="1" t="s">
        <v>1598</v>
      </c>
      <c r="E11" s="1" t="s">
        <v>1599</v>
      </c>
      <c r="F11" s="1" t="s">
        <v>598</v>
      </c>
      <c r="G11" s="1" t="s">
        <v>1602</v>
      </c>
      <c r="J11" s="11" t="s">
        <v>163</v>
      </c>
      <c r="K11" s="30">
        <f>RANK(K10,($K$10:$AJ$10,$K$19:$AJ$19),1)</f>
        <v>1</v>
      </c>
      <c r="L11" s="30">
        <f>RANK(L10,($K$10:$AJ$10,$K$19:$AJ$19),1)</f>
        <v>2</v>
      </c>
      <c r="M11" s="30">
        <f>RANK(M10,($K$10:$AJ$10,$K$19:$AJ$19),1)</f>
        <v>5</v>
      </c>
      <c r="N11" s="30">
        <f>RANK(N10,($K$10:$AJ$10,$K$19:$AJ$19),1)</f>
        <v>4</v>
      </c>
      <c r="O11" s="30">
        <f>RANK(O10,($K$10:$AJ$10,$K$19:$AJ$19),1)</f>
        <v>7</v>
      </c>
      <c r="P11" s="30">
        <f>RANK(P10,($K$10:$AJ$10,$K$19:$AJ$19),1)</f>
        <v>8</v>
      </c>
      <c r="Q11" s="30">
        <f>RANK(Q10,($K$10:$AJ$10,$K$19:$AJ$19),1)</f>
        <v>6</v>
      </c>
      <c r="R11" s="30">
        <f>RANK(R10,($K$10:$AJ$10,$K$19:$AJ$19),1)</f>
        <v>3</v>
      </c>
      <c r="S11" s="30">
        <f>RANK(S10,($K$10:$AJ$10,$K$19:$AJ$19),1)</f>
        <v>9</v>
      </c>
      <c r="T11" s="30">
        <f>RANK(T10,($K$10:$AJ$10,$K$19:$AJ$19),1)</f>
        <v>9</v>
      </c>
      <c r="U11" s="30">
        <f>RANK(U10,($K$10:$AJ$10,$K$19:$AJ$19),1)</f>
        <v>9</v>
      </c>
      <c r="V11" s="30">
        <f>RANK(V10,($K$10:$AJ$10,$K$19:$AJ$19),1)</f>
        <v>9</v>
      </c>
      <c r="W11" s="30">
        <f>RANK(W10,($K$10:$AJ$10,$K$19:$AJ$19),1)</f>
        <v>9</v>
      </c>
      <c r="X11" s="30">
        <f>RANK(X10,($K$10:$AJ$10,$K$19:$AJ$19),1)</f>
        <v>9</v>
      </c>
      <c r="Y11" s="30">
        <f>RANK(Y10,($K$10:$AJ$10,$K$19:$AJ$19),1)</f>
        <v>9</v>
      </c>
      <c r="Z11" s="30">
        <f>RANK(Z10,($K$10:$AJ$10,$K$19:$AJ$19),1)</f>
        <v>9</v>
      </c>
      <c r="AA11" s="30">
        <f>RANK(AA10,($K$10:$AJ$10,$K$19:$AJ$19),1)</f>
        <v>9</v>
      </c>
      <c r="AB11" s="30">
        <f>RANK(AB10,($K$10:$AJ$10,$K$19:$AJ$19),1)</f>
        <v>9</v>
      </c>
      <c r="AC11" s="30">
        <f>RANK(AC10,($K$10:$AJ$10,$K$19:$AJ$19),1)</f>
        <v>9</v>
      </c>
      <c r="AD11" s="30">
        <f>RANK(AD10,($K$10:$AJ$10,$K$19:$AJ$19),1)</f>
        <v>9</v>
      </c>
      <c r="AE11" s="30">
        <f>RANK(AE10,($K$10:$AJ$10,$K$19:$AJ$19),1)</f>
        <v>9</v>
      </c>
      <c r="AF11" s="30">
        <f>RANK(AF10,($K$10:$AJ$10,$K$19:$AJ$19),1)</f>
        <v>9</v>
      </c>
      <c r="AG11" s="30">
        <f>RANK(AG10,($K$10:$AJ$10,$K$19:$AJ$19),1)</f>
        <v>9</v>
      </c>
      <c r="AH11" s="30">
        <f>RANK(AH10,($K$10:$AJ$10,$K$19:$AJ$19),1)</f>
        <v>9</v>
      </c>
      <c r="AI11" s="30">
        <f>RANK(AI10,($K$10:$AJ$10,$K$19:$AJ$19),1)</f>
        <v>9</v>
      </c>
      <c r="AJ11" s="30">
        <f>RANK(AJ10,($K$10:$AJ$10,$K$19:$AJ$19),1)</f>
        <v>9</v>
      </c>
    </row>
    <row r="12" spans="1:36" x14ac:dyDescent="0.3">
      <c r="A12">
        <v>9</v>
      </c>
      <c r="B12" s="2" t="s">
        <v>1745</v>
      </c>
      <c r="C12" s="51">
        <v>153</v>
      </c>
      <c r="D12" s="1" t="s">
        <v>64</v>
      </c>
      <c r="E12" s="1" t="s">
        <v>906</v>
      </c>
      <c r="F12" s="1" t="s">
        <v>664</v>
      </c>
      <c r="G12" s="1" t="s">
        <v>1602</v>
      </c>
    </row>
    <row r="13" spans="1:36" x14ac:dyDescent="0.3">
      <c r="A13">
        <v>10</v>
      </c>
      <c r="B13" s="2" t="s">
        <v>1746</v>
      </c>
      <c r="C13" s="51">
        <v>137</v>
      </c>
      <c r="D13" s="1" t="s">
        <v>336</v>
      </c>
      <c r="E13" s="1" t="s">
        <v>340</v>
      </c>
      <c r="F13" s="1" t="s">
        <v>597</v>
      </c>
      <c r="G13" s="1" t="s">
        <v>1602</v>
      </c>
      <c r="J13">
        <v>5</v>
      </c>
      <c r="K13" s="28"/>
      <c r="L13" s="28" t="str">
        <f>+IF(ISNA(VLOOKUP(L$3&amp;"  "&amp;$J13,$A$3:$G$110,2,0)),"",VLOOKUP(L$3&amp;"  "&amp;$J13,$A$3:$G$110,2,0))</f>
        <v/>
      </c>
      <c r="M13" s="28" t="str">
        <f>+IF(ISNA(VLOOKUP(M$3&amp;"  "&amp;$J13,$A$3:$G$110,2,0)),"",VLOOKUP(M$3&amp;"  "&amp;$J13,$A$3:$G$110,2,0))</f>
        <v/>
      </c>
      <c r="N13" s="28" t="str">
        <f>+IF(ISNA(VLOOKUP(N$3&amp;"  "&amp;$J13,$A$3:$G$110,2,0)),"",VLOOKUP(N$3&amp;"  "&amp;$J13,$A$3:$G$110,2,0))</f>
        <v/>
      </c>
      <c r="O13" s="28" t="str">
        <f>+IF(ISNA(VLOOKUP(O$3&amp;"  "&amp;$J13,$A$3:$G$110,2,0)),"",VLOOKUP(O$3&amp;"  "&amp;$J13,$A$3:$G$110,2,0))</f>
        <v/>
      </c>
      <c r="P13" s="28" t="str">
        <f>+IF(ISNA(VLOOKUP(P$3&amp;"  "&amp;$J13,$A$3:$G$110,2,0)),"",VLOOKUP(P$3&amp;"  "&amp;$J13,$A$3:$G$110,2,0))</f>
        <v/>
      </c>
      <c r="Q13" s="28" t="str">
        <f>+IF(ISNA(VLOOKUP(Q$3&amp;"  "&amp;$J13,$A$3:$G$110,2,0)),"",VLOOKUP(Q$3&amp;"  "&amp;$J13,$A$3:$G$110,2,0))</f>
        <v/>
      </c>
      <c r="R13" s="28" t="str">
        <f>+IF(ISNA(VLOOKUP(R$3&amp;"  "&amp;$J13,$A$3:$G$110,2,0)),"",VLOOKUP(R$3&amp;"  "&amp;$J13,$A$3:$G$110,2,0))</f>
        <v/>
      </c>
      <c r="S13" s="28" t="str">
        <f>+IF(ISNA(VLOOKUP(S$3&amp;"  "&amp;$J13,$A$3:$G$110,2,0)),"",VLOOKUP(S$3&amp;"  "&amp;$J13,$A$3:$G$110,2,0))</f>
        <v/>
      </c>
      <c r="T13" s="28" t="str">
        <f>+IF(ISNA(VLOOKUP(T$3&amp;"  "&amp;$J13,$A$3:$G$110,2,0)),"",VLOOKUP(T$3&amp;"  "&amp;$J13,$A$3:$G$110,2,0))</f>
        <v/>
      </c>
      <c r="U13" s="28" t="str">
        <f>+IF(ISNA(VLOOKUP(U$3&amp;"  "&amp;$J13,$A$3:$G$110,2,0)),"",VLOOKUP(U$3&amp;"  "&amp;$J13,$A$3:$G$110,2,0))</f>
        <v/>
      </c>
      <c r="V13" s="28" t="str">
        <f>+IF(ISNA(VLOOKUP(V$3&amp;"  "&amp;$J13,$A$3:$G$110,2,0)),"",VLOOKUP(V$3&amp;"  "&amp;$J13,$A$3:$G$110,2,0))</f>
        <v/>
      </c>
      <c r="W13" s="28" t="str">
        <f>+IF(ISNA(VLOOKUP(W$3&amp;"  "&amp;$J13,$A$3:$G$110,2,0)),"",VLOOKUP(W$3&amp;"  "&amp;$J13,$A$3:$G$110,2,0))</f>
        <v/>
      </c>
      <c r="X13" s="28" t="str">
        <f>+IF(ISNA(VLOOKUP(X$3&amp;"  "&amp;$J13,$A$3:$G$110,2,0)),"",VLOOKUP(X$3&amp;"  "&amp;$J13,$A$3:$G$110,2,0))</f>
        <v/>
      </c>
      <c r="Y13" s="28" t="str">
        <f>+IF(ISNA(VLOOKUP(Y$3&amp;"  "&amp;$J13,$A$3:$G$110,2,0)),"",VLOOKUP(Y$3&amp;"  "&amp;$J13,$A$3:$G$110,2,0))</f>
        <v/>
      </c>
      <c r="Z13" s="28" t="str">
        <f>+IF(ISNA(VLOOKUP(Z$3&amp;"  "&amp;$J13,$A$3:$G$110,2,0)),"",VLOOKUP(Z$3&amp;"  "&amp;$J13,$A$3:$G$110,2,0))</f>
        <v/>
      </c>
      <c r="AA13" s="28" t="str">
        <f>+IF(ISNA(VLOOKUP(AA$3&amp;"  "&amp;$J13,$A$3:$G$110,2,0)),"",VLOOKUP(AA$3&amp;"  "&amp;$J13,$A$3:$G$110,2,0))</f>
        <v/>
      </c>
      <c r="AB13" s="28" t="str">
        <f>+IF(ISNA(VLOOKUP(AB$3&amp;"  "&amp;$J13,$A$3:$G$110,2,0)),"",VLOOKUP(AB$3&amp;"  "&amp;$J13,$A$3:$G$110,2,0))</f>
        <v/>
      </c>
      <c r="AC13" s="28" t="str">
        <f>+IF(ISNA(VLOOKUP(AC$3&amp;"  "&amp;$J13,$A$3:$G$110,2,0)),"",VLOOKUP(AC$3&amp;"  "&amp;$J13,$A$3:$G$110,2,0))</f>
        <v/>
      </c>
      <c r="AD13" s="28" t="str">
        <f>+IF(ISNA(VLOOKUP(AD$3&amp;"  "&amp;$J13,$A$3:$G$110,2,0)),"",VLOOKUP(AD$3&amp;"  "&amp;$J13,$A$3:$G$110,2,0))</f>
        <v/>
      </c>
      <c r="AE13" s="28" t="str">
        <f>+IF(ISNA(VLOOKUP(AE$3&amp;"  "&amp;$J13,$A$3:$G$110,2,0)),"",VLOOKUP(AE$3&amp;"  "&amp;$J13,$A$3:$G$110,2,0))</f>
        <v/>
      </c>
      <c r="AF13" s="28" t="str">
        <f>+IF(ISNA(VLOOKUP(AF$3&amp;"  "&amp;$J13,$A$3:$G$110,2,0)),"",VLOOKUP(AF$3&amp;"  "&amp;$J13,$A$3:$G$110,2,0))</f>
        <v/>
      </c>
      <c r="AG13" s="28" t="str">
        <f>+IF(ISNA(VLOOKUP(AG$3&amp;"  "&amp;$J13,$A$3:$G$110,2,0)),"",VLOOKUP(AG$3&amp;"  "&amp;$J13,$A$3:$G$110,2,0))</f>
        <v/>
      </c>
      <c r="AH13" s="28" t="str">
        <f>+IF(ISNA(VLOOKUP(AH$3&amp;"  "&amp;$J13,$A$3:$G$110,2,0)),"",VLOOKUP(AH$3&amp;"  "&amp;$J13,$A$3:$G$110,2,0))</f>
        <v/>
      </c>
      <c r="AI13" s="28" t="str">
        <f>+IF(ISNA(VLOOKUP(AI$3&amp;"  "&amp;$J13,$A$3:$G$110,2,0)),"",VLOOKUP(AI$3&amp;"  "&amp;$J13,$A$3:$G$110,2,0))</f>
        <v/>
      </c>
      <c r="AJ13" s="28" t="str">
        <f>+IF(ISNA(VLOOKUP(AJ$3&amp;"  "&amp;$J13,$A$3:$G$110,2,0)),"",VLOOKUP(AJ$3&amp;"  "&amp;$J13,$A$3:$G$110,2,0))</f>
        <v/>
      </c>
    </row>
    <row r="14" spans="1:36" x14ac:dyDescent="0.3">
      <c r="A14">
        <v>11</v>
      </c>
      <c r="B14" s="2" t="s">
        <v>1747</v>
      </c>
      <c r="C14" s="51">
        <v>134</v>
      </c>
      <c r="D14" s="1" t="s">
        <v>41</v>
      </c>
      <c r="E14" s="1" t="s">
        <v>702</v>
      </c>
      <c r="F14" s="1" t="s">
        <v>599</v>
      </c>
      <c r="G14" s="1" t="s">
        <v>1602</v>
      </c>
      <c r="J14">
        <v>6</v>
      </c>
      <c r="K14" s="28"/>
      <c r="L14" s="28" t="str">
        <f>+IF(ISNA(VLOOKUP(L$3&amp;"  "&amp;$J14,$A$3:$G$110,2,0)),"",VLOOKUP(L$3&amp;"  "&amp;$J14,$A$3:$G$110,2,0))</f>
        <v/>
      </c>
      <c r="M14" s="28" t="str">
        <f>+IF(ISNA(VLOOKUP(M$3&amp;"  "&amp;$J14,$A$3:$G$110,2,0)),"",VLOOKUP(M$3&amp;"  "&amp;$J14,$A$3:$G$110,2,0))</f>
        <v/>
      </c>
      <c r="N14" s="28" t="str">
        <f>+IF(ISNA(VLOOKUP(N$3&amp;"  "&amp;$J14,$A$3:$G$110,2,0)),"",VLOOKUP(N$3&amp;"  "&amp;$J14,$A$3:$G$110,2,0))</f>
        <v/>
      </c>
      <c r="O14" s="28" t="str">
        <f>+IF(ISNA(VLOOKUP(O$3&amp;"  "&amp;$J14,$A$3:$G$110,2,0)),"",VLOOKUP(O$3&amp;"  "&amp;$J14,$A$3:$G$110,2,0))</f>
        <v/>
      </c>
      <c r="P14" s="28" t="str">
        <f>+IF(ISNA(VLOOKUP(P$3&amp;"  "&amp;$J14,$A$3:$G$110,2,0)),"",VLOOKUP(P$3&amp;"  "&amp;$J14,$A$3:$G$110,2,0))</f>
        <v/>
      </c>
      <c r="Q14" s="28" t="str">
        <f>+IF(ISNA(VLOOKUP(Q$3&amp;"  "&amp;$J14,$A$3:$G$110,2,0)),"",VLOOKUP(Q$3&amp;"  "&amp;$J14,$A$3:$G$110,2,0))</f>
        <v/>
      </c>
      <c r="R14" s="28" t="str">
        <f>+IF(ISNA(VLOOKUP(R$3&amp;"  "&amp;$J14,$A$3:$G$110,2,0)),"",VLOOKUP(R$3&amp;"  "&amp;$J14,$A$3:$G$110,2,0))</f>
        <v/>
      </c>
      <c r="S14" s="28" t="str">
        <f>+IF(ISNA(VLOOKUP(S$3&amp;"  "&amp;$J14,$A$3:$G$110,2,0)),"",VLOOKUP(S$3&amp;"  "&amp;$J14,$A$3:$G$110,2,0))</f>
        <v/>
      </c>
      <c r="T14" s="28" t="str">
        <f>+IF(ISNA(VLOOKUP(T$3&amp;"  "&amp;$J14,$A$3:$G$110,2,0)),"",VLOOKUP(T$3&amp;"  "&amp;$J14,$A$3:$G$110,2,0))</f>
        <v/>
      </c>
      <c r="U14" s="28" t="str">
        <f>+IF(ISNA(VLOOKUP(U$3&amp;"  "&amp;$J14,$A$3:$G$110,2,0)),"",VLOOKUP(U$3&amp;"  "&amp;$J14,$A$3:$G$110,2,0))</f>
        <v/>
      </c>
      <c r="V14" s="28" t="str">
        <f>+IF(ISNA(VLOOKUP(V$3&amp;"  "&amp;$J14,$A$3:$G$110,2,0)),"",VLOOKUP(V$3&amp;"  "&amp;$J14,$A$3:$G$110,2,0))</f>
        <v/>
      </c>
      <c r="W14" s="28" t="str">
        <f>+IF(ISNA(VLOOKUP(W$3&amp;"  "&amp;$J14,$A$3:$G$110,2,0)),"",VLOOKUP(W$3&amp;"  "&amp;$J14,$A$3:$G$110,2,0))</f>
        <v/>
      </c>
      <c r="X14" s="28" t="str">
        <f>+IF(ISNA(VLOOKUP(X$3&amp;"  "&amp;$J14,$A$3:$G$110,2,0)),"",VLOOKUP(X$3&amp;"  "&amp;$J14,$A$3:$G$110,2,0))</f>
        <v/>
      </c>
      <c r="Y14" s="28" t="str">
        <f>+IF(ISNA(VLOOKUP(Y$3&amp;"  "&amp;$J14,$A$3:$G$110,2,0)),"",VLOOKUP(Y$3&amp;"  "&amp;$J14,$A$3:$G$110,2,0))</f>
        <v/>
      </c>
      <c r="Z14" s="28" t="str">
        <f>+IF(ISNA(VLOOKUP(Z$3&amp;"  "&amp;$J14,$A$3:$G$110,2,0)),"",VLOOKUP(Z$3&amp;"  "&amp;$J14,$A$3:$G$110,2,0))</f>
        <v/>
      </c>
      <c r="AA14" s="28" t="str">
        <f>+IF(ISNA(VLOOKUP(AA$3&amp;"  "&amp;$J14,$A$3:$G$110,2,0)),"",VLOOKUP(AA$3&amp;"  "&amp;$J14,$A$3:$G$110,2,0))</f>
        <v/>
      </c>
      <c r="AB14" s="28" t="str">
        <f>+IF(ISNA(VLOOKUP(AB$3&amp;"  "&amp;$J14,$A$3:$G$110,2,0)),"",VLOOKUP(AB$3&amp;"  "&amp;$J14,$A$3:$G$110,2,0))</f>
        <v/>
      </c>
      <c r="AC14" s="28" t="str">
        <f>+IF(ISNA(VLOOKUP(AC$3&amp;"  "&amp;$J14,$A$3:$G$110,2,0)),"",VLOOKUP(AC$3&amp;"  "&amp;$J14,$A$3:$G$110,2,0))</f>
        <v/>
      </c>
      <c r="AD14" s="28" t="str">
        <f>+IF(ISNA(VLOOKUP(AD$3&amp;"  "&amp;$J14,$A$3:$G$110,2,0)),"",VLOOKUP(AD$3&amp;"  "&amp;$J14,$A$3:$G$110,2,0))</f>
        <v/>
      </c>
      <c r="AE14" s="28" t="str">
        <f>+IF(ISNA(VLOOKUP(AE$3&amp;"  "&amp;$J14,$A$3:$G$110,2,0)),"",VLOOKUP(AE$3&amp;"  "&amp;$J14,$A$3:$G$110,2,0))</f>
        <v/>
      </c>
      <c r="AF14" s="28" t="str">
        <f>+IF(ISNA(VLOOKUP(AF$3&amp;"  "&amp;$J14,$A$3:$G$110,2,0)),"",VLOOKUP(AF$3&amp;"  "&amp;$J14,$A$3:$G$110,2,0))</f>
        <v/>
      </c>
      <c r="AG14" s="28" t="str">
        <f>+IF(ISNA(VLOOKUP(AG$3&amp;"  "&amp;$J14,$A$3:$G$110,2,0)),"",VLOOKUP(AG$3&amp;"  "&amp;$J14,$A$3:$G$110,2,0))</f>
        <v/>
      </c>
      <c r="AH14" s="28" t="str">
        <f>+IF(ISNA(VLOOKUP(AH$3&amp;"  "&amp;$J14,$A$3:$G$110,2,0)),"",VLOOKUP(AH$3&amp;"  "&amp;$J14,$A$3:$G$110,2,0))</f>
        <v/>
      </c>
      <c r="AI14" s="28" t="str">
        <f>+IF(ISNA(VLOOKUP(AI$3&amp;"  "&amp;$J14,$A$3:$G$110,2,0)),"",VLOOKUP(AI$3&amp;"  "&amp;$J14,$A$3:$G$110,2,0))</f>
        <v/>
      </c>
      <c r="AJ14" s="28" t="str">
        <f>+IF(ISNA(VLOOKUP(AJ$3&amp;"  "&amp;$J14,$A$3:$G$110,2,0)),"",VLOOKUP(AJ$3&amp;"  "&amp;$J14,$A$3:$G$110,2,0))</f>
        <v/>
      </c>
    </row>
    <row r="15" spans="1:36" x14ac:dyDescent="0.3">
      <c r="A15">
        <v>12</v>
      </c>
      <c r="B15" s="2" t="s">
        <v>1748</v>
      </c>
      <c r="C15" s="51">
        <v>125</v>
      </c>
      <c r="D15" s="1" t="s">
        <v>1579</v>
      </c>
      <c r="E15" s="1" t="s">
        <v>846</v>
      </c>
      <c r="F15" s="1" t="s">
        <v>642</v>
      </c>
      <c r="G15" s="1" t="s">
        <v>1602</v>
      </c>
      <c r="J15">
        <v>7</v>
      </c>
      <c r="K15" s="28"/>
      <c r="L15" s="28" t="str">
        <f>+IF(ISNA(VLOOKUP(L$3&amp;"  "&amp;$J15,$A$3:$G$110,2,0)),"",VLOOKUP(L$3&amp;"  "&amp;$J15,$A$3:$G$110,2,0))</f>
        <v/>
      </c>
      <c r="M15" s="28" t="str">
        <f>+IF(ISNA(VLOOKUP(M$3&amp;"  "&amp;$J15,$A$3:$G$110,2,0)),"",VLOOKUP(M$3&amp;"  "&amp;$J15,$A$3:$G$110,2,0))</f>
        <v/>
      </c>
      <c r="N15" s="28" t="str">
        <f>+IF(ISNA(VLOOKUP(N$3&amp;"  "&amp;$J15,$A$3:$G$110,2,0)),"",VLOOKUP(N$3&amp;"  "&amp;$J15,$A$3:$G$110,2,0))</f>
        <v/>
      </c>
      <c r="O15" s="28" t="str">
        <f>+IF(ISNA(VLOOKUP(O$3&amp;"  "&amp;$J15,$A$3:$G$110,2,0)),"",VLOOKUP(O$3&amp;"  "&amp;$J15,$A$3:$G$110,2,0))</f>
        <v/>
      </c>
      <c r="P15" s="28" t="str">
        <f>+IF(ISNA(VLOOKUP(P$3&amp;"  "&amp;$J15,$A$3:$G$110,2,0)),"",VLOOKUP(P$3&amp;"  "&amp;$J15,$A$3:$G$110,2,0))</f>
        <v/>
      </c>
      <c r="Q15" s="28" t="str">
        <f>+IF(ISNA(VLOOKUP(Q$3&amp;"  "&amp;$J15,$A$3:$G$110,2,0)),"",VLOOKUP(Q$3&amp;"  "&amp;$J15,$A$3:$G$110,2,0))</f>
        <v/>
      </c>
      <c r="R15" s="28" t="str">
        <f>+IF(ISNA(VLOOKUP(R$3&amp;"  "&amp;$J15,$A$3:$G$110,2,0)),"",VLOOKUP(R$3&amp;"  "&amp;$J15,$A$3:$G$110,2,0))</f>
        <v/>
      </c>
      <c r="S15" s="28" t="str">
        <f>+IF(ISNA(VLOOKUP(S$3&amp;"  "&amp;$J15,$A$3:$G$110,2,0)),"",VLOOKUP(S$3&amp;"  "&amp;$J15,$A$3:$G$110,2,0))</f>
        <v/>
      </c>
      <c r="T15" s="28" t="str">
        <f>+IF(ISNA(VLOOKUP(T$3&amp;"  "&amp;$J15,$A$3:$G$110,2,0)),"",VLOOKUP(T$3&amp;"  "&amp;$J15,$A$3:$G$110,2,0))</f>
        <v/>
      </c>
      <c r="U15" s="28" t="str">
        <f>+IF(ISNA(VLOOKUP(U$3&amp;"  "&amp;$J15,$A$3:$G$110,2,0)),"",VLOOKUP(U$3&amp;"  "&amp;$J15,$A$3:$G$110,2,0))</f>
        <v/>
      </c>
      <c r="V15" s="28" t="str">
        <f>+IF(ISNA(VLOOKUP(V$3&amp;"  "&amp;$J15,$A$3:$G$110,2,0)),"",VLOOKUP(V$3&amp;"  "&amp;$J15,$A$3:$G$110,2,0))</f>
        <v/>
      </c>
      <c r="W15" s="28" t="str">
        <f>+IF(ISNA(VLOOKUP(W$3&amp;"  "&amp;$J15,$A$3:$G$110,2,0)),"",VLOOKUP(W$3&amp;"  "&amp;$J15,$A$3:$G$110,2,0))</f>
        <v/>
      </c>
      <c r="X15" s="28" t="str">
        <f>+IF(ISNA(VLOOKUP(X$3&amp;"  "&amp;$J15,$A$3:$G$110,2,0)),"",VLOOKUP(X$3&amp;"  "&amp;$J15,$A$3:$G$110,2,0))</f>
        <v/>
      </c>
      <c r="Y15" s="28" t="str">
        <f>+IF(ISNA(VLOOKUP(Y$3&amp;"  "&amp;$J15,$A$3:$G$110,2,0)),"",VLOOKUP(Y$3&amp;"  "&amp;$J15,$A$3:$G$110,2,0))</f>
        <v/>
      </c>
      <c r="Z15" s="28" t="str">
        <f>+IF(ISNA(VLOOKUP(Z$3&amp;"  "&amp;$J15,$A$3:$G$110,2,0)),"",VLOOKUP(Z$3&amp;"  "&amp;$J15,$A$3:$G$110,2,0))</f>
        <v/>
      </c>
      <c r="AA15" s="28" t="str">
        <f>+IF(ISNA(VLOOKUP(AA$3&amp;"  "&amp;$J15,$A$3:$G$110,2,0)),"",VLOOKUP(AA$3&amp;"  "&amp;$J15,$A$3:$G$110,2,0))</f>
        <v/>
      </c>
      <c r="AB15" s="28" t="str">
        <f>+IF(ISNA(VLOOKUP(AB$3&amp;"  "&amp;$J15,$A$3:$G$110,2,0)),"",VLOOKUP(AB$3&amp;"  "&amp;$J15,$A$3:$G$110,2,0))</f>
        <v/>
      </c>
      <c r="AC15" s="28" t="str">
        <f>+IF(ISNA(VLOOKUP(AC$3&amp;"  "&amp;$J15,$A$3:$G$110,2,0)),"",VLOOKUP(AC$3&amp;"  "&amp;$J15,$A$3:$G$110,2,0))</f>
        <v/>
      </c>
      <c r="AD15" s="28" t="str">
        <f>+IF(ISNA(VLOOKUP(AD$3&amp;"  "&amp;$J15,$A$3:$G$110,2,0)),"",VLOOKUP(AD$3&amp;"  "&amp;$J15,$A$3:$G$110,2,0))</f>
        <v/>
      </c>
      <c r="AE15" s="28" t="str">
        <f>+IF(ISNA(VLOOKUP(AE$3&amp;"  "&amp;$J15,$A$3:$G$110,2,0)),"",VLOOKUP(AE$3&amp;"  "&amp;$J15,$A$3:$G$110,2,0))</f>
        <v/>
      </c>
      <c r="AF15" s="28" t="str">
        <f>+IF(ISNA(VLOOKUP(AF$3&amp;"  "&amp;$J15,$A$3:$G$110,2,0)),"",VLOOKUP(AF$3&amp;"  "&amp;$J15,$A$3:$G$110,2,0))</f>
        <v/>
      </c>
      <c r="AG15" s="28" t="str">
        <f>+IF(ISNA(VLOOKUP(AG$3&amp;"  "&amp;$J15,$A$3:$G$110,2,0)),"",VLOOKUP(AG$3&amp;"  "&amp;$J15,$A$3:$G$110,2,0))</f>
        <v/>
      </c>
      <c r="AH15" s="28" t="str">
        <f>+IF(ISNA(VLOOKUP(AH$3&amp;"  "&amp;$J15,$A$3:$G$110,2,0)),"",VLOOKUP(AH$3&amp;"  "&amp;$J15,$A$3:$G$110,2,0))</f>
        <v/>
      </c>
      <c r="AI15" s="28" t="str">
        <f>+IF(ISNA(VLOOKUP(AI$3&amp;"  "&amp;$J15,$A$3:$G$110,2,0)),"",VLOOKUP(AI$3&amp;"  "&amp;$J15,$A$3:$G$110,2,0))</f>
        <v/>
      </c>
      <c r="AJ15" s="28" t="str">
        <f>+IF(ISNA(VLOOKUP(AJ$3&amp;"  "&amp;$J15,$A$3:$G$110,2,0)),"",VLOOKUP(AJ$3&amp;"  "&amp;$J15,$A$3:$G$110,2,0))</f>
        <v/>
      </c>
    </row>
    <row r="16" spans="1:36" x14ac:dyDescent="0.3">
      <c r="A16">
        <v>13</v>
      </c>
      <c r="B16" s="2" t="s">
        <v>1749</v>
      </c>
      <c r="C16" s="51">
        <v>121</v>
      </c>
      <c r="D16" s="1" t="s">
        <v>440</v>
      </c>
      <c r="E16" s="1" t="s">
        <v>32</v>
      </c>
      <c r="F16" s="1" t="s">
        <v>622</v>
      </c>
      <c r="G16" s="1" t="s">
        <v>1602</v>
      </c>
      <c r="J16">
        <v>8</v>
      </c>
      <c r="K16" s="28"/>
      <c r="L16" s="28" t="str">
        <f>+IF(ISNA(VLOOKUP(L$3&amp;"  "&amp;$J16,$A$3:$G$110,2,0)),"",VLOOKUP(L$3&amp;"  "&amp;$J16,$A$3:$G$110,2,0))</f>
        <v/>
      </c>
      <c r="M16" s="28" t="str">
        <f>+IF(ISNA(VLOOKUP(M$3&amp;"  "&amp;$J16,$A$3:$G$110,2,0)),"",VLOOKUP(M$3&amp;"  "&amp;$J16,$A$3:$G$110,2,0))</f>
        <v/>
      </c>
      <c r="N16" s="28" t="str">
        <f>+IF(ISNA(VLOOKUP(N$3&amp;"  "&amp;$J16,$A$3:$G$110,2,0)),"",VLOOKUP(N$3&amp;"  "&amp;$J16,$A$3:$G$110,2,0))</f>
        <v/>
      </c>
      <c r="O16" s="28" t="str">
        <f>+IF(ISNA(VLOOKUP(O$3&amp;"  "&amp;$J16,$A$3:$G$110,2,0)),"",VLOOKUP(O$3&amp;"  "&amp;$J16,$A$3:$G$110,2,0))</f>
        <v/>
      </c>
      <c r="P16" s="28" t="str">
        <f>+IF(ISNA(VLOOKUP(P$3&amp;"  "&amp;$J16,$A$3:$G$110,2,0)),"",VLOOKUP(P$3&amp;"  "&amp;$J16,$A$3:$G$110,2,0))</f>
        <v/>
      </c>
      <c r="Q16" s="28" t="str">
        <f>+IF(ISNA(VLOOKUP(Q$3&amp;"  "&amp;$J16,$A$3:$G$110,2,0)),"",VLOOKUP(Q$3&amp;"  "&amp;$J16,$A$3:$G$110,2,0))</f>
        <v/>
      </c>
      <c r="R16" s="28" t="str">
        <f>+IF(ISNA(VLOOKUP(R$3&amp;"  "&amp;$J16,$A$3:$G$110,2,0)),"",VLOOKUP(R$3&amp;"  "&amp;$J16,$A$3:$G$110,2,0))</f>
        <v/>
      </c>
      <c r="S16" s="28" t="str">
        <f>+IF(ISNA(VLOOKUP(S$3&amp;"  "&amp;$J16,$A$3:$G$110,2,0)),"",VLOOKUP(S$3&amp;"  "&amp;$J16,$A$3:$G$110,2,0))</f>
        <v/>
      </c>
      <c r="T16" s="28" t="str">
        <f>+IF(ISNA(VLOOKUP(T$3&amp;"  "&amp;$J16,$A$3:$G$110,2,0)),"",VLOOKUP(T$3&amp;"  "&amp;$J16,$A$3:$G$110,2,0))</f>
        <v/>
      </c>
      <c r="U16" s="28" t="str">
        <f>+IF(ISNA(VLOOKUP(U$3&amp;"  "&amp;$J16,$A$3:$G$110,2,0)),"",VLOOKUP(U$3&amp;"  "&amp;$J16,$A$3:$G$110,2,0))</f>
        <v/>
      </c>
      <c r="V16" s="28" t="str">
        <f>+IF(ISNA(VLOOKUP(V$3&amp;"  "&amp;$J16,$A$3:$G$110,2,0)),"",VLOOKUP(V$3&amp;"  "&amp;$J16,$A$3:$G$110,2,0))</f>
        <v/>
      </c>
      <c r="W16" s="28" t="str">
        <f>+IF(ISNA(VLOOKUP(W$3&amp;"  "&amp;$J16,$A$3:$G$110,2,0)),"",VLOOKUP(W$3&amp;"  "&amp;$J16,$A$3:$G$110,2,0))</f>
        <v/>
      </c>
      <c r="X16" s="28" t="str">
        <f>+IF(ISNA(VLOOKUP(X$3&amp;"  "&amp;$J16,$A$3:$G$110,2,0)),"",VLOOKUP(X$3&amp;"  "&amp;$J16,$A$3:$G$110,2,0))</f>
        <v/>
      </c>
      <c r="Y16" s="28" t="str">
        <f>+IF(ISNA(VLOOKUP(Y$3&amp;"  "&amp;$J16,$A$3:$G$110,2,0)),"",VLOOKUP(Y$3&amp;"  "&amp;$J16,$A$3:$G$110,2,0))</f>
        <v/>
      </c>
      <c r="Z16" s="28" t="str">
        <f>+IF(ISNA(VLOOKUP(Z$3&amp;"  "&amp;$J16,$A$3:$G$110,2,0)),"",VLOOKUP(Z$3&amp;"  "&amp;$J16,$A$3:$G$110,2,0))</f>
        <v/>
      </c>
      <c r="AA16" s="28" t="str">
        <f>+IF(ISNA(VLOOKUP(AA$3&amp;"  "&amp;$J16,$A$3:$G$110,2,0)),"",VLOOKUP(AA$3&amp;"  "&amp;$J16,$A$3:$G$110,2,0))</f>
        <v/>
      </c>
      <c r="AB16" s="28" t="str">
        <f>+IF(ISNA(VLOOKUP(AB$3&amp;"  "&amp;$J16,$A$3:$G$110,2,0)),"",VLOOKUP(AB$3&amp;"  "&amp;$J16,$A$3:$G$110,2,0))</f>
        <v/>
      </c>
      <c r="AC16" s="28" t="str">
        <f>+IF(ISNA(VLOOKUP(AC$3&amp;"  "&amp;$J16,$A$3:$G$110,2,0)),"",VLOOKUP(AC$3&amp;"  "&amp;$J16,$A$3:$G$110,2,0))</f>
        <v/>
      </c>
      <c r="AD16" s="28" t="str">
        <f>+IF(ISNA(VLOOKUP(AD$3&amp;"  "&amp;$J16,$A$3:$G$110,2,0)),"",VLOOKUP(AD$3&amp;"  "&amp;$J16,$A$3:$G$110,2,0))</f>
        <v/>
      </c>
      <c r="AE16" s="28" t="str">
        <f>+IF(ISNA(VLOOKUP(AE$3&amp;"  "&amp;$J16,$A$3:$G$110,2,0)),"",VLOOKUP(AE$3&amp;"  "&amp;$J16,$A$3:$G$110,2,0))</f>
        <v/>
      </c>
      <c r="AF16" s="28" t="str">
        <f>+IF(ISNA(VLOOKUP(AF$3&amp;"  "&amp;$J16,$A$3:$G$110,2,0)),"",VLOOKUP(AF$3&amp;"  "&amp;$J16,$A$3:$G$110,2,0))</f>
        <v/>
      </c>
      <c r="AG16" s="28" t="str">
        <f>+IF(ISNA(VLOOKUP(AG$3&amp;"  "&amp;$J16,$A$3:$G$110,2,0)),"",VLOOKUP(AG$3&amp;"  "&amp;$J16,$A$3:$G$110,2,0))</f>
        <v/>
      </c>
      <c r="AH16" s="28" t="str">
        <f>+IF(ISNA(VLOOKUP(AH$3&amp;"  "&amp;$J16,$A$3:$G$110,2,0)),"",VLOOKUP(AH$3&amp;"  "&amp;$J16,$A$3:$G$110,2,0))</f>
        <v/>
      </c>
      <c r="AI16" s="28" t="str">
        <f>+IF(ISNA(VLOOKUP(AI$3&amp;"  "&amp;$J16,$A$3:$G$110,2,0)),"",VLOOKUP(AI$3&amp;"  "&amp;$J16,$A$3:$G$110,2,0))</f>
        <v/>
      </c>
      <c r="AJ16" s="28" t="str">
        <f>+IF(ISNA(VLOOKUP(AJ$3&amp;"  "&amp;$J16,$A$3:$G$110,2,0)),"",VLOOKUP(AJ$3&amp;"  "&amp;$J16,$A$3:$G$110,2,0))</f>
        <v/>
      </c>
    </row>
    <row r="17" spans="1:36" x14ac:dyDescent="0.3">
      <c r="A17">
        <v>14</v>
      </c>
      <c r="B17" s="2" t="s">
        <v>1750</v>
      </c>
      <c r="C17" s="51">
        <v>119</v>
      </c>
      <c r="D17" s="1" t="s">
        <v>1575</v>
      </c>
      <c r="E17" s="1" t="s">
        <v>1576</v>
      </c>
      <c r="F17" s="1" t="s">
        <v>598</v>
      </c>
      <c r="G17" s="1" t="s">
        <v>1602</v>
      </c>
      <c r="K17" s="28" t="str">
        <f>+IF(ISNA(VLOOKUP(K$3&amp;"  "&amp;$J17,$A$3:$G$110,2,0)),"",VLOOKUP(K$3&amp;"  "&amp;$J17,$A$3:$G$110,2,0))</f>
        <v/>
      </c>
      <c r="L17" s="28" t="str">
        <f>+IF(ISNA(VLOOKUP(L$3&amp;"  "&amp;$J17,$A$3:$G$110,2,0)),"",VLOOKUP(L$3&amp;"  "&amp;$J17,$A$3:$G$110,2,0))</f>
        <v/>
      </c>
      <c r="M17" s="28" t="str">
        <f>+IF(ISNA(VLOOKUP(M$3&amp;"  "&amp;$J17,$A$3:$G$110,2,0)),"",VLOOKUP(M$3&amp;"  "&amp;$J17,$A$3:$G$110,2,0))</f>
        <v/>
      </c>
      <c r="N17" s="28" t="str">
        <f>+IF(ISNA(VLOOKUP(N$3&amp;"  "&amp;$J17,$A$3:$G$110,2,0)),"",VLOOKUP(N$3&amp;"  "&amp;$J17,$A$3:$G$110,2,0))</f>
        <v/>
      </c>
      <c r="O17" s="28" t="str">
        <f>+IF(ISNA(VLOOKUP(O$3&amp;"  "&amp;$J17,$A$3:$G$110,2,0)),"",VLOOKUP(O$3&amp;"  "&amp;$J17,$A$3:$G$110,2,0))</f>
        <v/>
      </c>
      <c r="P17" s="28" t="str">
        <f>+IF(ISNA(VLOOKUP(P$3&amp;"  "&amp;$J17,$A$3:$G$110,2,0)),"",VLOOKUP(P$3&amp;"  "&amp;$J17,$A$3:$G$110,2,0))</f>
        <v/>
      </c>
      <c r="Q17" s="28" t="str">
        <f>+IF(ISNA(VLOOKUP(Q$3&amp;"  "&amp;$J17,$A$3:$G$110,2,0)),"",VLOOKUP(Q$3&amp;"  "&amp;$J17,$A$3:$G$110,2,0))</f>
        <v/>
      </c>
      <c r="R17" s="28" t="str">
        <f>+IF(ISNA(VLOOKUP(R$3&amp;"  "&amp;$J17,$A$3:$G$110,2,0)),"",VLOOKUP(R$3&amp;"  "&amp;$J17,$A$3:$G$110,2,0))</f>
        <v/>
      </c>
      <c r="S17" s="28" t="str">
        <f>+IF(ISNA(VLOOKUP(S$3&amp;"  "&amp;$J17,$A$3:$G$110,2,0)),"",VLOOKUP(S$3&amp;"  "&amp;$J17,$A$3:$G$110,2,0))</f>
        <v/>
      </c>
      <c r="T17" s="28" t="str">
        <f>+IF(ISNA(VLOOKUP(T$3&amp;"  "&amp;$J17,$A$3:$G$110,2,0)),"",VLOOKUP(T$3&amp;"  "&amp;$J17,$A$3:$G$110,2,0))</f>
        <v/>
      </c>
      <c r="U17" s="28" t="str">
        <f>+IF(ISNA(VLOOKUP(U$3&amp;"  "&amp;$J17,$A$3:$G$110,2,0)),"",VLOOKUP(U$3&amp;"  "&amp;$J17,$A$3:$G$110,2,0))</f>
        <v/>
      </c>
      <c r="V17" s="28" t="str">
        <f>+IF(ISNA(VLOOKUP(V$3&amp;"  "&amp;$J17,$A$3:$G$110,2,0)),"",VLOOKUP(V$3&amp;"  "&amp;$J17,$A$3:$G$110,2,0))</f>
        <v/>
      </c>
      <c r="W17" s="28" t="str">
        <f>+IF(ISNA(VLOOKUP(W$3&amp;"  "&amp;$J17,$A$3:$G$110,2,0)),"",VLOOKUP(W$3&amp;"  "&amp;$J17,$A$3:$G$110,2,0))</f>
        <v/>
      </c>
      <c r="X17" s="28" t="str">
        <f>+IF(ISNA(VLOOKUP(X$3&amp;"  "&amp;$J17,$A$3:$G$110,2,0)),"",VLOOKUP(X$3&amp;"  "&amp;$J17,$A$3:$G$110,2,0))</f>
        <v/>
      </c>
      <c r="Y17" s="28" t="str">
        <f>+IF(ISNA(VLOOKUP(Y$3&amp;"  "&amp;$J17,$A$3:$G$110,2,0)),"",VLOOKUP(Y$3&amp;"  "&amp;$J17,$A$3:$G$110,2,0))</f>
        <v/>
      </c>
      <c r="Z17" s="28" t="str">
        <f>+IF(ISNA(VLOOKUP(Z$3&amp;"  "&amp;$J17,$A$3:$G$110,2,0)),"",VLOOKUP(Z$3&amp;"  "&amp;$J17,$A$3:$G$110,2,0))</f>
        <v/>
      </c>
      <c r="AA17" s="28" t="str">
        <f>+IF(ISNA(VLOOKUP(AA$3&amp;"  "&amp;$J17,$A$3:$G$110,2,0)),"",VLOOKUP(AA$3&amp;"  "&amp;$J17,$A$3:$G$110,2,0))</f>
        <v/>
      </c>
      <c r="AB17" s="28" t="str">
        <f>+IF(ISNA(VLOOKUP(AB$3&amp;"  "&amp;$J17,$A$3:$G$110,2,0)),"",VLOOKUP(AB$3&amp;"  "&amp;$J17,$A$3:$G$110,2,0))</f>
        <v/>
      </c>
      <c r="AC17" s="28" t="str">
        <f>+IF(ISNA(VLOOKUP(AC$3&amp;"  "&amp;$J17,$A$3:$G$110,2,0)),"",VLOOKUP(AC$3&amp;"  "&amp;$J17,$A$3:$G$110,2,0))</f>
        <v/>
      </c>
      <c r="AD17" s="28" t="str">
        <f>+IF(ISNA(VLOOKUP(AD$3&amp;"  "&amp;$J17,$A$3:$G$110,2,0)),"",VLOOKUP(AD$3&amp;"  "&amp;$J17,$A$3:$G$110,2,0))</f>
        <v/>
      </c>
      <c r="AE17" s="28" t="str">
        <f>+IF(ISNA(VLOOKUP(AE$3&amp;"  "&amp;$J17,$A$3:$G$110,2,0)),"",VLOOKUP(AE$3&amp;"  "&amp;$J17,$A$3:$G$110,2,0))</f>
        <v/>
      </c>
      <c r="AF17" s="28" t="str">
        <f>+IF(ISNA(VLOOKUP(AF$3&amp;"  "&amp;$J17,$A$3:$G$110,2,0)),"",VLOOKUP(AF$3&amp;"  "&amp;$J17,$A$3:$G$110,2,0))</f>
        <v/>
      </c>
      <c r="AG17" s="28" t="str">
        <f>+IF(ISNA(VLOOKUP(AG$3&amp;"  "&amp;$J17,$A$3:$G$110,2,0)),"",VLOOKUP(AG$3&amp;"  "&amp;$J17,$A$3:$G$110,2,0))</f>
        <v/>
      </c>
      <c r="AH17" s="28" t="str">
        <f>+IF(ISNA(VLOOKUP(AH$3&amp;"  "&amp;$J17,$A$3:$G$110,2,0)),"",VLOOKUP(AH$3&amp;"  "&amp;$J17,$A$3:$G$110,2,0))</f>
        <v/>
      </c>
      <c r="AI17" s="28" t="str">
        <f>+IF(ISNA(VLOOKUP(AI$3&amp;"  "&amp;$J17,$A$3:$G$110,2,0)),"",VLOOKUP(AI$3&amp;"  "&amp;$J17,$A$3:$G$110,2,0))</f>
        <v/>
      </c>
      <c r="AJ17" s="28" t="str">
        <f>+IF(ISNA(VLOOKUP(AJ$3&amp;"  "&amp;$J17,$A$3:$G$110,2,0)),"",VLOOKUP(AJ$3&amp;"  "&amp;$J17,$A$3:$G$110,2,0))</f>
        <v/>
      </c>
    </row>
    <row r="18" spans="1:36" x14ac:dyDescent="0.3">
      <c r="A18">
        <v>15</v>
      </c>
      <c r="B18" s="2" t="s">
        <v>1751</v>
      </c>
      <c r="C18" s="51">
        <v>142</v>
      </c>
      <c r="D18" s="1" t="s">
        <v>1589</v>
      </c>
      <c r="E18" s="1" t="s">
        <v>684</v>
      </c>
      <c r="F18" s="1" t="s">
        <v>622</v>
      </c>
      <c r="G18" s="1" t="s">
        <v>1602</v>
      </c>
      <c r="K18" s="28" t="str">
        <f>+IF(ISNA(VLOOKUP(K$3&amp;"  "&amp;$J18,$A$3:$G$110,2,0)),"",VLOOKUP(K$3&amp;"  "&amp;$J18,$A$3:$G$110,2,0))</f>
        <v/>
      </c>
      <c r="L18" s="28" t="str">
        <f>+IF(ISNA(VLOOKUP(L$3&amp;"  "&amp;$J18,$A$3:$G$110,2,0)),"",VLOOKUP(L$3&amp;"  "&amp;$J18,$A$3:$G$110,2,0))</f>
        <v/>
      </c>
      <c r="M18" s="28" t="str">
        <f>+IF(ISNA(VLOOKUP(M$3&amp;"  "&amp;$J18,$A$3:$G$110,2,0)),"",VLOOKUP(M$3&amp;"  "&amp;$J18,$A$3:$G$110,2,0))</f>
        <v/>
      </c>
      <c r="N18" s="28" t="str">
        <f>+IF(ISNA(VLOOKUP(N$3&amp;"  "&amp;$J18,$A$3:$G$110,2,0)),"",VLOOKUP(N$3&amp;"  "&amp;$J18,$A$3:$G$110,2,0))</f>
        <v/>
      </c>
      <c r="O18" s="28" t="str">
        <f>+IF(ISNA(VLOOKUP(O$3&amp;"  "&amp;$J18,$A$3:$G$110,2,0)),"",VLOOKUP(O$3&amp;"  "&amp;$J18,$A$3:$G$110,2,0))</f>
        <v/>
      </c>
      <c r="P18" s="28" t="str">
        <f>+IF(ISNA(VLOOKUP(P$3&amp;"  "&amp;$J18,$A$3:$G$110,2,0)),"",VLOOKUP(P$3&amp;"  "&amp;$J18,$A$3:$G$110,2,0))</f>
        <v/>
      </c>
      <c r="Q18" s="28" t="str">
        <f>+IF(ISNA(VLOOKUP(Q$3&amp;"  "&amp;$J18,$A$3:$G$110,2,0)),"",VLOOKUP(Q$3&amp;"  "&amp;$J18,$A$3:$G$110,2,0))</f>
        <v/>
      </c>
      <c r="R18" s="28" t="str">
        <f>+IF(ISNA(VLOOKUP(R$3&amp;"  "&amp;$J18,$A$3:$G$110,2,0)),"",VLOOKUP(R$3&amp;"  "&amp;$J18,$A$3:$G$110,2,0))</f>
        <v/>
      </c>
      <c r="S18" s="28" t="str">
        <f>+IF(ISNA(VLOOKUP(S$3&amp;"  "&amp;$J18,$A$3:$G$110,2,0)),"",VLOOKUP(S$3&amp;"  "&amp;$J18,$A$3:$G$110,2,0))</f>
        <v/>
      </c>
      <c r="T18" s="28" t="str">
        <f>+IF(ISNA(VLOOKUP(T$3&amp;"  "&amp;$J18,$A$3:$G$110,2,0)),"",VLOOKUP(T$3&amp;"  "&amp;$J18,$A$3:$G$110,2,0))</f>
        <v/>
      </c>
      <c r="U18" s="28" t="str">
        <f>+IF(ISNA(VLOOKUP(U$3&amp;"  "&amp;$J18,$A$3:$G$110,2,0)),"",VLOOKUP(U$3&amp;"  "&amp;$J18,$A$3:$G$110,2,0))</f>
        <v/>
      </c>
      <c r="V18" s="28" t="str">
        <f>+IF(ISNA(VLOOKUP(V$3&amp;"  "&amp;$J18,$A$3:$G$110,2,0)),"",VLOOKUP(V$3&amp;"  "&amp;$J18,$A$3:$G$110,2,0))</f>
        <v/>
      </c>
      <c r="W18" s="28" t="str">
        <f>+IF(ISNA(VLOOKUP(W$3&amp;"  "&amp;$J18,$A$3:$G$110,2,0)),"",VLOOKUP(W$3&amp;"  "&amp;$J18,$A$3:$G$110,2,0))</f>
        <v/>
      </c>
      <c r="X18" s="28" t="str">
        <f>+IF(ISNA(VLOOKUP(X$3&amp;"  "&amp;$J18,$A$3:$G$110,2,0)),"",VLOOKUP(X$3&amp;"  "&amp;$J18,$A$3:$G$110,2,0))</f>
        <v/>
      </c>
      <c r="Y18" s="28" t="str">
        <f>+IF(ISNA(VLOOKUP(Y$3&amp;"  "&amp;$J18,$A$3:$G$110,2,0)),"",VLOOKUP(Y$3&amp;"  "&amp;$J18,$A$3:$G$110,2,0))</f>
        <v/>
      </c>
      <c r="Z18" s="28" t="str">
        <f>+IF(ISNA(VLOOKUP(Z$3&amp;"  "&amp;$J18,$A$3:$G$110,2,0)),"",VLOOKUP(Z$3&amp;"  "&amp;$J18,$A$3:$G$110,2,0))</f>
        <v/>
      </c>
      <c r="AA18" s="28" t="str">
        <f>+IF(ISNA(VLOOKUP(AA$3&amp;"  "&amp;$J18,$A$3:$G$110,2,0)),"",VLOOKUP(AA$3&amp;"  "&amp;$J18,$A$3:$G$110,2,0))</f>
        <v/>
      </c>
      <c r="AB18" s="28" t="str">
        <f>+IF(ISNA(VLOOKUP(AB$3&amp;"  "&amp;$J18,$A$3:$G$110,2,0)),"",VLOOKUP(AB$3&amp;"  "&amp;$J18,$A$3:$G$110,2,0))</f>
        <v/>
      </c>
      <c r="AC18" s="28" t="str">
        <f>+IF(ISNA(VLOOKUP(AC$3&amp;"  "&amp;$J18,$A$3:$G$110,2,0)),"",VLOOKUP(AC$3&amp;"  "&amp;$J18,$A$3:$G$110,2,0))</f>
        <v/>
      </c>
      <c r="AD18" s="28" t="str">
        <f>+IF(ISNA(VLOOKUP(AD$3&amp;"  "&amp;$J18,$A$3:$G$110,2,0)),"",VLOOKUP(AD$3&amp;"  "&amp;$J18,$A$3:$G$110,2,0))</f>
        <v/>
      </c>
      <c r="AE18" s="28" t="str">
        <f>+IF(ISNA(VLOOKUP(AE$3&amp;"  "&amp;$J18,$A$3:$G$110,2,0)),"",VLOOKUP(AE$3&amp;"  "&amp;$J18,$A$3:$G$110,2,0))</f>
        <v/>
      </c>
      <c r="AF18" s="28" t="str">
        <f>+IF(ISNA(VLOOKUP(AF$3&amp;"  "&amp;$J18,$A$3:$G$110,2,0)),"",VLOOKUP(AF$3&amp;"  "&amp;$J18,$A$3:$G$110,2,0))</f>
        <v/>
      </c>
      <c r="AG18" s="28" t="str">
        <f>+IF(ISNA(VLOOKUP(AG$3&amp;"  "&amp;$J18,$A$3:$G$110,2,0)),"",VLOOKUP(AG$3&amp;"  "&amp;$J18,$A$3:$G$110,2,0))</f>
        <v/>
      </c>
      <c r="AH18" s="28" t="str">
        <f>+IF(ISNA(VLOOKUP(AH$3&amp;"  "&amp;$J18,$A$3:$G$110,2,0)),"",VLOOKUP(AH$3&amp;"  "&amp;$J18,$A$3:$G$110,2,0))</f>
        <v/>
      </c>
      <c r="AI18" s="28" t="str">
        <f>+IF(ISNA(VLOOKUP(AI$3&amp;"  "&amp;$J18,$A$3:$G$110,2,0)),"",VLOOKUP(AI$3&amp;"  "&amp;$J18,$A$3:$G$110,2,0))</f>
        <v/>
      </c>
      <c r="AJ18" s="28" t="str">
        <f>+IF(ISNA(VLOOKUP(AJ$3&amp;"  "&amp;$J18,$A$3:$G$110,2,0)),"",VLOOKUP(AJ$3&amp;"  "&amp;$J18,$A$3:$G$110,2,0))</f>
        <v/>
      </c>
    </row>
    <row r="19" spans="1:36" x14ac:dyDescent="0.3">
      <c r="A19">
        <v>16</v>
      </c>
      <c r="B19" s="2" t="s">
        <v>1232</v>
      </c>
      <c r="C19" s="51">
        <v>112</v>
      </c>
      <c r="D19" s="1" t="s">
        <v>1566</v>
      </c>
      <c r="E19" s="1" t="s">
        <v>1567</v>
      </c>
      <c r="F19" s="1" t="s">
        <v>599</v>
      </c>
      <c r="G19" s="1" t="s">
        <v>1602</v>
      </c>
      <c r="J19" s="11" t="s">
        <v>378</v>
      </c>
      <c r="K19" s="29">
        <f>IF(K16="",1000,SUM(K13:K16))</f>
        <v>1000</v>
      </c>
      <c r="L19" s="29">
        <f t="shared" ref="L19:AJ19" si="1">IF(L16="",1000,SUM(L13:L16))</f>
        <v>1000</v>
      </c>
      <c r="M19" s="29">
        <f t="shared" si="1"/>
        <v>1000</v>
      </c>
      <c r="N19" s="29">
        <f t="shared" si="1"/>
        <v>1000</v>
      </c>
      <c r="O19" s="29">
        <f t="shared" si="1"/>
        <v>1000</v>
      </c>
      <c r="P19" s="29">
        <f t="shared" si="1"/>
        <v>1000</v>
      </c>
      <c r="Q19" s="29">
        <f t="shared" si="1"/>
        <v>1000</v>
      </c>
      <c r="R19" s="29">
        <f t="shared" si="1"/>
        <v>1000</v>
      </c>
      <c r="S19" s="29">
        <f t="shared" si="1"/>
        <v>1000</v>
      </c>
      <c r="T19" s="29">
        <f t="shared" si="1"/>
        <v>1000</v>
      </c>
      <c r="U19" s="29">
        <f t="shared" si="1"/>
        <v>1000</v>
      </c>
      <c r="V19" s="29">
        <f t="shared" si="1"/>
        <v>1000</v>
      </c>
      <c r="W19" s="29">
        <f t="shared" si="1"/>
        <v>1000</v>
      </c>
      <c r="X19" s="29">
        <f t="shared" si="1"/>
        <v>1000</v>
      </c>
      <c r="Y19" s="29">
        <f t="shared" si="1"/>
        <v>1000</v>
      </c>
      <c r="Z19" s="29">
        <f t="shared" si="1"/>
        <v>1000</v>
      </c>
      <c r="AA19" s="29">
        <f t="shared" si="1"/>
        <v>1000</v>
      </c>
      <c r="AB19" s="29">
        <f t="shared" si="1"/>
        <v>1000</v>
      </c>
      <c r="AC19" s="29">
        <f t="shared" si="1"/>
        <v>1000</v>
      </c>
      <c r="AD19" s="29">
        <f t="shared" si="1"/>
        <v>1000</v>
      </c>
      <c r="AE19" s="29">
        <f t="shared" si="1"/>
        <v>1000</v>
      </c>
      <c r="AF19" s="29">
        <f t="shared" si="1"/>
        <v>1000</v>
      </c>
      <c r="AG19" s="29">
        <f t="shared" si="1"/>
        <v>1000</v>
      </c>
      <c r="AH19" s="29">
        <f t="shared" si="1"/>
        <v>1000</v>
      </c>
      <c r="AI19" s="29">
        <f t="shared" si="1"/>
        <v>1000</v>
      </c>
      <c r="AJ19" s="29">
        <f t="shared" si="1"/>
        <v>1000</v>
      </c>
    </row>
    <row r="20" spans="1:36" x14ac:dyDescent="0.3">
      <c r="A20">
        <v>17</v>
      </c>
      <c r="B20" s="2" t="s">
        <v>1752</v>
      </c>
      <c r="C20" s="51">
        <v>129</v>
      </c>
      <c r="D20" s="1" t="s">
        <v>364</v>
      </c>
      <c r="E20" s="1" t="s">
        <v>338</v>
      </c>
      <c r="F20" s="1" t="s">
        <v>597</v>
      </c>
      <c r="G20" s="1" t="s">
        <v>1602</v>
      </c>
      <c r="J20" s="11" t="s">
        <v>163</v>
      </c>
      <c r="K20" s="30">
        <f>RANK(K19,($K$10:$AJ$10,$K$19:$AJ$19),1)</f>
        <v>9</v>
      </c>
      <c r="L20" s="30">
        <f>RANK(L19,($K$10:$AJ$10,$K$19:$AJ$19),1)</f>
        <v>9</v>
      </c>
      <c r="M20" s="30">
        <f>RANK(M19,($K$10:$AJ$10,$K$19:$AJ$19),1)</f>
        <v>9</v>
      </c>
      <c r="N20" s="30">
        <f>RANK(N19,($K$10:$AJ$10,$K$19:$AJ$19),1)</f>
        <v>9</v>
      </c>
      <c r="O20" s="30">
        <f>RANK(O19,($K$10:$AJ$10,$K$19:$AJ$19),1)</f>
        <v>9</v>
      </c>
      <c r="P20" s="30">
        <f>RANK(P19,($K$10:$AJ$10,$K$19:$AJ$19),1)</f>
        <v>9</v>
      </c>
      <c r="Q20" s="30">
        <f>RANK(Q19,($K$10:$AJ$10,$K$19:$AJ$19),1)</f>
        <v>9</v>
      </c>
      <c r="R20" s="30">
        <f>RANK(R19,($K$10:$AJ$10,$K$19:$AJ$19),1)</f>
        <v>9</v>
      </c>
      <c r="S20" s="30">
        <f>RANK(S19,($K$10:$AJ$10,$K$19:$AJ$19),1)</f>
        <v>9</v>
      </c>
      <c r="T20" s="30">
        <f>RANK(T19,($K$10:$AJ$10,$K$19:$AJ$19),1)</f>
        <v>9</v>
      </c>
      <c r="U20" s="30">
        <f>RANK(U19,($K$10:$AJ$10,$K$19:$AJ$19),1)</f>
        <v>9</v>
      </c>
      <c r="V20" s="30">
        <f>RANK(V19,($K$10:$AJ$10,$K$19:$AJ$19),1)</f>
        <v>9</v>
      </c>
      <c r="W20" s="30">
        <f>RANK(W19,($K$10:$AJ$10,$K$19:$AJ$19),1)</f>
        <v>9</v>
      </c>
      <c r="X20" s="30">
        <f>RANK(X19,($K$10:$AJ$10,$K$19:$AJ$19),1)</f>
        <v>9</v>
      </c>
      <c r="Y20" s="30">
        <f>RANK(Y19,($K$10:$AJ$10,$K$19:$AJ$19),1)</f>
        <v>9</v>
      </c>
      <c r="Z20" s="30">
        <f>RANK(Z19,($K$10:$AJ$10,$K$19:$AJ$19),1)</f>
        <v>9</v>
      </c>
      <c r="AA20" s="30">
        <f>RANK(AA19,($K$10:$AJ$10,$K$19:$AJ$19),1)</f>
        <v>9</v>
      </c>
      <c r="AB20" s="30">
        <f>RANK(AB19,($K$10:$AJ$10,$K$19:$AJ$19),1)</f>
        <v>9</v>
      </c>
      <c r="AC20" s="30">
        <f>RANK(AC19,($K$10:$AJ$10,$K$19:$AJ$19),1)</f>
        <v>9</v>
      </c>
      <c r="AD20" s="30">
        <f>RANK(AD19,($K$10:$AJ$10,$K$19:$AJ$19),1)</f>
        <v>9</v>
      </c>
      <c r="AE20" s="30">
        <f>RANK(AE19,($K$10:$AJ$10,$K$19:$AJ$19),1)</f>
        <v>9</v>
      </c>
      <c r="AF20" s="30">
        <f>RANK(AF19,($K$10:$AJ$10,$K$19:$AJ$19),1)</f>
        <v>9</v>
      </c>
      <c r="AG20" s="30">
        <f>RANK(AG19,($K$10:$AJ$10,$K$19:$AJ$19),1)</f>
        <v>9</v>
      </c>
      <c r="AH20" s="30">
        <f>RANK(AH19,($K$10:$AJ$10,$K$19:$AJ$19),1)</f>
        <v>9</v>
      </c>
      <c r="AI20" s="30">
        <f>RANK(AI19,($K$10:$AJ$10,$K$19:$AJ$19),1)</f>
        <v>9</v>
      </c>
      <c r="AJ20" s="30">
        <f>RANK(AJ19,($K$10:$AJ$10,$K$19:$AJ$19),1)</f>
        <v>9</v>
      </c>
    </row>
    <row r="21" spans="1:36" x14ac:dyDescent="0.3">
      <c r="A21">
        <v>18</v>
      </c>
      <c r="B21" s="2" t="s">
        <v>1753</v>
      </c>
      <c r="C21" s="1">
        <v>630</v>
      </c>
      <c r="D21" s="1" t="s">
        <v>1606</v>
      </c>
      <c r="E21" s="1" t="s">
        <v>1607</v>
      </c>
      <c r="F21" s="1" t="s">
        <v>598</v>
      </c>
      <c r="G21" s="1" t="s">
        <v>1604</v>
      </c>
    </row>
    <row r="22" spans="1:36" x14ac:dyDescent="0.3">
      <c r="A22">
        <v>19</v>
      </c>
      <c r="B22" s="2" t="s">
        <v>1754</v>
      </c>
      <c r="C22" s="1">
        <v>625</v>
      </c>
      <c r="D22" s="1" t="s">
        <v>212</v>
      </c>
      <c r="E22" s="1" t="s">
        <v>373</v>
      </c>
      <c r="F22" s="1" t="s">
        <v>622</v>
      </c>
      <c r="G22" s="1" t="s">
        <v>1604</v>
      </c>
      <c r="J22">
        <v>9</v>
      </c>
      <c r="K22" s="28" t="str">
        <f>+IF(ISNA(VLOOKUP(K$3&amp;"  "&amp;$J22,$A$3:$G$110,2,0)),"",VLOOKUP(K$3&amp;"  "&amp;$J22,$A$3:$G$110,2,0))</f>
        <v/>
      </c>
      <c r="L22" s="28" t="str">
        <f>+IF(ISNA(VLOOKUP(L$3&amp;"  "&amp;$J22,$A$3:$G$110,2,0)),"",VLOOKUP(L$3&amp;"  "&amp;$J22,$A$3:$G$110,2,0))</f>
        <v/>
      </c>
      <c r="M22" s="28" t="str">
        <f>+IF(ISNA(VLOOKUP(M$3&amp;"  "&amp;$J22,$A$3:$G$110,2,0)),"",VLOOKUP(M$3&amp;"  "&amp;$J22,$A$3:$G$110,2,0))</f>
        <v/>
      </c>
      <c r="N22" s="28" t="str">
        <f>+IF(ISNA(VLOOKUP(N$3&amp;"  "&amp;$J22,$A$3:$G$110,2,0)),"",VLOOKUP(N$3&amp;"  "&amp;$J22,$A$3:$G$110,2,0))</f>
        <v/>
      </c>
      <c r="O22" s="28" t="str">
        <f>+IF(ISNA(VLOOKUP(O$3&amp;"  "&amp;$J22,$A$3:$G$110,2,0)),"",VLOOKUP(O$3&amp;"  "&amp;$J22,$A$3:$G$110,2,0))</f>
        <v/>
      </c>
      <c r="P22" s="28" t="str">
        <f>+IF(ISNA(VLOOKUP(P$3&amp;"  "&amp;$J22,$A$3:$G$110,2,0)),"",VLOOKUP(P$3&amp;"  "&amp;$J22,$A$3:$G$110,2,0))</f>
        <v/>
      </c>
      <c r="Q22" s="28" t="str">
        <f>+IF(ISNA(VLOOKUP(Q$3&amp;"  "&amp;$J22,$A$3:$G$110,2,0)),"",VLOOKUP(Q$3&amp;"  "&amp;$J22,$A$3:$G$110,2,0))</f>
        <v/>
      </c>
      <c r="R22" s="28" t="str">
        <f>+IF(ISNA(VLOOKUP(R$3&amp;"  "&amp;$J22,$A$3:$G$110,2,0)),"",VLOOKUP(R$3&amp;"  "&amp;$J22,$A$3:$G$110,2,0))</f>
        <v/>
      </c>
      <c r="S22" s="28" t="str">
        <f>+IF(ISNA(VLOOKUP(S$3&amp;"  "&amp;$J22,$A$3:$G$110,2,0)),"",VLOOKUP(S$3&amp;"  "&amp;$J22,$A$3:$G$110,2,0))</f>
        <v/>
      </c>
      <c r="T22" s="28" t="str">
        <f>+IF(ISNA(VLOOKUP(T$3&amp;"  "&amp;$J22,$A$3:$G$110,2,0)),"",VLOOKUP(T$3&amp;"  "&amp;$J22,$A$3:$G$110,2,0))</f>
        <v/>
      </c>
      <c r="U22" s="28" t="str">
        <f>+IF(ISNA(VLOOKUP(U$3&amp;"  "&amp;$J22,$A$3:$G$110,2,0)),"",VLOOKUP(U$3&amp;"  "&amp;$J22,$A$3:$G$110,2,0))</f>
        <v/>
      </c>
      <c r="V22" s="28" t="str">
        <f>+IF(ISNA(VLOOKUP(V$3&amp;"  "&amp;$J22,$A$3:$G$110,2,0)),"",VLOOKUP(V$3&amp;"  "&amp;$J22,$A$3:$G$110,2,0))</f>
        <v/>
      </c>
      <c r="W22" s="28" t="str">
        <f>+IF(ISNA(VLOOKUP(W$3&amp;"  "&amp;$J22,$A$3:$G$110,2,0)),"",VLOOKUP(W$3&amp;"  "&amp;$J22,$A$3:$G$110,2,0))</f>
        <v/>
      </c>
      <c r="X22" s="28" t="str">
        <f>+IF(ISNA(VLOOKUP(X$3&amp;"  "&amp;$J22,$A$3:$G$110,2,0)),"",VLOOKUP(X$3&amp;"  "&amp;$J22,$A$3:$G$110,2,0))</f>
        <v/>
      </c>
      <c r="Y22" s="28" t="str">
        <f>+IF(ISNA(VLOOKUP(Y$3&amp;"  "&amp;$J22,$A$3:$G$110,2,0)),"",VLOOKUP(Y$3&amp;"  "&amp;$J22,$A$3:$G$110,2,0))</f>
        <v/>
      </c>
      <c r="Z22" s="28" t="str">
        <f>+IF(ISNA(VLOOKUP(Z$3&amp;"  "&amp;$J22,$A$3:$G$110,2,0)),"",VLOOKUP(Z$3&amp;"  "&amp;$J22,$A$3:$G$110,2,0))</f>
        <v/>
      </c>
      <c r="AA22" s="28" t="str">
        <f>+IF(ISNA(VLOOKUP(AA$3&amp;"  "&amp;$J22,$A$3:$G$110,2,0)),"",VLOOKUP(AA$3&amp;"  "&amp;$J22,$A$3:$G$110,2,0))</f>
        <v/>
      </c>
      <c r="AB22" s="28" t="str">
        <f>+IF(ISNA(VLOOKUP(AB$3&amp;"  "&amp;$J22,$A$3:$G$110,2,0)),"",VLOOKUP(AB$3&amp;"  "&amp;$J22,$A$3:$G$110,2,0))</f>
        <v/>
      </c>
      <c r="AC22" s="28" t="str">
        <f>+IF(ISNA(VLOOKUP(AC$3&amp;"  "&amp;$J22,$A$3:$G$110,2,0)),"",VLOOKUP(AC$3&amp;"  "&amp;$J22,$A$3:$G$110,2,0))</f>
        <v/>
      </c>
      <c r="AD22" s="28" t="str">
        <f>+IF(ISNA(VLOOKUP(AD$3&amp;"  "&amp;$J22,$A$3:$G$110,2,0)),"",VLOOKUP(AD$3&amp;"  "&amp;$J22,$A$3:$G$110,2,0))</f>
        <v/>
      </c>
      <c r="AE22" s="28" t="str">
        <f>+IF(ISNA(VLOOKUP(AE$3&amp;"  "&amp;$J22,$A$3:$G$110,2,0)),"",VLOOKUP(AE$3&amp;"  "&amp;$J22,$A$3:$G$110,2,0))</f>
        <v/>
      </c>
      <c r="AF22" s="28" t="str">
        <f>+IF(ISNA(VLOOKUP(AF$3&amp;"  "&amp;$J22,$A$3:$G$110,2,0)),"",VLOOKUP(AF$3&amp;"  "&amp;$J22,$A$3:$G$110,2,0))</f>
        <v/>
      </c>
      <c r="AG22" s="28" t="str">
        <f>+IF(ISNA(VLOOKUP(AG$3&amp;"  "&amp;$J22,$A$3:$G$110,2,0)),"",VLOOKUP(AG$3&amp;"  "&amp;$J22,$A$3:$G$110,2,0))</f>
        <v/>
      </c>
      <c r="AH22" s="28" t="str">
        <f>+IF(ISNA(VLOOKUP(AH$3&amp;"  "&amp;$J22,$A$3:$G$110,2,0)),"",VLOOKUP(AH$3&amp;"  "&amp;$J22,$A$3:$G$110,2,0))</f>
        <v/>
      </c>
      <c r="AI22" s="28" t="str">
        <f>+IF(ISNA(VLOOKUP(AI$3&amp;"  "&amp;$J22,$A$3:$G$110,2,0)),"",VLOOKUP(AI$3&amp;"  "&amp;$J22,$A$3:$G$110,2,0))</f>
        <v/>
      </c>
      <c r="AJ22" s="28" t="str">
        <f>+IF(ISNA(VLOOKUP(AJ$3&amp;"  "&amp;$J22,$A$3:$G$110,2,0)),"",VLOOKUP(AJ$3&amp;"  "&amp;$J22,$A$3:$G$110,2,0))</f>
        <v/>
      </c>
    </row>
    <row r="23" spans="1:36" x14ac:dyDescent="0.3">
      <c r="A23">
        <v>20</v>
      </c>
      <c r="B23" s="2" t="s">
        <v>1755</v>
      </c>
      <c r="C23" s="51">
        <v>126</v>
      </c>
      <c r="D23" s="1" t="s">
        <v>1580</v>
      </c>
      <c r="E23" s="1" t="s">
        <v>1581</v>
      </c>
      <c r="F23" s="1" t="s">
        <v>598</v>
      </c>
      <c r="G23" s="1" t="s">
        <v>1602</v>
      </c>
      <c r="J23">
        <v>10</v>
      </c>
      <c r="K23" s="28" t="str">
        <f>+IF(ISNA(VLOOKUP(K$3&amp;"  "&amp;$J23,$A$3:$G$110,2,0)),"",VLOOKUP(K$3&amp;"  "&amp;$J23,$A$3:$G$110,2,0))</f>
        <v/>
      </c>
      <c r="L23" s="28" t="str">
        <f>+IF(ISNA(VLOOKUP(L$3&amp;"  "&amp;$J23,$A$3:$G$110,2,0)),"",VLOOKUP(L$3&amp;"  "&amp;$J23,$A$3:$G$110,2,0))</f>
        <v/>
      </c>
      <c r="M23" s="28" t="str">
        <f>+IF(ISNA(VLOOKUP(M$3&amp;"  "&amp;$J23,$A$3:$G$110,2,0)),"",VLOOKUP(M$3&amp;"  "&amp;$J23,$A$3:$G$110,2,0))</f>
        <v/>
      </c>
      <c r="N23" s="28" t="str">
        <f>+IF(ISNA(VLOOKUP(N$3&amp;"  "&amp;$J23,$A$3:$G$110,2,0)),"",VLOOKUP(N$3&amp;"  "&amp;$J23,$A$3:$G$110,2,0))</f>
        <v/>
      </c>
      <c r="O23" s="28" t="str">
        <f>+IF(ISNA(VLOOKUP(O$3&amp;"  "&amp;$J23,$A$3:$G$110,2,0)),"",VLOOKUP(O$3&amp;"  "&amp;$J23,$A$3:$G$110,2,0))</f>
        <v/>
      </c>
      <c r="P23" s="28" t="str">
        <f>+IF(ISNA(VLOOKUP(P$3&amp;"  "&amp;$J23,$A$3:$G$110,2,0)),"",VLOOKUP(P$3&amp;"  "&amp;$J23,$A$3:$G$110,2,0))</f>
        <v/>
      </c>
      <c r="Q23" s="28" t="str">
        <f>+IF(ISNA(VLOOKUP(Q$3&amp;"  "&amp;$J23,$A$3:$G$110,2,0)),"",VLOOKUP(Q$3&amp;"  "&amp;$J23,$A$3:$G$110,2,0))</f>
        <v/>
      </c>
      <c r="R23" s="28" t="str">
        <f>+IF(ISNA(VLOOKUP(R$3&amp;"  "&amp;$J23,$A$3:$G$110,2,0)),"",VLOOKUP(R$3&amp;"  "&amp;$J23,$A$3:$G$110,2,0))</f>
        <v/>
      </c>
      <c r="S23" s="28" t="str">
        <f>+IF(ISNA(VLOOKUP(S$3&amp;"  "&amp;$J23,$A$3:$G$110,2,0)),"",VLOOKUP(S$3&amp;"  "&amp;$J23,$A$3:$G$110,2,0))</f>
        <v/>
      </c>
      <c r="T23" s="28" t="str">
        <f>+IF(ISNA(VLOOKUP(T$3&amp;"  "&amp;$J23,$A$3:$G$110,2,0)),"",VLOOKUP(T$3&amp;"  "&amp;$J23,$A$3:$G$110,2,0))</f>
        <v/>
      </c>
      <c r="U23" s="28" t="str">
        <f>+IF(ISNA(VLOOKUP(U$3&amp;"  "&amp;$J23,$A$3:$G$110,2,0)),"",VLOOKUP(U$3&amp;"  "&amp;$J23,$A$3:$G$110,2,0))</f>
        <v/>
      </c>
      <c r="V23" s="28" t="str">
        <f>+IF(ISNA(VLOOKUP(V$3&amp;"  "&amp;$J23,$A$3:$G$110,2,0)),"",VLOOKUP(V$3&amp;"  "&amp;$J23,$A$3:$G$110,2,0))</f>
        <v/>
      </c>
      <c r="W23" s="28" t="str">
        <f>+IF(ISNA(VLOOKUP(W$3&amp;"  "&amp;$J23,$A$3:$G$110,2,0)),"",VLOOKUP(W$3&amp;"  "&amp;$J23,$A$3:$G$110,2,0))</f>
        <v/>
      </c>
      <c r="X23" s="28" t="str">
        <f>+IF(ISNA(VLOOKUP(X$3&amp;"  "&amp;$J23,$A$3:$G$110,2,0)),"",VLOOKUP(X$3&amp;"  "&amp;$J23,$A$3:$G$110,2,0))</f>
        <v/>
      </c>
      <c r="Y23" s="28" t="str">
        <f>+IF(ISNA(VLOOKUP(Y$3&amp;"  "&amp;$J23,$A$3:$G$110,2,0)),"",VLOOKUP(Y$3&amp;"  "&amp;$J23,$A$3:$G$110,2,0))</f>
        <v/>
      </c>
      <c r="Z23" s="28" t="str">
        <f>+IF(ISNA(VLOOKUP(Z$3&amp;"  "&amp;$J23,$A$3:$G$110,2,0)),"",VLOOKUP(Z$3&amp;"  "&amp;$J23,$A$3:$G$110,2,0))</f>
        <v/>
      </c>
      <c r="AA23" s="28" t="str">
        <f>+IF(ISNA(VLOOKUP(AA$3&amp;"  "&amp;$J23,$A$3:$G$110,2,0)),"",VLOOKUP(AA$3&amp;"  "&amp;$J23,$A$3:$G$110,2,0))</f>
        <v/>
      </c>
      <c r="AB23" s="28" t="str">
        <f>+IF(ISNA(VLOOKUP(AB$3&amp;"  "&amp;$J23,$A$3:$G$110,2,0)),"",VLOOKUP(AB$3&amp;"  "&amp;$J23,$A$3:$G$110,2,0))</f>
        <v/>
      </c>
      <c r="AC23" s="28" t="str">
        <f>+IF(ISNA(VLOOKUP(AC$3&amp;"  "&amp;$J23,$A$3:$G$110,2,0)),"",VLOOKUP(AC$3&amp;"  "&amp;$J23,$A$3:$G$110,2,0))</f>
        <v/>
      </c>
      <c r="AD23" s="28" t="str">
        <f>+IF(ISNA(VLOOKUP(AD$3&amp;"  "&amp;$J23,$A$3:$G$110,2,0)),"",VLOOKUP(AD$3&amp;"  "&amp;$J23,$A$3:$G$110,2,0))</f>
        <v/>
      </c>
      <c r="AE23" s="28" t="str">
        <f>+IF(ISNA(VLOOKUP(AE$3&amp;"  "&amp;$J23,$A$3:$G$110,2,0)),"",VLOOKUP(AE$3&amp;"  "&amp;$J23,$A$3:$G$110,2,0))</f>
        <v/>
      </c>
      <c r="AF23" s="28" t="str">
        <f>+IF(ISNA(VLOOKUP(AF$3&amp;"  "&amp;$J23,$A$3:$G$110,2,0)),"",VLOOKUP(AF$3&amp;"  "&amp;$J23,$A$3:$G$110,2,0))</f>
        <v/>
      </c>
      <c r="AG23" s="28" t="str">
        <f>+IF(ISNA(VLOOKUP(AG$3&amp;"  "&amp;$J23,$A$3:$G$110,2,0)),"",VLOOKUP(AG$3&amp;"  "&amp;$J23,$A$3:$G$110,2,0))</f>
        <v/>
      </c>
      <c r="AH23" s="28" t="str">
        <f>+IF(ISNA(VLOOKUP(AH$3&amp;"  "&amp;$J23,$A$3:$G$110,2,0)),"",VLOOKUP(AH$3&amp;"  "&amp;$J23,$A$3:$G$110,2,0))</f>
        <v/>
      </c>
      <c r="AI23" s="28" t="str">
        <f>+IF(ISNA(VLOOKUP(AI$3&amp;"  "&amp;$J23,$A$3:$G$110,2,0)),"",VLOOKUP(AI$3&amp;"  "&amp;$J23,$A$3:$G$110,2,0))</f>
        <v/>
      </c>
      <c r="AJ23" s="28" t="str">
        <f>+IF(ISNA(VLOOKUP(AJ$3&amp;"  "&amp;$J23,$A$3:$G$110,2,0)),"",VLOOKUP(AJ$3&amp;"  "&amp;$J23,$A$3:$G$110,2,0))</f>
        <v/>
      </c>
    </row>
    <row r="24" spans="1:36" x14ac:dyDescent="0.3">
      <c r="A24">
        <v>21</v>
      </c>
      <c r="B24" s="2" t="s">
        <v>1756</v>
      </c>
      <c r="C24" s="51">
        <v>127</v>
      </c>
      <c r="D24" s="1" t="s">
        <v>42</v>
      </c>
      <c r="E24" s="1" t="s">
        <v>928</v>
      </c>
      <c r="F24" s="1" t="s">
        <v>599</v>
      </c>
      <c r="G24" s="1" t="s">
        <v>1602</v>
      </c>
      <c r="J24">
        <v>11</v>
      </c>
      <c r="K24" s="28" t="str">
        <f>+IF(ISNA(VLOOKUP(K$3&amp;"  "&amp;$J24,$A$3:$G$110,2,0)),"",VLOOKUP(K$3&amp;"  "&amp;$J24,$A$3:$G$110,2,0))</f>
        <v/>
      </c>
      <c r="L24" s="28" t="str">
        <f>+IF(ISNA(VLOOKUP(L$3&amp;"  "&amp;$J24,$A$3:$G$110,2,0)),"",VLOOKUP(L$3&amp;"  "&amp;$J24,$A$3:$G$110,2,0))</f>
        <v/>
      </c>
      <c r="M24" s="28" t="str">
        <f>+IF(ISNA(VLOOKUP(M$3&amp;"  "&amp;$J24,$A$3:$G$110,2,0)),"",VLOOKUP(M$3&amp;"  "&amp;$J24,$A$3:$G$110,2,0))</f>
        <v/>
      </c>
      <c r="N24" s="28" t="str">
        <f>+IF(ISNA(VLOOKUP(N$3&amp;"  "&amp;$J24,$A$3:$G$110,2,0)),"",VLOOKUP(N$3&amp;"  "&amp;$J24,$A$3:$G$110,2,0))</f>
        <v/>
      </c>
      <c r="O24" s="28" t="str">
        <f>+IF(ISNA(VLOOKUP(O$3&amp;"  "&amp;$J24,$A$3:$G$110,2,0)),"",VLOOKUP(O$3&amp;"  "&amp;$J24,$A$3:$G$110,2,0))</f>
        <v/>
      </c>
      <c r="P24" s="28" t="str">
        <f>+IF(ISNA(VLOOKUP(P$3&amp;"  "&amp;$J24,$A$3:$G$110,2,0)),"",VLOOKUP(P$3&amp;"  "&amp;$J24,$A$3:$G$110,2,0))</f>
        <v/>
      </c>
      <c r="Q24" s="28" t="str">
        <f>+IF(ISNA(VLOOKUP(Q$3&amp;"  "&amp;$J24,$A$3:$G$110,2,0)),"",VLOOKUP(Q$3&amp;"  "&amp;$J24,$A$3:$G$110,2,0))</f>
        <v/>
      </c>
      <c r="R24" s="28" t="str">
        <f>+IF(ISNA(VLOOKUP(R$3&amp;"  "&amp;$J24,$A$3:$G$110,2,0)),"",VLOOKUP(R$3&amp;"  "&amp;$J24,$A$3:$G$110,2,0))</f>
        <v/>
      </c>
      <c r="S24" s="28" t="str">
        <f>+IF(ISNA(VLOOKUP(S$3&amp;"  "&amp;$J24,$A$3:$G$110,2,0)),"",VLOOKUP(S$3&amp;"  "&amp;$J24,$A$3:$G$110,2,0))</f>
        <v/>
      </c>
      <c r="T24" s="28" t="str">
        <f>+IF(ISNA(VLOOKUP(T$3&amp;"  "&amp;$J24,$A$3:$G$110,2,0)),"",VLOOKUP(T$3&amp;"  "&amp;$J24,$A$3:$G$110,2,0))</f>
        <v/>
      </c>
      <c r="U24" s="28" t="str">
        <f>+IF(ISNA(VLOOKUP(U$3&amp;"  "&amp;$J24,$A$3:$G$110,2,0)),"",VLOOKUP(U$3&amp;"  "&amp;$J24,$A$3:$G$110,2,0))</f>
        <v/>
      </c>
      <c r="V24" s="28" t="str">
        <f>+IF(ISNA(VLOOKUP(V$3&amp;"  "&amp;$J24,$A$3:$G$110,2,0)),"",VLOOKUP(V$3&amp;"  "&amp;$J24,$A$3:$G$110,2,0))</f>
        <v/>
      </c>
      <c r="W24" s="28" t="str">
        <f>+IF(ISNA(VLOOKUP(W$3&amp;"  "&amp;$J24,$A$3:$G$110,2,0)),"",VLOOKUP(W$3&amp;"  "&amp;$J24,$A$3:$G$110,2,0))</f>
        <v/>
      </c>
      <c r="X24" s="28" t="str">
        <f>+IF(ISNA(VLOOKUP(X$3&amp;"  "&amp;$J24,$A$3:$G$110,2,0)),"",VLOOKUP(X$3&amp;"  "&amp;$J24,$A$3:$G$110,2,0))</f>
        <v/>
      </c>
      <c r="Y24" s="28" t="str">
        <f>+IF(ISNA(VLOOKUP(Y$3&amp;"  "&amp;$J24,$A$3:$G$110,2,0)),"",VLOOKUP(Y$3&amp;"  "&amp;$J24,$A$3:$G$110,2,0))</f>
        <v/>
      </c>
      <c r="Z24" s="28" t="str">
        <f>+IF(ISNA(VLOOKUP(Z$3&amp;"  "&amp;$J24,$A$3:$G$110,2,0)),"",VLOOKUP(Z$3&amp;"  "&amp;$J24,$A$3:$G$110,2,0))</f>
        <v/>
      </c>
      <c r="AA24" s="28" t="str">
        <f>+IF(ISNA(VLOOKUP(AA$3&amp;"  "&amp;$J24,$A$3:$G$110,2,0)),"",VLOOKUP(AA$3&amp;"  "&amp;$J24,$A$3:$G$110,2,0))</f>
        <v/>
      </c>
      <c r="AB24" s="28" t="str">
        <f>+IF(ISNA(VLOOKUP(AB$3&amp;"  "&amp;$J24,$A$3:$G$110,2,0)),"",VLOOKUP(AB$3&amp;"  "&amp;$J24,$A$3:$G$110,2,0))</f>
        <v/>
      </c>
      <c r="AC24" s="28" t="str">
        <f>+IF(ISNA(VLOOKUP(AC$3&amp;"  "&amp;$J24,$A$3:$G$110,2,0)),"",VLOOKUP(AC$3&amp;"  "&amp;$J24,$A$3:$G$110,2,0))</f>
        <v/>
      </c>
      <c r="AD24" s="28" t="str">
        <f>+IF(ISNA(VLOOKUP(AD$3&amp;"  "&amp;$J24,$A$3:$G$110,2,0)),"",VLOOKUP(AD$3&amp;"  "&amp;$J24,$A$3:$G$110,2,0))</f>
        <v/>
      </c>
      <c r="AE24" s="28" t="str">
        <f>+IF(ISNA(VLOOKUP(AE$3&amp;"  "&amp;$J24,$A$3:$G$110,2,0)),"",VLOOKUP(AE$3&amp;"  "&amp;$J24,$A$3:$G$110,2,0))</f>
        <v/>
      </c>
      <c r="AF24" s="28" t="str">
        <f>+IF(ISNA(VLOOKUP(AF$3&amp;"  "&amp;$J24,$A$3:$G$110,2,0)),"",VLOOKUP(AF$3&amp;"  "&amp;$J24,$A$3:$G$110,2,0))</f>
        <v/>
      </c>
      <c r="AG24" s="28" t="str">
        <f>+IF(ISNA(VLOOKUP(AG$3&amp;"  "&amp;$J24,$A$3:$G$110,2,0)),"",VLOOKUP(AG$3&amp;"  "&amp;$J24,$A$3:$G$110,2,0))</f>
        <v/>
      </c>
      <c r="AH24" s="28" t="str">
        <f>+IF(ISNA(VLOOKUP(AH$3&amp;"  "&amp;$J24,$A$3:$G$110,2,0)),"",VLOOKUP(AH$3&amp;"  "&amp;$J24,$A$3:$G$110,2,0))</f>
        <v/>
      </c>
      <c r="AI24" s="28" t="str">
        <f>+IF(ISNA(VLOOKUP(AI$3&amp;"  "&amp;$J24,$A$3:$G$110,2,0)),"",VLOOKUP(AI$3&amp;"  "&amp;$J24,$A$3:$G$110,2,0))</f>
        <v/>
      </c>
      <c r="AJ24" s="28" t="str">
        <f>+IF(ISNA(VLOOKUP(AJ$3&amp;"  "&amp;$J24,$A$3:$G$110,2,0)),"",VLOOKUP(AJ$3&amp;"  "&amp;$J24,$A$3:$G$110,2,0))</f>
        <v/>
      </c>
    </row>
    <row r="25" spans="1:36" x14ac:dyDescent="0.3">
      <c r="A25">
        <v>22</v>
      </c>
      <c r="B25" s="2" t="s">
        <v>1757</v>
      </c>
      <c r="C25" s="51">
        <v>132</v>
      </c>
      <c r="D25" s="1" t="s">
        <v>1584</v>
      </c>
      <c r="E25" s="1" t="s">
        <v>1585</v>
      </c>
      <c r="F25" s="1" t="s">
        <v>602</v>
      </c>
      <c r="G25" s="1" t="s">
        <v>1602</v>
      </c>
      <c r="J25">
        <v>12</v>
      </c>
      <c r="K25" s="28" t="str">
        <f>+IF(ISNA(VLOOKUP(K$3&amp;"  "&amp;$J25,$A$3:$G$110,2,0)),"",VLOOKUP(K$3&amp;"  "&amp;$J25,$A$3:$G$110,2,0))</f>
        <v/>
      </c>
      <c r="L25" s="28" t="str">
        <f>+IF(ISNA(VLOOKUP(L$3&amp;"  "&amp;$J25,$A$3:$G$110,2,0)),"",VLOOKUP(L$3&amp;"  "&amp;$J25,$A$3:$G$110,2,0))</f>
        <v/>
      </c>
      <c r="M25" s="28" t="str">
        <f>+IF(ISNA(VLOOKUP(M$3&amp;"  "&amp;$J25,$A$3:$G$110,2,0)),"",VLOOKUP(M$3&amp;"  "&amp;$J25,$A$3:$G$110,2,0))</f>
        <v/>
      </c>
      <c r="N25" s="28" t="str">
        <f>+IF(ISNA(VLOOKUP(N$3&amp;"  "&amp;$J25,$A$3:$G$110,2,0)),"",VLOOKUP(N$3&amp;"  "&amp;$J25,$A$3:$G$110,2,0))</f>
        <v/>
      </c>
      <c r="O25" s="28" t="str">
        <f>+IF(ISNA(VLOOKUP(O$3&amp;"  "&amp;$J25,$A$3:$G$110,2,0)),"",VLOOKUP(O$3&amp;"  "&amp;$J25,$A$3:$G$110,2,0))</f>
        <v/>
      </c>
      <c r="P25" s="28" t="str">
        <f>+IF(ISNA(VLOOKUP(P$3&amp;"  "&amp;$J25,$A$3:$G$110,2,0)),"",VLOOKUP(P$3&amp;"  "&amp;$J25,$A$3:$G$110,2,0))</f>
        <v/>
      </c>
      <c r="Q25" s="28" t="str">
        <f>+IF(ISNA(VLOOKUP(Q$3&amp;"  "&amp;$J25,$A$3:$G$110,2,0)),"",VLOOKUP(Q$3&amp;"  "&amp;$J25,$A$3:$G$110,2,0))</f>
        <v/>
      </c>
      <c r="R25" s="28" t="str">
        <f>+IF(ISNA(VLOOKUP(R$3&amp;"  "&amp;$J25,$A$3:$G$110,2,0)),"",VLOOKUP(R$3&amp;"  "&amp;$J25,$A$3:$G$110,2,0))</f>
        <v/>
      </c>
      <c r="S25" s="28" t="str">
        <f>+IF(ISNA(VLOOKUP(S$3&amp;"  "&amp;$J25,$A$3:$G$110,2,0)),"",VLOOKUP(S$3&amp;"  "&amp;$J25,$A$3:$G$110,2,0))</f>
        <v/>
      </c>
      <c r="T25" s="28" t="str">
        <f>+IF(ISNA(VLOOKUP(T$3&amp;"  "&amp;$J25,$A$3:$G$110,2,0)),"",VLOOKUP(T$3&amp;"  "&amp;$J25,$A$3:$G$110,2,0))</f>
        <v/>
      </c>
      <c r="U25" s="28" t="str">
        <f>+IF(ISNA(VLOOKUP(U$3&amp;"  "&amp;$J25,$A$3:$G$110,2,0)),"",VLOOKUP(U$3&amp;"  "&amp;$J25,$A$3:$G$110,2,0))</f>
        <v/>
      </c>
      <c r="V25" s="28" t="str">
        <f>+IF(ISNA(VLOOKUP(V$3&amp;"  "&amp;$J25,$A$3:$G$110,2,0)),"",VLOOKUP(V$3&amp;"  "&amp;$J25,$A$3:$G$110,2,0))</f>
        <v/>
      </c>
      <c r="W25" s="28" t="str">
        <f>+IF(ISNA(VLOOKUP(W$3&amp;"  "&amp;$J25,$A$3:$G$110,2,0)),"",VLOOKUP(W$3&amp;"  "&amp;$J25,$A$3:$G$110,2,0))</f>
        <v/>
      </c>
      <c r="X25" s="28" t="str">
        <f>+IF(ISNA(VLOOKUP(X$3&amp;"  "&amp;$J25,$A$3:$G$110,2,0)),"",VLOOKUP(X$3&amp;"  "&amp;$J25,$A$3:$G$110,2,0))</f>
        <v/>
      </c>
      <c r="Y25" s="28" t="str">
        <f>+IF(ISNA(VLOOKUP(Y$3&amp;"  "&amp;$J25,$A$3:$G$110,2,0)),"",VLOOKUP(Y$3&amp;"  "&amp;$J25,$A$3:$G$110,2,0))</f>
        <v/>
      </c>
      <c r="Z25" s="28" t="str">
        <f>+IF(ISNA(VLOOKUP(Z$3&amp;"  "&amp;$J25,$A$3:$G$110,2,0)),"",VLOOKUP(Z$3&amp;"  "&amp;$J25,$A$3:$G$110,2,0))</f>
        <v/>
      </c>
      <c r="AA25" s="28" t="str">
        <f>+IF(ISNA(VLOOKUP(AA$3&amp;"  "&amp;$J25,$A$3:$G$110,2,0)),"",VLOOKUP(AA$3&amp;"  "&amp;$J25,$A$3:$G$110,2,0))</f>
        <v/>
      </c>
      <c r="AB25" s="28" t="str">
        <f>+IF(ISNA(VLOOKUP(AB$3&amp;"  "&amp;$J25,$A$3:$G$110,2,0)),"",VLOOKUP(AB$3&amp;"  "&amp;$J25,$A$3:$G$110,2,0))</f>
        <v/>
      </c>
      <c r="AC25" s="28" t="str">
        <f>+IF(ISNA(VLOOKUP(AC$3&amp;"  "&amp;$J25,$A$3:$G$110,2,0)),"",VLOOKUP(AC$3&amp;"  "&amp;$J25,$A$3:$G$110,2,0))</f>
        <v/>
      </c>
      <c r="AD25" s="28" t="str">
        <f>+IF(ISNA(VLOOKUP(AD$3&amp;"  "&amp;$J25,$A$3:$G$110,2,0)),"",VLOOKUP(AD$3&amp;"  "&amp;$J25,$A$3:$G$110,2,0))</f>
        <v/>
      </c>
      <c r="AE25" s="28" t="str">
        <f>+IF(ISNA(VLOOKUP(AE$3&amp;"  "&amp;$J25,$A$3:$G$110,2,0)),"",VLOOKUP(AE$3&amp;"  "&amp;$J25,$A$3:$G$110,2,0))</f>
        <v/>
      </c>
      <c r="AF25" s="28" t="str">
        <f>+IF(ISNA(VLOOKUP(AF$3&amp;"  "&amp;$J25,$A$3:$G$110,2,0)),"",VLOOKUP(AF$3&amp;"  "&amp;$J25,$A$3:$G$110,2,0))</f>
        <v/>
      </c>
      <c r="AG25" s="28" t="str">
        <f>+IF(ISNA(VLOOKUP(AG$3&amp;"  "&amp;$J25,$A$3:$G$110,2,0)),"",VLOOKUP(AG$3&amp;"  "&amp;$J25,$A$3:$G$110,2,0))</f>
        <v/>
      </c>
      <c r="AH25" s="28" t="str">
        <f>+IF(ISNA(VLOOKUP(AH$3&amp;"  "&amp;$J25,$A$3:$G$110,2,0)),"",VLOOKUP(AH$3&amp;"  "&amp;$J25,$A$3:$G$110,2,0))</f>
        <v/>
      </c>
      <c r="AI25" s="28" t="str">
        <f>+IF(ISNA(VLOOKUP(AI$3&amp;"  "&amp;$J25,$A$3:$G$110,2,0)),"",VLOOKUP(AI$3&amp;"  "&amp;$J25,$A$3:$G$110,2,0))</f>
        <v/>
      </c>
      <c r="AJ25" s="28" t="str">
        <f>+IF(ISNA(VLOOKUP(AJ$3&amp;"  "&amp;$J25,$A$3:$G$110,2,0)),"",VLOOKUP(AJ$3&amp;"  "&amp;$J25,$A$3:$G$110,2,0))</f>
        <v/>
      </c>
    </row>
    <row r="26" spans="1:36" x14ac:dyDescent="0.3">
      <c r="A26">
        <v>23</v>
      </c>
      <c r="B26" s="2" t="s">
        <v>1758</v>
      </c>
      <c r="C26" s="51">
        <v>136</v>
      </c>
      <c r="D26" s="1" t="s">
        <v>40</v>
      </c>
      <c r="E26" s="1" t="s">
        <v>1588</v>
      </c>
      <c r="F26" s="1" t="s">
        <v>599</v>
      </c>
      <c r="G26" s="1" t="s">
        <v>1602</v>
      </c>
      <c r="K26" s="28" t="str">
        <f>+IF(ISNA(VLOOKUP(K$3&amp;"  "&amp;$J26,$A$3:$G$110,2,0)),"",VLOOKUP(K$3&amp;"  "&amp;$J26,$A$3:$G$110,2,0))</f>
        <v/>
      </c>
      <c r="L26" s="28" t="str">
        <f>+IF(ISNA(VLOOKUP(L$3&amp;"  "&amp;$J26,$A$3:$G$110,2,0)),"",VLOOKUP(L$3&amp;"  "&amp;$J26,$A$3:$G$110,2,0))</f>
        <v/>
      </c>
      <c r="M26" s="28" t="str">
        <f>+IF(ISNA(VLOOKUP(M$3&amp;"  "&amp;$J26,$A$3:$G$110,2,0)),"",VLOOKUP(M$3&amp;"  "&amp;$J26,$A$3:$G$110,2,0))</f>
        <v/>
      </c>
      <c r="N26" s="28" t="str">
        <f>+IF(ISNA(VLOOKUP(N$3&amp;"  "&amp;$J26,$A$3:$G$110,2,0)),"",VLOOKUP(N$3&amp;"  "&amp;$J26,$A$3:$G$110,2,0))</f>
        <v/>
      </c>
      <c r="O26" s="28" t="str">
        <f>+IF(ISNA(VLOOKUP(O$3&amp;"  "&amp;$J26,$A$3:$G$110,2,0)),"",VLOOKUP(O$3&amp;"  "&amp;$J26,$A$3:$G$110,2,0))</f>
        <v/>
      </c>
      <c r="P26" s="28" t="str">
        <f>+IF(ISNA(VLOOKUP(P$3&amp;"  "&amp;$J26,$A$3:$G$110,2,0)),"",VLOOKUP(P$3&amp;"  "&amp;$J26,$A$3:$G$110,2,0))</f>
        <v/>
      </c>
      <c r="Q26" s="28" t="str">
        <f>+IF(ISNA(VLOOKUP(Q$3&amp;"  "&amp;$J26,$A$3:$G$110,2,0)),"",VLOOKUP(Q$3&amp;"  "&amp;$J26,$A$3:$G$110,2,0))</f>
        <v/>
      </c>
      <c r="R26" s="28" t="str">
        <f>+IF(ISNA(VLOOKUP(R$3&amp;"  "&amp;$J26,$A$3:$G$110,2,0)),"",VLOOKUP(R$3&amp;"  "&amp;$J26,$A$3:$G$110,2,0))</f>
        <v/>
      </c>
      <c r="S26" s="28" t="str">
        <f>+IF(ISNA(VLOOKUP(S$3&amp;"  "&amp;$J26,$A$3:$G$110,2,0)),"",VLOOKUP(S$3&amp;"  "&amp;$J26,$A$3:$G$110,2,0))</f>
        <v/>
      </c>
      <c r="T26" s="28" t="str">
        <f>+IF(ISNA(VLOOKUP(T$3&amp;"  "&amp;$J26,$A$3:$G$110,2,0)),"",VLOOKUP(T$3&amp;"  "&amp;$J26,$A$3:$G$110,2,0))</f>
        <v/>
      </c>
      <c r="U26" s="28" t="str">
        <f>+IF(ISNA(VLOOKUP(U$3&amp;"  "&amp;$J26,$A$3:$G$110,2,0)),"",VLOOKUP(U$3&amp;"  "&amp;$J26,$A$3:$G$110,2,0))</f>
        <v/>
      </c>
      <c r="V26" s="28" t="str">
        <f>+IF(ISNA(VLOOKUP(V$3&amp;"  "&amp;$J26,$A$3:$G$110,2,0)),"",VLOOKUP(V$3&amp;"  "&amp;$J26,$A$3:$G$110,2,0))</f>
        <v/>
      </c>
      <c r="W26" s="28" t="str">
        <f>+IF(ISNA(VLOOKUP(W$3&amp;"  "&amp;$J26,$A$3:$G$110,2,0)),"",VLOOKUP(W$3&amp;"  "&amp;$J26,$A$3:$G$110,2,0))</f>
        <v/>
      </c>
      <c r="X26" s="28" t="str">
        <f>+IF(ISNA(VLOOKUP(X$3&amp;"  "&amp;$J26,$A$3:$G$110,2,0)),"",VLOOKUP(X$3&amp;"  "&amp;$J26,$A$3:$G$110,2,0))</f>
        <v/>
      </c>
      <c r="Y26" s="28" t="str">
        <f>+IF(ISNA(VLOOKUP(Y$3&amp;"  "&amp;$J26,$A$3:$G$110,2,0)),"",VLOOKUP(Y$3&amp;"  "&amp;$J26,$A$3:$G$110,2,0))</f>
        <v/>
      </c>
      <c r="Z26" s="28" t="str">
        <f>+IF(ISNA(VLOOKUP(Z$3&amp;"  "&amp;$J26,$A$3:$G$110,2,0)),"",VLOOKUP(Z$3&amp;"  "&amp;$J26,$A$3:$G$110,2,0))</f>
        <v/>
      </c>
      <c r="AA26" s="28" t="str">
        <f>+IF(ISNA(VLOOKUP(AA$3&amp;"  "&amp;$J26,$A$3:$G$110,2,0)),"",VLOOKUP(AA$3&amp;"  "&amp;$J26,$A$3:$G$110,2,0))</f>
        <v/>
      </c>
      <c r="AB26" s="28" t="str">
        <f>+IF(ISNA(VLOOKUP(AB$3&amp;"  "&amp;$J26,$A$3:$G$110,2,0)),"",VLOOKUP(AB$3&amp;"  "&amp;$J26,$A$3:$G$110,2,0))</f>
        <v/>
      </c>
      <c r="AC26" s="28" t="str">
        <f>+IF(ISNA(VLOOKUP(AC$3&amp;"  "&amp;$J26,$A$3:$G$110,2,0)),"",VLOOKUP(AC$3&amp;"  "&amp;$J26,$A$3:$G$110,2,0))</f>
        <v/>
      </c>
      <c r="AD26" s="28" t="str">
        <f>+IF(ISNA(VLOOKUP(AD$3&amp;"  "&amp;$J26,$A$3:$G$110,2,0)),"",VLOOKUP(AD$3&amp;"  "&amp;$J26,$A$3:$G$110,2,0))</f>
        <v/>
      </c>
      <c r="AE26" s="28" t="str">
        <f>+IF(ISNA(VLOOKUP(AE$3&amp;"  "&amp;$J26,$A$3:$G$110,2,0)),"",VLOOKUP(AE$3&amp;"  "&amp;$J26,$A$3:$G$110,2,0))</f>
        <v/>
      </c>
      <c r="AF26" s="28" t="str">
        <f>+IF(ISNA(VLOOKUP(AF$3&amp;"  "&amp;$J26,$A$3:$G$110,2,0)),"",VLOOKUP(AF$3&amp;"  "&amp;$J26,$A$3:$G$110,2,0))</f>
        <v/>
      </c>
      <c r="AG26" s="28" t="str">
        <f>+IF(ISNA(VLOOKUP(AG$3&amp;"  "&amp;$J26,$A$3:$G$110,2,0)),"",VLOOKUP(AG$3&amp;"  "&amp;$J26,$A$3:$G$110,2,0))</f>
        <v/>
      </c>
      <c r="AH26" s="28" t="str">
        <f>+IF(ISNA(VLOOKUP(AH$3&amp;"  "&amp;$J26,$A$3:$G$110,2,0)),"",VLOOKUP(AH$3&amp;"  "&amp;$J26,$A$3:$G$110,2,0))</f>
        <v/>
      </c>
      <c r="AI26" s="28" t="str">
        <f>+IF(ISNA(VLOOKUP(AI$3&amp;"  "&amp;$J26,$A$3:$G$110,2,0)),"",VLOOKUP(AI$3&amp;"  "&amp;$J26,$A$3:$G$110,2,0))</f>
        <v/>
      </c>
      <c r="AJ26" s="28" t="str">
        <f>+IF(ISNA(VLOOKUP(AJ$3&amp;"  "&amp;$J26,$A$3:$G$110,2,0)),"",VLOOKUP(AJ$3&amp;"  "&amp;$J26,$A$3:$G$110,2,0))</f>
        <v/>
      </c>
    </row>
    <row r="27" spans="1:36" x14ac:dyDescent="0.3">
      <c r="A27">
        <v>24</v>
      </c>
      <c r="B27" s="2" t="s">
        <v>1759</v>
      </c>
      <c r="C27" s="1">
        <v>627</v>
      </c>
      <c r="D27" s="1" t="s">
        <v>113</v>
      </c>
      <c r="E27" s="1" t="s">
        <v>114</v>
      </c>
      <c r="F27" s="1" t="s">
        <v>607</v>
      </c>
      <c r="G27" s="1" t="s">
        <v>1604</v>
      </c>
      <c r="K27" s="28" t="str">
        <f>+IF(ISNA(VLOOKUP(K$3&amp;"  "&amp;$J27,$A$3:$G$110,2,0)),"",VLOOKUP(K$3&amp;"  "&amp;$J27,$A$3:$G$110,2,0))</f>
        <v/>
      </c>
      <c r="L27" s="28" t="str">
        <f>+IF(ISNA(VLOOKUP(L$3&amp;"  "&amp;$J27,$A$3:$G$110,2,0)),"",VLOOKUP(L$3&amp;"  "&amp;$J27,$A$3:$G$110,2,0))</f>
        <v/>
      </c>
      <c r="M27" s="28" t="str">
        <f>+IF(ISNA(VLOOKUP(M$3&amp;"  "&amp;$J27,$A$3:$G$110,2,0)),"",VLOOKUP(M$3&amp;"  "&amp;$J27,$A$3:$G$110,2,0))</f>
        <v/>
      </c>
      <c r="N27" s="28" t="str">
        <f>+IF(ISNA(VLOOKUP(N$3&amp;"  "&amp;$J27,$A$3:$G$110,2,0)),"",VLOOKUP(N$3&amp;"  "&amp;$J27,$A$3:$G$110,2,0))</f>
        <v/>
      </c>
      <c r="O27" s="28" t="str">
        <f>+IF(ISNA(VLOOKUP(O$3&amp;"  "&amp;$J27,$A$3:$G$110,2,0)),"",VLOOKUP(O$3&amp;"  "&amp;$J27,$A$3:$G$110,2,0))</f>
        <v/>
      </c>
      <c r="P27" s="28" t="str">
        <f>+IF(ISNA(VLOOKUP(P$3&amp;"  "&amp;$J27,$A$3:$G$110,2,0)),"",VLOOKUP(P$3&amp;"  "&amp;$J27,$A$3:$G$110,2,0))</f>
        <v/>
      </c>
      <c r="Q27" s="28" t="str">
        <f>+IF(ISNA(VLOOKUP(Q$3&amp;"  "&amp;$J27,$A$3:$G$110,2,0)),"",VLOOKUP(Q$3&amp;"  "&amp;$J27,$A$3:$G$110,2,0))</f>
        <v/>
      </c>
      <c r="R27" s="28" t="str">
        <f>+IF(ISNA(VLOOKUP(R$3&amp;"  "&amp;$J27,$A$3:$G$110,2,0)),"",VLOOKUP(R$3&amp;"  "&amp;$J27,$A$3:$G$110,2,0))</f>
        <v/>
      </c>
      <c r="S27" s="28" t="str">
        <f>+IF(ISNA(VLOOKUP(S$3&amp;"  "&amp;$J27,$A$3:$G$110,2,0)),"",VLOOKUP(S$3&amp;"  "&amp;$J27,$A$3:$G$110,2,0))</f>
        <v/>
      </c>
      <c r="T27" s="28" t="str">
        <f>+IF(ISNA(VLOOKUP(T$3&amp;"  "&amp;$J27,$A$3:$G$110,2,0)),"",VLOOKUP(T$3&amp;"  "&amp;$J27,$A$3:$G$110,2,0))</f>
        <v/>
      </c>
      <c r="U27" s="28" t="str">
        <f>+IF(ISNA(VLOOKUP(U$3&amp;"  "&amp;$J27,$A$3:$G$110,2,0)),"",VLOOKUP(U$3&amp;"  "&amp;$J27,$A$3:$G$110,2,0))</f>
        <v/>
      </c>
      <c r="V27" s="28" t="str">
        <f>+IF(ISNA(VLOOKUP(V$3&amp;"  "&amp;$J27,$A$3:$G$110,2,0)),"",VLOOKUP(V$3&amp;"  "&amp;$J27,$A$3:$G$110,2,0))</f>
        <v/>
      </c>
      <c r="W27" s="28" t="str">
        <f>+IF(ISNA(VLOOKUP(W$3&amp;"  "&amp;$J27,$A$3:$G$110,2,0)),"",VLOOKUP(W$3&amp;"  "&amp;$J27,$A$3:$G$110,2,0))</f>
        <v/>
      </c>
      <c r="X27" s="28" t="str">
        <f>+IF(ISNA(VLOOKUP(X$3&amp;"  "&amp;$J27,$A$3:$G$110,2,0)),"",VLOOKUP(X$3&amp;"  "&amp;$J27,$A$3:$G$110,2,0))</f>
        <v/>
      </c>
      <c r="Y27" s="28" t="str">
        <f>+IF(ISNA(VLOOKUP(Y$3&amp;"  "&amp;$J27,$A$3:$G$110,2,0)),"",VLOOKUP(Y$3&amp;"  "&amp;$J27,$A$3:$G$110,2,0))</f>
        <v/>
      </c>
      <c r="Z27" s="28" t="str">
        <f>+IF(ISNA(VLOOKUP(Z$3&amp;"  "&amp;$J27,$A$3:$G$110,2,0)),"",VLOOKUP(Z$3&amp;"  "&amp;$J27,$A$3:$G$110,2,0))</f>
        <v/>
      </c>
      <c r="AA27" s="28" t="str">
        <f>+IF(ISNA(VLOOKUP(AA$3&amp;"  "&amp;$J27,$A$3:$G$110,2,0)),"",VLOOKUP(AA$3&amp;"  "&amp;$J27,$A$3:$G$110,2,0))</f>
        <v/>
      </c>
      <c r="AB27" s="28" t="str">
        <f>+IF(ISNA(VLOOKUP(AB$3&amp;"  "&amp;$J27,$A$3:$G$110,2,0)),"",VLOOKUP(AB$3&amp;"  "&amp;$J27,$A$3:$G$110,2,0))</f>
        <v/>
      </c>
      <c r="AC27" s="28" t="str">
        <f>+IF(ISNA(VLOOKUP(AC$3&amp;"  "&amp;$J27,$A$3:$G$110,2,0)),"",VLOOKUP(AC$3&amp;"  "&amp;$J27,$A$3:$G$110,2,0))</f>
        <v/>
      </c>
      <c r="AD27" s="28" t="str">
        <f>+IF(ISNA(VLOOKUP(AD$3&amp;"  "&amp;$J27,$A$3:$G$110,2,0)),"",VLOOKUP(AD$3&amp;"  "&amp;$J27,$A$3:$G$110,2,0))</f>
        <v/>
      </c>
      <c r="AE27" s="28" t="str">
        <f>+IF(ISNA(VLOOKUP(AE$3&amp;"  "&amp;$J27,$A$3:$G$110,2,0)),"",VLOOKUP(AE$3&amp;"  "&amp;$J27,$A$3:$G$110,2,0))</f>
        <v/>
      </c>
      <c r="AF27" s="28" t="str">
        <f>+IF(ISNA(VLOOKUP(AF$3&amp;"  "&amp;$J27,$A$3:$G$110,2,0)),"",VLOOKUP(AF$3&amp;"  "&amp;$J27,$A$3:$G$110,2,0))</f>
        <v/>
      </c>
      <c r="AG27" s="28" t="str">
        <f>+IF(ISNA(VLOOKUP(AG$3&amp;"  "&amp;$J27,$A$3:$G$110,2,0)),"",VLOOKUP(AG$3&amp;"  "&amp;$J27,$A$3:$G$110,2,0))</f>
        <v/>
      </c>
      <c r="AH27" s="28" t="str">
        <f>+IF(ISNA(VLOOKUP(AH$3&amp;"  "&amp;$J27,$A$3:$G$110,2,0)),"",VLOOKUP(AH$3&amp;"  "&amp;$J27,$A$3:$G$110,2,0))</f>
        <v/>
      </c>
      <c r="AI27" s="28" t="str">
        <f>+IF(ISNA(VLOOKUP(AI$3&amp;"  "&amp;$J27,$A$3:$G$110,2,0)),"",VLOOKUP(AI$3&amp;"  "&amp;$J27,$A$3:$G$110,2,0))</f>
        <v/>
      </c>
      <c r="AJ27" s="28" t="str">
        <f>+IF(ISNA(VLOOKUP(AJ$3&amp;"  "&amp;$J27,$A$3:$G$110,2,0)),"",VLOOKUP(AJ$3&amp;"  "&amp;$J27,$A$3:$G$110,2,0))</f>
        <v/>
      </c>
    </row>
    <row r="28" spans="1:36" x14ac:dyDescent="0.3">
      <c r="A28">
        <v>25</v>
      </c>
      <c r="B28" s="2" t="s">
        <v>1253</v>
      </c>
      <c r="C28" s="1">
        <v>624</v>
      </c>
      <c r="D28" s="1" t="s">
        <v>561</v>
      </c>
      <c r="E28" s="1" t="s">
        <v>36</v>
      </c>
      <c r="F28" s="1" t="s">
        <v>602</v>
      </c>
      <c r="G28" s="1" t="s">
        <v>1604</v>
      </c>
      <c r="J28" s="11" t="s">
        <v>378</v>
      </c>
      <c r="K28" s="29">
        <f>IF(K24="",1000,SUM(K22:K24))</f>
        <v>1000</v>
      </c>
      <c r="L28" s="29">
        <f t="shared" ref="L28:AJ28" si="2">IF(L24="",1000,SUM(L22:L24))</f>
        <v>1000</v>
      </c>
      <c r="M28" s="29">
        <f t="shared" si="2"/>
        <v>1000</v>
      </c>
      <c r="N28" s="29">
        <f t="shared" si="2"/>
        <v>1000</v>
      </c>
      <c r="O28" s="29">
        <f t="shared" si="2"/>
        <v>1000</v>
      </c>
      <c r="P28" s="29">
        <f t="shared" si="2"/>
        <v>1000</v>
      </c>
      <c r="Q28" s="29">
        <f t="shared" si="2"/>
        <v>1000</v>
      </c>
      <c r="R28" s="29">
        <f t="shared" si="2"/>
        <v>1000</v>
      </c>
      <c r="S28" s="29">
        <f t="shared" si="2"/>
        <v>1000</v>
      </c>
      <c r="T28" s="29">
        <f t="shared" si="2"/>
        <v>1000</v>
      </c>
      <c r="U28" s="29">
        <f t="shared" si="2"/>
        <v>1000</v>
      </c>
      <c r="V28" s="29">
        <f t="shared" si="2"/>
        <v>1000</v>
      </c>
      <c r="W28" s="29">
        <f t="shared" si="2"/>
        <v>1000</v>
      </c>
      <c r="X28" s="29">
        <f t="shared" si="2"/>
        <v>1000</v>
      </c>
      <c r="Y28" s="29">
        <f t="shared" si="2"/>
        <v>1000</v>
      </c>
      <c r="Z28" s="29">
        <f t="shared" si="2"/>
        <v>1000</v>
      </c>
      <c r="AA28" s="29">
        <f t="shared" si="2"/>
        <v>1000</v>
      </c>
      <c r="AB28" s="29">
        <f t="shared" si="2"/>
        <v>1000</v>
      </c>
      <c r="AC28" s="29">
        <f t="shared" si="2"/>
        <v>1000</v>
      </c>
      <c r="AD28" s="29">
        <f t="shared" si="2"/>
        <v>1000</v>
      </c>
      <c r="AE28" s="29">
        <f t="shared" si="2"/>
        <v>1000</v>
      </c>
      <c r="AF28" s="29">
        <f t="shared" si="2"/>
        <v>1000</v>
      </c>
      <c r="AG28" s="29">
        <f t="shared" si="2"/>
        <v>1000</v>
      </c>
      <c r="AH28" s="29">
        <f t="shared" si="2"/>
        <v>1000</v>
      </c>
      <c r="AI28" s="29">
        <f t="shared" si="2"/>
        <v>1000</v>
      </c>
      <c r="AJ28" s="29">
        <f t="shared" si="2"/>
        <v>1000</v>
      </c>
    </row>
    <row r="29" spans="1:36" x14ac:dyDescent="0.3">
      <c r="A29">
        <v>26</v>
      </c>
      <c r="B29" s="2" t="s">
        <v>1760</v>
      </c>
      <c r="C29" s="51">
        <v>122</v>
      </c>
      <c r="D29" s="1" t="s">
        <v>40</v>
      </c>
      <c r="E29" s="1" t="s">
        <v>603</v>
      </c>
      <c r="F29" s="1" t="s">
        <v>417</v>
      </c>
      <c r="G29" s="1" t="s">
        <v>1602</v>
      </c>
      <c r="J29" s="11" t="s">
        <v>163</v>
      </c>
      <c r="K29" s="30">
        <f>RANK(K28,($K$10:$AJ$10,$K$19:$AJ$19,$K$28:$AJ$28, $K$37:$AJ$37),1)</f>
        <v>9</v>
      </c>
      <c r="L29" s="30">
        <f>RANK(L28,($K$10:$AJ$10,$K$19:$AJ$19,$K$28:$AJ$28, $K$37:$AJ$37),1)</f>
        <v>9</v>
      </c>
      <c r="M29" s="30">
        <f>RANK(M28,($K$10:$AJ$10,$K$19:$AJ$19,$K$28:$AJ$28, $K$37:$AJ$37),1)</f>
        <v>9</v>
      </c>
      <c r="N29" s="30">
        <f>RANK(N28,($K$10:$AJ$10,$K$19:$AJ$19,$K$28:$AJ$28, $K$37:$AJ$37),1)</f>
        <v>9</v>
      </c>
      <c r="O29" s="30">
        <f>RANK(O28,($K$10:$AJ$10,$K$19:$AJ$19,$K$28:$AJ$28, $K$37:$AJ$37),1)</f>
        <v>9</v>
      </c>
      <c r="P29" s="30">
        <f>RANK(P28,($K$10:$AJ$10,$K$19:$AJ$19,$K$28:$AJ$28, $K$37:$AJ$37),1)</f>
        <v>9</v>
      </c>
      <c r="Q29" s="30">
        <f>RANK(Q28,($K$10:$AJ$10,$K$19:$AJ$19,$K$28:$AJ$28, $K$37:$AJ$37),1)</f>
        <v>9</v>
      </c>
      <c r="R29" s="30">
        <f>RANK(R28,($K$10:$AJ$10,$K$19:$AJ$19,$K$28:$AJ$28, $K$37:$AJ$37),1)</f>
        <v>9</v>
      </c>
      <c r="S29" s="30">
        <f>RANK(S28,($K$10:$AJ$10,$K$19:$AJ$19,$K$28:$AJ$28, $K$37:$AJ$37),1)</f>
        <v>9</v>
      </c>
      <c r="T29" s="30">
        <f>RANK(T28,($K$10:$AJ$10,$K$19:$AJ$19,$K$28:$AJ$28, $K$37:$AJ$37),1)</f>
        <v>9</v>
      </c>
      <c r="U29" s="30">
        <f>RANK(U28,($K$10:$AJ$10,$K$19:$AJ$19,$K$28:$AJ$28, $K$37:$AJ$37),1)</f>
        <v>9</v>
      </c>
      <c r="V29" s="30">
        <f>RANK(V28,($K$10:$AJ$10,$K$19:$AJ$19,$K$28:$AJ$28, $K$37:$AJ$37),1)</f>
        <v>9</v>
      </c>
      <c r="W29" s="30">
        <f>RANK(W28,($K$10:$AJ$10,$K$19:$AJ$19,$K$28:$AJ$28, $K$37:$AJ$37),1)</f>
        <v>9</v>
      </c>
      <c r="X29" s="30">
        <f>RANK(X28,($K$10:$AJ$10,$K$19:$AJ$19,$K$28:$AJ$28, $K$37:$AJ$37),1)</f>
        <v>9</v>
      </c>
      <c r="Y29" s="30">
        <f>RANK(Y28,($K$10:$AJ$10,$K$19:$AJ$19,$K$28:$AJ$28, $K$37:$AJ$37),1)</f>
        <v>9</v>
      </c>
      <c r="Z29" s="30">
        <f>RANK(Z28,($K$10:$AJ$10,$K$19:$AJ$19,$K$28:$AJ$28, $K$37:$AJ$37),1)</f>
        <v>9</v>
      </c>
      <c r="AA29" s="30">
        <f>RANK(AA28,($K$10:$AJ$10,$K$19:$AJ$19,$K$28:$AJ$28, $K$37:$AJ$37),1)</f>
        <v>9</v>
      </c>
      <c r="AB29" s="30">
        <f>RANK(AB28,($K$10:$AJ$10,$K$19:$AJ$19,$K$28:$AJ$28, $K$37:$AJ$37),1)</f>
        <v>9</v>
      </c>
      <c r="AC29" s="30">
        <f>RANK(AC28,($K$10:$AJ$10,$K$19:$AJ$19,$K$28:$AJ$28, $K$37:$AJ$37),1)</f>
        <v>9</v>
      </c>
      <c r="AD29" s="30">
        <f>RANK(AD28,($K$10:$AJ$10,$K$19:$AJ$19,$K$28:$AJ$28, $K$37:$AJ$37),1)</f>
        <v>9</v>
      </c>
      <c r="AE29" s="30">
        <f>RANK(AE28,($K$10:$AJ$10,$K$19:$AJ$19,$K$28:$AJ$28, $K$37:$AJ$37),1)</f>
        <v>9</v>
      </c>
      <c r="AF29" s="30">
        <f>RANK(AF28,($K$10:$AJ$10,$K$19:$AJ$19,$K$28:$AJ$28, $K$37:$AJ$37),1)</f>
        <v>9</v>
      </c>
      <c r="AG29" s="30">
        <f>RANK(AG28,($K$10:$AJ$10,$K$19:$AJ$19,$K$28:$AJ$28, $K$37:$AJ$37),1)</f>
        <v>9</v>
      </c>
      <c r="AH29" s="30">
        <f>RANK(AH28,($K$10:$AJ$10,$K$19:$AJ$19,$K$28:$AJ$28, $K$37:$AJ$37),1)</f>
        <v>9</v>
      </c>
      <c r="AI29" s="30">
        <f>RANK(AI28,($K$10:$AJ$10,$K$19:$AJ$19,$K$28:$AJ$28, $K$37:$AJ$37),1)</f>
        <v>9</v>
      </c>
      <c r="AJ29" s="30">
        <f>RANK(AJ28,($K$10:$AJ$10,$K$19:$AJ$19,$K$28:$AJ$28, $K$37:$AJ$37),1)</f>
        <v>9</v>
      </c>
    </row>
    <row r="30" spans="1:36" x14ac:dyDescent="0.3">
      <c r="A30">
        <v>27</v>
      </c>
      <c r="B30" s="2" t="s">
        <v>1761</v>
      </c>
      <c r="C30" s="51">
        <v>111</v>
      </c>
      <c r="D30" s="1" t="s">
        <v>446</v>
      </c>
      <c r="E30" s="1" t="s">
        <v>1565</v>
      </c>
      <c r="F30" s="1" t="s">
        <v>622</v>
      </c>
      <c r="G30" s="1" t="s">
        <v>1602</v>
      </c>
    </row>
    <row r="31" spans="1:36" x14ac:dyDescent="0.3">
      <c r="A31">
        <v>28</v>
      </c>
      <c r="B31" s="2" t="s">
        <v>1762</v>
      </c>
      <c r="C31" s="51">
        <v>149</v>
      </c>
      <c r="D31" s="1" t="s">
        <v>893</v>
      </c>
      <c r="E31" s="1" t="s">
        <v>1593</v>
      </c>
      <c r="F31" s="1" t="s">
        <v>617</v>
      </c>
      <c r="G31" s="1" t="s">
        <v>1602</v>
      </c>
      <c r="J31">
        <v>13</v>
      </c>
      <c r="K31" s="28" t="str">
        <f>+IF(ISNA(VLOOKUP(K$3&amp;"  "&amp;$J31,$A$3:$G$110,2,0)),"",VLOOKUP(K$3&amp;"  "&amp;$J31,$A$3:$G$110,2,0))</f>
        <v/>
      </c>
      <c r="L31" s="28" t="str">
        <f>+IF(ISNA(VLOOKUP(L$3&amp;"  "&amp;$J31,$A$3:$G$110,2,0)),"",VLOOKUP(L$3&amp;"  "&amp;$J31,$A$3:$G$110,2,0))</f>
        <v/>
      </c>
      <c r="M31" s="28" t="str">
        <f>+IF(ISNA(VLOOKUP(M$3&amp;"  "&amp;$J31,$A$3:$G$110,2,0)),"",VLOOKUP(M$3&amp;"  "&amp;$J31,$A$3:$G$110,2,0))</f>
        <v/>
      </c>
      <c r="N31" s="28" t="str">
        <f>+IF(ISNA(VLOOKUP(N$3&amp;"  "&amp;$J31,$A$3:$G$110,2,0)),"",VLOOKUP(N$3&amp;"  "&amp;$J31,$A$3:$G$110,2,0))</f>
        <v/>
      </c>
      <c r="O31" s="28" t="str">
        <f>+IF(ISNA(VLOOKUP(O$3&amp;"  "&amp;$J31,$A$3:$G$110,2,0)),"",VLOOKUP(O$3&amp;"  "&amp;$J31,$A$3:$G$110,2,0))</f>
        <v/>
      </c>
      <c r="P31" s="28" t="str">
        <f>+IF(ISNA(VLOOKUP(P$3&amp;"  "&amp;$J31,$A$3:$G$110,2,0)),"",VLOOKUP(P$3&amp;"  "&amp;$J31,$A$3:$G$110,2,0))</f>
        <v/>
      </c>
      <c r="Q31" s="28" t="str">
        <f>+IF(ISNA(VLOOKUP(Q$3&amp;"  "&amp;$J31,$A$3:$G$110,2,0)),"",VLOOKUP(Q$3&amp;"  "&amp;$J31,$A$3:$G$110,2,0))</f>
        <v/>
      </c>
      <c r="R31" s="28" t="str">
        <f>+IF(ISNA(VLOOKUP(R$3&amp;"  "&amp;$J31,$A$3:$G$110,2,0)),"",VLOOKUP(R$3&amp;"  "&amp;$J31,$A$3:$G$110,2,0))</f>
        <v/>
      </c>
      <c r="S31" s="28" t="str">
        <f>+IF(ISNA(VLOOKUP(S$3&amp;"  "&amp;$J31,$A$3:$G$110,2,0)),"",VLOOKUP(S$3&amp;"  "&amp;$J31,$A$3:$G$110,2,0))</f>
        <v/>
      </c>
      <c r="T31" s="28" t="str">
        <f>+IF(ISNA(VLOOKUP(T$3&amp;"  "&amp;$J31,$A$3:$G$110,2,0)),"",VLOOKUP(T$3&amp;"  "&amp;$J31,$A$3:$G$110,2,0))</f>
        <v/>
      </c>
      <c r="U31" s="28" t="str">
        <f>+IF(ISNA(VLOOKUP(U$3&amp;"  "&amp;$J31,$A$3:$G$110,2,0)),"",VLOOKUP(U$3&amp;"  "&amp;$J31,$A$3:$G$110,2,0))</f>
        <v/>
      </c>
      <c r="V31" s="28" t="str">
        <f>+IF(ISNA(VLOOKUP(V$3&amp;"  "&amp;$J31,$A$3:$G$110,2,0)),"",VLOOKUP(V$3&amp;"  "&amp;$J31,$A$3:$G$110,2,0))</f>
        <v/>
      </c>
      <c r="W31" s="28" t="str">
        <f>+IF(ISNA(VLOOKUP(W$3&amp;"  "&amp;$J31,$A$3:$G$110,2,0)),"",VLOOKUP(W$3&amp;"  "&amp;$J31,$A$3:$G$110,2,0))</f>
        <v/>
      </c>
      <c r="X31" s="28" t="str">
        <f>+IF(ISNA(VLOOKUP(X$3&amp;"  "&amp;$J31,$A$3:$G$110,2,0)),"",VLOOKUP(X$3&amp;"  "&amp;$J31,$A$3:$G$110,2,0))</f>
        <v/>
      </c>
      <c r="Y31" s="28" t="str">
        <f>+IF(ISNA(VLOOKUP(Y$3&amp;"  "&amp;$J31,$A$3:$G$110,2,0)),"",VLOOKUP(Y$3&amp;"  "&amp;$J31,$A$3:$G$110,2,0))</f>
        <v/>
      </c>
      <c r="Z31" s="28" t="str">
        <f>+IF(ISNA(VLOOKUP(Z$3&amp;"  "&amp;$J31,$A$3:$G$110,2,0)),"",VLOOKUP(Z$3&amp;"  "&amp;$J31,$A$3:$G$110,2,0))</f>
        <v/>
      </c>
      <c r="AA31" s="28" t="str">
        <f>+IF(ISNA(VLOOKUP(AA$3&amp;"  "&amp;$J31,$A$3:$G$110,2,0)),"",VLOOKUP(AA$3&amp;"  "&amp;$J31,$A$3:$G$110,2,0))</f>
        <v/>
      </c>
      <c r="AB31" s="28" t="str">
        <f>+IF(ISNA(VLOOKUP(AB$3&amp;"  "&amp;$J31,$A$3:$G$110,2,0)),"",VLOOKUP(AB$3&amp;"  "&amp;$J31,$A$3:$G$110,2,0))</f>
        <v/>
      </c>
      <c r="AC31" s="28" t="str">
        <f>+IF(ISNA(VLOOKUP(AC$3&amp;"  "&amp;$J31,$A$3:$G$110,2,0)),"",VLOOKUP(AC$3&amp;"  "&amp;$J31,$A$3:$G$110,2,0))</f>
        <v/>
      </c>
      <c r="AD31" s="28" t="str">
        <f>+IF(ISNA(VLOOKUP(AD$3&amp;"  "&amp;$J31,$A$3:$G$110,2,0)),"",VLOOKUP(AD$3&amp;"  "&amp;$J31,$A$3:$G$110,2,0))</f>
        <v/>
      </c>
      <c r="AE31" s="28" t="str">
        <f>+IF(ISNA(VLOOKUP(AE$3&amp;"  "&amp;$J31,$A$3:$G$110,2,0)),"",VLOOKUP(AE$3&amp;"  "&amp;$J31,$A$3:$G$110,2,0))</f>
        <v/>
      </c>
      <c r="AF31" s="28" t="str">
        <f>+IF(ISNA(VLOOKUP(AF$3&amp;"  "&amp;$J31,$A$3:$G$110,2,0)),"",VLOOKUP(AF$3&amp;"  "&amp;$J31,$A$3:$G$110,2,0))</f>
        <v/>
      </c>
      <c r="AG31" s="28" t="str">
        <f>+IF(ISNA(VLOOKUP(AG$3&amp;"  "&amp;$J31,$A$3:$G$110,2,0)),"",VLOOKUP(AG$3&amp;"  "&amp;$J31,$A$3:$G$110,2,0))</f>
        <v/>
      </c>
      <c r="AH31" s="28" t="str">
        <f>+IF(ISNA(VLOOKUP(AH$3&amp;"  "&amp;$J31,$A$3:$G$110,2,0)),"",VLOOKUP(AH$3&amp;"  "&amp;$J31,$A$3:$G$110,2,0))</f>
        <v/>
      </c>
      <c r="AI31" s="28" t="str">
        <f>+IF(ISNA(VLOOKUP(AI$3&amp;"  "&amp;$J31,$A$3:$G$110,2,0)),"",VLOOKUP(AI$3&amp;"  "&amp;$J31,$A$3:$G$110,2,0))</f>
        <v/>
      </c>
      <c r="AJ31" s="28" t="str">
        <f>+IF(ISNA(VLOOKUP(AJ$3&amp;"  "&amp;$J31,$A$3:$G$110,2,0)),"",VLOOKUP(AJ$3&amp;"  "&amp;$J31,$A$3:$G$110,2,0))</f>
        <v/>
      </c>
    </row>
    <row r="32" spans="1:36" x14ac:dyDescent="0.3">
      <c r="A32">
        <v>29</v>
      </c>
      <c r="B32" s="2" t="s">
        <v>1763</v>
      </c>
      <c r="C32" s="51">
        <v>155</v>
      </c>
      <c r="D32" s="1" t="s">
        <v>1595</v>
      </c>
      <c r="E32" s="1" t="s">
        <v>1596</v>
      </c>
      <c r="F32" s="1" t="s">
        <v>1555</v>
      </c>
      <c r="G32" s="1" t="s">
        <v>1602</v>
      </c>
      <c r="J32">
        <v>14</v>
      </c>
      <c r="K32" s="28" t="str">
        <f>+IF(ISNA(VLOOKUP(K$3&amp;"  "&amp;$J32,$A$3:$G$110,2,0)),"",VLOOKUP(K$3&amp;"  "&amp;$J32,$A$3:$G$110,2,0))</f>
        <v/>
      </c>
      <c r="L32" s="28" t="str">
        <f>+IF(ISNA(VLOOKUP(L$3&amp;"  "&amp;$J32,$A$3:$G$110,2,0)),"",VLOOKUP(L$3&amp;"  "&amp;$J32,$A$3:$G$110,2,0))</f>
        <v/>
      </c>
      <c r="M32" s="28" t="str">
        <f>+IF(ISNA(VLOOKUP(M$3&amp;"  "&amp;$J32,$A$3:$G$110,2,0)),"",VLOOKUP(M$3&amp;"  "&amp;$J32,$A$3:$G$110,2,0))</f>
        <v/>
      </c>
      <c r="N32" s="28" t="str">
        <f>+IF(ISNA(VLOOKUP(N$3&amp;"  "&amp;$J32,$A$3:$G$110,2,0)),"",VLOOKUP(N$3&amp;"  "&amp;$J32,$A$3:$G$110,2,0))</f>
        <v/>
      </c>
      <c r="O32" s="28" t="str">
        <f>+IF(ISNA(VLOOKUP(O$3&amp;"  "&amp;$J32,$A$3:$G$110,2,0)),"",VLOOKUP(O$3&amp;"  "&amp;$J32,$A$3:$G$110,2,0))</f>
        <v/>
      </c>
      <c r="P32" s="28" t="str">
        <f>+IF(ISNA(VLOOKUP(P$3&amp;"  "&amp;$J32,$A$3:$G$110,2,0)),"",VLOOKUP(P$3&amp;"  "&amp;$J32,$A$3:$G$110,2,0))</f>
        <v/>
      </c>
      <c r="Q32" s="28" t="str">
        <f>+IF(ISNA(VLOOKUP(Q$3&amp;"  "&amp;$J32,$A$3:$G$110,2,0)),"",VLOOKUP(Q$3&amp;"  "&amp;$J32,$A$3:$G$110,2,0))</f>
        <v/>
      </c>
      <c r="R32" s="28" t="str">
        <f>+IF(ISNA(VLOOKUP(R$3&amp;"  "&amp;$J32,$A$3:$G$110,2,0)),"",VLOOKUP(R$3&amp;"  "&amp;$J32,$A$3:$G$110,2,0))</f>
        <v/>
      </c>
      <c r="S32" s="28" t="str">
        <f>+IF(ISNA(VLOOKUP(S$3&amp;"  "&amp;$J32,$A$3:$G$110,2,0)),"",VLOOKUP(S$3&amp;"  "&amp;$J32,$A$3:$G$110,2,0))</f>
        <v/>
      </c>
      <c r="T32" s="28" t="str">
        <f>+IF(ISNA(VLOOKUP(T$3&amp;"  "&amp;$J32,$A$3:$G$110,2,0)),"",VLOOKUP(T$3&amp;"  "&amp;$J32,$A$3:$G$110,2,0))</f>
        <v/>
      </c>
      <c r="U32" s="28" t="str">
        <f>+IF(ISNA(VLOOKUP(U$3&amp;"  "&amp;$J32,$A$3:$G$110,2,0)),"",VLOOKUP(U$3&amp;"  "&amp;$J32,$A$3:$G$110,2,0))</f>
        <v/>
      </c>
      <c r="V32" s="28" t="str">
        <f>+IF(ISNA(VLOOKUP(V$3&amp;"  "&amp;$J32,$A$3:$G$110,2,0)),"",VLOOKUP(V$3&amp;"  "&amp;$J32,$A$3:$G$110,2,0))</f>
        <v/>
      </c>
      <c r="W32" s="28" t="str">
        <f>+IF(ISNA(VLOOKUP(W$3&amp;"  "&amp;$J32,$A$3:$G$110,2,0)),"",VLOOKUP(W$3&amp;"  "&amp;$J32,$A$3:$G$110,2,0))</f>
        <v/>
      </c>
      <c r="X32" s="28" t="str">
        <f>+IF(ISNA(VLOOKUP(X$3&amp;"  "&amp;$J32,$A$3:$G$110,2,0)),"",VLOOKUP(X$3&amp;"  "&amp;$J32,$A$3:$G$110,2,0))</f>
        <v/>
      </c>
      <c r="Y32" s="28" t="str">
        <f>+IF(ISNA(VLOOKUP(Y$3&amp;"  "&amp;$J32,$A$3:$G$110,2,0)),"",VLOOKUP(Y$3&amp;"  "&amp;$J32,$A$3:$G$110,2,0))</f>
        <v/>
      </c>
      <c r="Z32" s="28" t="str">
        <f>+IF(ISNA(VLOOKUP(Z$3&amp;"  "&amp;$J32,$A$3:$G$110,2,0)),"",VLOOKUP(Z$3&amp;"  "&amp;$J32,$A$3:$G$110,2,0))</f>
        <v/>
      </c>
      <c r="AA32" s="28" t="str">
        <f>+IF(ISNA(VLOOKUP(AA$3&amp;"  "&amp;$J32,$A$3:$G$110,2,0)),"",VLOOKUP(AA$3&amp;"  "&amp;$J32,$A$3:$G$110,2,0))</f>
        <v/>
      </c>
      <c r="AB32" s="28" t="str">
        <f>+IF(ISNA(VLOOKUP(AB$3&amp;"  "&amp;$J32,$A$3:$G$110,2,0)),"",VLOOKUP(AB$3&amp;"  "&amp;$J32,$A$3:$G$110,2,0))</f>
        <v/>
      </c>
      <c r="AC32" s="28" t="str">
        <f>+IF(ISNA(VLOOKUP(AC$3&amp;"  "&amp;$J32,$A$3:$G$110,2,0)),"",VLOOKUP(AC$3&amp;"  "&amp;$J32,$A$3:$G$110,2,0))</f>
        <v/>
      </c>
      <c r="AD32" s="28" t="str">
        <f>+IF(ISNA(VLOOKUP(AD$3&amp;"  "&amp;$J32,$A$3:$G$110,2,0)),"",VLOOKUP(AD$3&amp;"  "&amp;$J32,$A$3:$G$110,2,0))</f>
        <v/>
      </c>
      <c r="AE32" s="28" t="str">
        <f>+IF(ISNA(VLOOKUP(AE$3&amp;"  "&amp;$J32,$A$3:$G$110,2,0)),"",VLOOKUP(AE$3&amp;"  "&amp;$J32,$A$3:$G$110,2,0))</f>
        <v/>
      </c>
      <c r="AF32" s="28" t="str">
        <f>+IF(ISNA(VLOOKUP(AF$3&amp;"  "&amp;$J32,$A$3:$G$110,2,0)),"",VLOOKUP(AF$3&amp;"  "&amp;$J32,$A$3:$G$110,2,0))</f>
        <v/>
      </c>
      <c r="AG32" s="28" t="str">
        <f>+IF(ISNA(VLOOKUP(AG$3&amp;"  "&amp;$J32,$A$3:$G$110,2,0)),"",VLOOKUP(AG$3&amp;"  "&amp;$J32,$A$3:$G$110,2,0))</f>
        <v/>
      </c>
      <c r="AH32" s="28" t="str">
        <f>+IF(ISNA(VLOOKUP(AH$3&amp;"  "&amp;$J32,$A$3:$G$110,2,0)),"",VLOOKUP(AH$3&amp;"  "&amp;$J32,$A$3:$G$110,2,0))</f>
        <v/>
      </c>
      <c r="AI32" s="28" t="str">
        <f>+IF(ISNA(VLOOKUP(AI$3&amp;"  "&amp;$J32,$A$3:$G$110,2,0)),"",VLOOKUP(AI$3&amp;"  "&amp;$J32,$A$3:$G$110,2,0))</f>
        <v/>
      </c>
      <c r="AJ32" s="28" t="str">
        <f>+IF(ISNA(VLOOKUP(AJ$3&amp;"  "&amp;$J32,$A$3:$G$110,2,0)),"",VLOOKUP(AJ$3&amp;"  "&amp;$J32,$A$3:$G$110,2,0))</f>
        <v/>
      </c>
    </row>
    <row r="33" spans="1:36" x14ac:dyDescent="0.3">
      <c r="A33">
        <v>30</v>
      </c>
      <c r="B33" s="2" t="s">
        <v>1764</v>
      </c>
      <c r="C33" s="51">
        <v>156</v>
      </c>
      <c r="D33" s="1" t="s">
        <v>129</v>
      </c>
      <c r="E33" s="1" t="s">
        <v>1597</v>
      </c>
      <c r="F33" s="1" t="s">
        <v>655</v>
      </c>
      <c r="G33" s="1" t="s">
        <v>1602</v>
      </c>
      <c r="J33">
        <v>15</v>
      </c>
      <c r="K33" s="28" t="str">
        <f>+IF(ISNA(VLOOKUP(K$3&amp;"  "&amp;$J33,$A$3:$G$110,2,0)),"",VLOOKUP(K$3&amp;"  "&amp;$J33,$A$3:$G$110,2,0))</f>
        <v/>
      </c>
      <c r="L33" s="28" t="str">
        <f>+IF(ISNA(VLOOKUP(L$3&amp;"  "&amp;$J33,$A$3:$G$110,2,0)),"",VLOOKUP(L$3&amp;"  "&amp;$J33,$A$3:$G$110,2,0))</f>
        <v/>
      </c>
      <c r="M33" s="28" t="str">
        <f>+IF(ISNA(VLOOKUP(M$3&amp;"  "&amp;$J33,$A$3:$G$110,2,0)),"",VLOOKUP(M$3&amp;"  "&amp;$J33,$A$3:$G$110,2,0))</f>
        <v/>
      </c>
      <c r="N33" s="28" t="str">
        <f>+IF(ISNA(VLOOKUP(N$3&amp;"  "&amp;$J33,$A$3:$G$110,2,0)),"",VLOOKUP(N$3&amp;"  "&amp;$J33,$A$3:$G$110,2,0))</f>
        <v/>
      </c>
      <c r="O33" s="28" t="str">
        <f>+IF(ISNA(VLOOKUP(O$3&amp;"  "&amp;$J33,$A$3:$G$110,2,0)),"",VLOOKUP(O$3&amp;"  "&amp;$J33,$A$3:$G$110,2,0))</f>
        <v/>
      </c>
      <c r="P33" s="28" t="str">
        <f>+IF(ISNA(VLOOKUP(P$3&amp;"  "&amp;$J33,$A$3:$G$110,2,0)),"",VLOOKUP(P$3&amp;"  "&amp;$J33,$A$3:$G$110,2,0))</f>
        <v/>
      </c>
      <c r="Q33" s="28" t="str">
        <f>+IF(ISNA(VLOOKUP(Q$3&amp;"  "&amp;$J33,$A$3:$G$110,2,0)),"",VLOOKUP(Q$3&amp;"  "&amp;$J33,$A$3:$G$110,2,0))</f>
        <v/>
      </c>
      <c r="R33" s="28" t="str">
        <f>+IF(ISNA(VLOOKUP(R$3&amp;"  "&amp;$J33,$A$3:$G$110,2,0)),"",VLOOKUP(R$3&amp;"  "&amp;$J33,$A$3:$G$110,2,0))</f>
        <v/>
      </c>
      <c r="S33" s="28" t="str">
        <f>+IF(ISNA(VLOOKUP(S$3&amp;"  "&amp;$J33,$A$3:$G$110,2,0)),"",VLOOKUP(S$3&amp;"  "&amp;$J33,$A$3:$G$110,2,0))</f>
        <v/>
      </c>
      <c r="T33" s="28" t="str">
        <f>+IF(ISNA(VLOOKUP(T$3&amp;"  "&amp;$J33,$A$3:$G$110,2,0)),"",VLOOKUP(T$3&amp;"  "&amp;$J33,$A$3:$G$110,2,0))</f>
        <v/>
      </c>
      <c r="U33" s="28" t="str">
        <f>+IF(ISNA(VLOOKUP(U$3&amp;"  "&amp;$J33,$A$3:$G$110,2,0)),"",VLOOKUP(U$3&amp;"  "&amp;$J33,$A$3:$G$110,2,0))</f>
        <v/>
      </c>
      <c r="V33" s="28" t="str">
        <f>+IF(ISNA(VLOOKUP(V$3&amp;"  "&amp;$J33,$A$3:$G$110,2,0)),"",VLOOKUP(V$3&amp;"  "&amp;$J33,$A$3:$G$110,2,0))</f>
        <v/>
      </c>
      <c r="W33" s="28" t="str">
        <f>+IF(ISNA(VLOOKUP(W$3&amp;"  "&amp;$J33,$A$3:$G$110,2,0)),"",VLOOKUP(W$3&amp;"  "&amp;$J33,$A$3:$G$110,2,0))</f>
        <v/>
      </c>
      <c r="X33" s="28" t="str">
        <f>+IF(ISNA(VLOOKUP(X$3&amp;"  "&amp;$J33,$A$3:$G$110,2,0)),"",VLOOKUP(X$3&amp;"  "&amp;$J33,$A$3:$G$110,2,0))</f>
        <v/>
      </c>
      <c r="Y33" s="28" t="str">
        <f>+IF(ISNA(VLOOKUP(Y$3&amp;"  "&amp;$J33,$A$3:$G$110,2,0)),"",VLOOKUP(Y$3&amp;"  "&amp;$J33,$A$3:$G$110,2,0))</f>
        <v/>
      </c>
      <c r="Z33" s="28" t="str">
        <f>+IF(ISNA(VLOOKUP(Z$3&amp;"  "&amp;$J33,$A$3:$G$110,2,0)),"",VLOOKUP(Z$3&amp;"  "&amp;$J33,$A$3:$G$110,2,0))</f>
        <v/>
      </c>
      <c r="AA33" s="28" t="str">
        <f>+IF(ISNA(VLOOKUP(AA$3&amp;"  "&amp;$J33,$A$3:$G$110,2,0)),"",VLOOKUP(AA$3&amp;"  "&amp;$J33,$A$3:$G$110,2,0))</f>
        <v/>
      </c>
      <c r="AB33" s="28" t="str">
        <f>+IF(ISNA(VLOOKUP(AB$3&amp;"  "&amp;$J33,$A$3:$G$110,2,0)),"",VLOOKUP(AB$3&amp;"  "&amp;$J33,$A$3:$G$110,2,0))</f>
        <v/>
      </c>
      <c r="AC33" s="28" t="str">
        <f>+IF(ISNA(VLOOKUP(AC$3&amp;"  "&amp;$J33,$A$3:$G$110,2,0)),"",VLOOKUP(AC$3&amp;"  "&amp;$J33,$A$3:$G$110,2,0))</f>
        <v/>
      </c>
      <c r="AD33" s="28" t="str">
        <f>+IF(ISNA(VLOOKUP(AD$3&amp;"  "&amp;$J33,$A$3:$G$110,2,0)),"",VLOOKUP(AD$3&amp;"  "&amp;$J33,$A$3:$G$110,2,0))</f>
        <v/>
      </c>
      <c r="AE33" s="28" t="str">
        <f>+IF(ISNA(VLOOKUP(AE$3&amp;"  "&amp;$J33,$A$3:$G$110,2,0)),"",VLOOKUP(AE$3&amp;"  "&amp;$J33,$A$3:$G$110,2,0))</f>
        <v/>
      </c>
      <c r="AF33" s="28" t="str">
        <f>+IF(ISNA(VLOOKUP(AF$3&amp;"  "&amp;$J33,$A$3:$G$110,2,0)),"",VLOOKUP(AF$3&amp;"  "&amp;$J33,$A$3:$G$110,2,0))</f>
        <v/>
      </c>
      <c r="AG33" s="28" t="str">
        <f>+IF(ISNA(VLOOKUP(AG$3&amp;"  "&amp;$J33,$A$3:$G$110,2,0)),"",VLOOKUP(AG$3&amp;"  "&amp;$J33,$A$3:$G$110,2,0))</f>
        <v/>
      </c>
      <c r="AH33" s="28" t="str">
        <f>+IF(ISNA(VLOOKUP(AH$3&amp;"  "&amp;$J33,$A$3:$G$110,2,0)),"",VLOOKUP(AH$3&amp;"  "&amp;$J33,$A$3:$G$110,2,0))</f>
        <v/>
      </c>
      <c r="AI33" s="28" t="str">
        <f>+IF(ISNA(VLOOKUP(AI$3&amp;"  "&amp;$J33,$A$3:$G$110,2,0)),"",VLOOKUP(AI$3&amp;"  "&amp;$J33,$A$3:$G$110,2,0))</f>
        <v/>
      </c>
      <c r="AJ33" s="28" t="str">
        <f>+IF(ISNA(VLOOKUP(AJ$3&amp;"  "&amp;$J33,$A$3:$G$110,2,0)),"",VLOOKUP(AJ$3&amp;"  "&amp;$J33,$A$3:$G$110,2,0))</f>
        <v/>
      </c>
    </row>
    <row r="34" spans="1:36" x14ac:dyDescent="0.3">
      <c r="A34">
        <v>31</v>
      </c>
      <c r="B34" s="2" t="s">
        <v>1765</v>
      </c>
      <c r="C34" s="51">
        <v>162</v>
      </c>
      <c r="D34" s="1" t="s">
        <v>126</v>
      </c>
      <c r="E34" s="1" t="s">
        <v>1601</v>
      </c>
      <c r="F34" s="1" t="s">
        <v>594</v>
      </c>
      <c r="G34" s="1" t="s">
        <v>1602</v>
      </c>
      <c r="J34">
        <v>16</v>
      </c>
      <c r="K34" s="28" t="str">
        <f>+IF(ISNA(VLOOKUP(K$3&amp;"  "&amp;$J34,$A$3:$G$110,2,0)),"",VLOOKUP(K$3&amp;"  "&amp;$J34,$A$3:$G$110,2,0))</f>
        <v/>
      </c>
      <c r="L34" s="28" t="str">
        <f>+IF(ISNA(VLOOKUP(L$3&amp;"  "&amp;$J34,$A$3:$G$110,2,0)),"",VLOOKUP(L$3&amp;"  "&amp;$J34,$A$3:$G$110,2,0))</f>
        <v/>
      </c>
      <c r="M34" s="28" t="str">
        <f>+IF(ISNA(VLOOKUP(M$3&amp;"  "&amp;$J34,$A$3:$G$110,2,0)),"",VLOOKUP(M$3&amp;"  "&amp;$J34,$A$3:$G$110,2,0))</f>
        <v/>
      </c>
      <c r="N34" s="28" t="str">
        <f>+IF(ISNA(VLOOKUP(N$3&amp;"  "&amp;$J34,$A$3:$G$110,2,0)),"",VLOOKUP(N$3&amp;"  "&amp;$J34,$A$3:$G$110,2,0))</f>
        <v/>
      </c>
      <c r="O34" s="28" t="str">
        <f>+IF(ISNA(VLOOKUP(O$3&amp;"  "&amp;$J34,$A$3:$G$110,2,0)),"",VLOOKUP(O$3&amp;"  "&amp;$J34,$A$3:$G$110,2,0))</f>
        <v/>
      </c>
      <c r="P34" s="28" t="str">
        <f>+IF(ISNA(VLOOKUP(P$3&amp;"  "&amp;$J34,$A$3:$G$110,2,0)),"",VLOOKUP(P$3&amp;"  "&amp;$J34,$A$3:$G$110,2,0))</f>
        <v/>
      </c>
      <c r="Q34" s="28" t="str">
        <f>+IF(ISNA(VLOOKUP(Q$3&amp;"  "&amp;$J34,$A$3:$G$110,2,0)),"",VLOOKUP(Q$3&amp;"  "&amp;$J34,$A$3:$G$110,2,0))</f>
        <v/>
      </c>
      <c r="R34" s="28" t="str">
        <f>+IF(ISNA(VLOOKUP(R$3&amp;"  "&amp;$J34,$A$3:$G$110,2,0)),"",VLOOKUP(R$3&amp;"  "&amp;$J34,$A$3:$G$110,2,0))</f>
        <v/>
      </c>
      <c r="S34" s="28" t="str">
        <f>+IF(ISNA(VLOOKUP(S$3&amp;"  "&amp;$J34,$A$3:$G$110,2,0)),"",VLOOKUP(S$3&amp;"  "&amp;$J34,$A$3:$G$110,2,0))</f>
        <v/>
      </c>
      <c r="T34" s="28" t="str">
        <f>+IF(ISNA(VLOOKUP(T$3&amp;"  "&amp;$J34,$A$3:$G$110,2,0)),"",VLOOKUP(T$3&amp;"  "&amp;$J34,$A$3:$G$110,2,0))</f>
        <v/>
      </c>
      <c r="U34" s="28" t="str">
        <f>+IF(ISNA(VLOOKUP(U$3&amp;"  "&amp;$J34,$A$3:$G$110,2,0)),"",VLOOKUP(U$3&amp;"  "&amp;$J34,$A$3:$G$110,2,0))</f>
        <v/>
      </c>
      <c r="V34" s="28" t="str">
        <f>+IF(ISNA(VLOOKUP(V$3&amp;"  "&amp;$J34,$A$3:$G$110,2,0)),"",VLOOKUP(V$3&amp;"  "&amp;$J34,$A$3:$G$110,2,0))</f>
        <v/>
      </c>
      <c r="W34" s="28" t="str">
        <f>+IF(ISNA(VLOOKUP(W$3&amp;"  "&amp;$J34,$A$3:$G$110,2,0)),"",VLOOKUP(W$3&amp;"  "&amp;$J34,$A$3:$G$110,2,0))</f>
        <v/>
      </c>
      <c r="X34" s="28" t="str">
        <f>+IF(ISNA(VLOOKUP(X$3&amp;"  "&amp;$J34,$A$3:$G$110,2,0)),"",VLOOKUP(X$3&amp;"  "&amp;$J34,$A$3:$G$110,2,0))</f>
        <v/>
      </c>
      <c r="Y34" s="28" t="str">
        <f>+IF(ISNA(VLOOKUP(Y$3&amp;"  "&amp;$J34,$A$3:$G$110,2,0)),"",VLOOKUP(Y$3&amp;"  "&amp;$J34,$A$3:$G$110,2,0))</f>
        <v/>
      </c>
      <c r="Z34" s="28" t="str">
        <f>+IF(ISNA(VLOOKUP(Z$3&amp;"  "&amp;$J34,$A$3:$G$110,2,0)),"",VLOOKUP(Z$3&amp;"  "&amp;$J34,$A$3:$G$110,2,0))</f>
        <v/>
      </c>
      <c r="AA34" s="28" t="str">
        <f>+IF(ISNA(VLOOKUP(AA$3&amp;"  "&amp;$J34,$A$3:$G$110,2,0)),"",VLOOKUP(AA$3&amp;"  "&amp;$J34,$A$3:$G$110,2,0))</f>
        <v/>
      </c>
      <c r="AB34" s="28" t="str">
        <f>+IF(ISNA(VLOOKUP(AB$3&amp;"  "&amp;$J34,$A$3:$G$110,2,0)),"",VLOOKUP(AB$3&amp;"  "&amp;$J34,$A$3:$G$110,2,0))</f>
        <v/>
      </c>
      <c r="AC34" s="28" t="str">
        <f>+IF(ISNA(VLOOKUP(AC$3&amp;"  "&amp;$J34,$A$3:$G$110,2,0)),"",VLOOKUP(AC$3&amp;"  "&amp;$J34,$A$3:$G$110,2,0))</f>
        <v/>
      </c>
      <c r="AD34" s="28" t="str">
        <f>+IF(ISNA(VLOOKUP(AD$3&amp;"  "&amp;$J34,$A$3:$G$110,2,0)),"",VLOOKUP(AD$3&amp;"  "&amp;$J34,$A$3:$G$110,2,0))</f>
        <v/>
      </c>
      <c r="AE34" s="28" t="str">
        <f>+IF(ISNA(VLOOKUP(AE$3&amp;"  "&amp;$J34,$A$3:$G$110,2,0)),"",VLOOKUP(AE$3&amp;"  "&amp;$J34,$A$3:$G$110,2,0))</f>
        <v/>
      </c>
      <c r="AF34" s="28" t="str">
        <f>+IF(ISNA(VLOOKUP(AF$3&amp;"  "&amp;$J34,$A$3:$G$110,2,0)),"",VLOOKUP(AF$3&amp;"  "&amp;$J34,$A$3:$G$110,2,0))</f>
        <v/>
      </c>
      <c r="AG34" s="28" t="str">
        <f>+IF(ISNA(VLOOKUP(AG$3&amp;"  "&amp;$J34,$A$3:$G$110,2,0)),"",VLOOKUP(AG$3&amp;"  "&amp;$J34,$A$3:$G$110,2,0))</f>
        <v/>
      </c>
      <c r="AH34" s="28" t="str">
        <f>+IF(ISNA(VLOOKUP(AH$3&amp;"  "&amp;$J34,$A$3:$G$110,2,0)),"",VLOOKUP(AH$3&amp;"  "&amp;$J34,$A$3:$G$110,2,0))</f>
        <v/>
      </c>
      <c r="AI34" s="28" t="str">
        <f>+IF(ISNA(VLOOKUP(AI$3&amp;"  "&amp;$J34,$A$3:$G$110,2,0)),"",VLOOKUP(AI$3&amp;"  "&amp;$J34,$A$3:$G$110,2,0))</f>
        <v/>
      </c>
      <c r="AJ34" s="28" t="str">
        <f>+IF(ISNA(VLOOKUP(AJ$3&amp;"  "&amp;$J34,$A$3:$G$110,2,0)),"",VLOOKUP(AJ$3&amp;"  "&amp;$J34,$A$3:$G$110,2,0))</f>
        <v/>
      </c>
    </row>
    <row r="35" spans="1:36" x14ac:dyDescent="0.3">
      <c r="A35">
        <v>32</v>
      </c>
      <c r="B35" s="2" t="s">
        <v>1766</v>
      </c>
      <c r="C35" s="51">
        <v>117</v>
      </c>
      <c r="D35" s="1" t="s">
        <v>1571</v>
      </c>
      <c r="E35" s="1" t="s">
        <v>1572</v>
      </c>
      <c r="F35" s="1" t="s">
        <v>622</v>
      </c>
      <c r="G35" s="1" t="s">
        <v>1602</v>
      </c>
      <c r="K35" s="28" t="str">
        <f>+IF(ISNA(VLOOKUP(K$3&amp;"  "&amp;$J35,$A$3:$G$110,2,0)),"",VLOOKUP(K$3&amp;"  "&amp;$J35,$A$3:$G$110,2,0))</f>
        <v/>
      </c>
      <c r="L35" s="28" t="str">
        <f>+IF(ISNA(VLOOKUP(L$3&amp;"  "&amp;$J35,$A$3:$G$110,2,0)),"",VLOOKUP(L$3&amp;"  "&amp;$J35,$A$3:$G$110,2,0))</f>
        <v/>
      </c>
      <c r="M35" s="28" t="str">
        <f>+IF(ISNA(VLOOKUP(M$3&amp;"  "&amp;$J35,$A$3:$G$110,2,0)),"",VLOOKUP(M$3&amp;"  "&amp;$J35,$A$3:$G$110,2,0))</f>
        <v/>
      </c>
      <c r="N35" s="28" t="str">
        <f>+IF(ISNA(VLOOKUP(N$3&amp;"  "&amp;$J35,$A$3:$G$110,2,0)),"",VLOOKUP(N$3&amp;"  "&amp;$J35,$A$3:$G$110,2,0))</f>
        <v/>
      </c>
      <c r="O35" s="28" t="str">
        <f>+IF(ISNA(VLOOKUP(O$3&amp;"  "&amp;$J35,$A$3:$G$110,2,0)),"",VLOOKUP(O$3&amp;"  "&amp;$J35,$A$3:$G$110,2,0))</f>
        <v/>
      </c>
      <c r="P35" s="28" t="str">
        <f>+IF(ISNA(VLOOKUP(P$3&amp;"  "&amp;$J35,$A$3:$G$110,2,0)),"",VLOOKUP(P$3&amp;"  "&amp;$J35,$A$3:$G$110,2,0))</f>
        <v/>
      </c>
      <c r="Q35" s="28" t="str">
        <f>+IF(ISNA(VLOOKUP(Q$3&amp;"  "&amp;$J35,$A$3:$G$110,2,0)),"",VLOOKUP(Q$3&amp;"  "&amp;$J35,$A$3:$G$110,2,0))</f>
        <v/>
      </c>
      <c r="R35" s="28" t="str">
        <f>+IF(ISNA(VLOOKUP(R$3&amp;"  "&amp;$J35,$A$3:$G$110,2,0)),"",VLOOKUP(R$3&amp;"  "&amp;$J35,$A$3:$G$110,2,0))</f>
        <v/>
      </c>
      <c r="S35" s="28" t="str">
        <f>+IF(ISNA(VLOOKUP(S$3&amp;"  "&amp;$J35,$A$3:$G$110,2,0)),"",VLOOKUP(S$3&amp;"  "&amp;$J35,$A$3:$G$110,2,0))</f>
        <v/>
      </c>
      <c r="T35" s="28" t="str">
        <f>+IF(ISNA(VLOOKUP(T$3&amp;"  "&amp;$J35,$A$3:$G$110,2,0)),"",VLOOKUP(T$3&amp;"  "&amp;$J35,$A$3:$G$110,2,0))</f>
        <v/>
      </c>
      <c r="U35" s="28" t="str">
        <f>+IF(ISNA(VLOOKUP(U$3&amp;"  "&amp;$J35,$A$3:$G$110,2,0)),"",VLOOKUP(U$3&amp;"  "&amp;$J35,$A$3:$G$110,2,0))</f>
        <v/>
      </c>
      <c r="V35" s="28" t="str">
        <f>+IF(ISNA(VLOOKUP(V$3&amp;"  "&amp;$J35,$A$3:$G$110,2,0)),"",VLOOKUP(V$3&amp;"  "&amp;$J35,$A$3:$G$110,2,0))</f>
        <v/>
      </c>
      <c r="W35" s="28" t="str">
        <f>+IF(ISNA(VLOOKUP(W$3&amp;"  "&amp;$J35,$A$3:$G$110,2,0)),"",VLOOKUP(W$3&amp;"  "&amp;$J35,$A$3:$G$110,2,0))</f>
        <v/>
      </c>
      <c r="X35" s="28" t="str">
        <f>+IF(ISNA(VLOOKUP(X$3&amp;"  "&amp;$J35,$A$3:$G$110,2,0)),"",VLOOKUP(X$3&amp;"  "&amp;$J35,$A$3:$G$110,2,0))</f>
        <v/>
      </c>
      <c r="Y35" s="28" t="str">
        <f>+IF(ISNA(VLOOKUP(Y$3&amp;"  "&amp;$J35,$A$3:$G$110,2,0)),"",VLOOKUP(Y$3&amp;"  "&amp;$J35,$A$3:$G$110,2,0))</f>
        <v/>
      </c>
      <c r="Z35" s="28" t="str">
        <f>+IF(ISNA(VLOOKUP(Z$3&amp;"  "&amp;$J35,$A$3:$G$110,2,0)),"",VLOOKUP(Z$3&amp;"  "&amp;$J35,$A$3:$G$110,2,0))</f>
        <v/>
      </c>
      <c r="AA35" s="28" t="str">
        <f>+IF(ISNA(VLOOKUP(AA$3&amp;"  "&amp;$J35,$A$3:$G$110,2,0)),"",VLOOKUP(AA$3&amp;"  "&amp;$J35,$A$3:$G$110,2,0))</f>
        <v/>
      </c>
      <c r="AB35" s="28" t="str">
        <f>+IF(ISNA(VLOOKUP(AB$3&amp;"  "&amp;$J35,$A$3:$G$110,2,0)),"",VLOOKUP(AB$3&amp;"  "&amp;$J35,$A$3:$G$110,2,0))</f>
        <v/>
      </c>
      <c r="AC35" s="28" t="str">
        <f>+IF(ISNA(VLOOKUP(AC$3&amp;"  "&amp;$J35,$A$3:$G$110,2,0)),"",VLOOKUP(AC$3&amp;"  "&amp;$J35,$A$3:$G$110,2,0))</f>
        <v/>
      </c>
      <c r="AD35" s="28" t="str">
        <f>+IF(ISNA(VLOOKUP(AD$3&amp;"  "&amp;$J35,$A$3:$G$110,2,0)),"",VLOOKUP(AD$3&amp;"  "&amp;$J35,$A$3:$G$110,2,0))</f>
        <v/>
      </c>
      <c r="AE35" s="28" t="str">
        <f>+IF(ISNA(VLOOKUP(AE$3&amp;"  "&amp;$J35,$A$3:$G$110,2,0)),"",VLOOKUP(AE$3&amp;"  "&amp;$J35,$A$3:$G$110,2,0))</f>
        <v/>
      </c>
      <c r="AF35" s="28" t="str">
        <f>+IF(ISNA(VLOOKUP(AF$3&amp;"  "&amp;$J35,$A$3:$G$110,2,0)),"",VLOOKUP(AF$3&amp;"  "&amp;$J35,$A$3:$G$110,2,0))</f>
        <v/>
      </c>
      <c r="AG35" s="28" t="str">
        <f>+IF(ISNA(VLOOKUP(AG$3&amp;"  "&amp;$J35,$A$3:$G$110,2,0)),"",VLOOKUP(AG$3&amp;"  "&amp;$J35,$A$3:$G$110,2,0))</f>
        <v/>
      </c>
      <c r="AH35" s="28" t="str">
        <f>+IF(ISNA(VLOOKUP(AH$3&amp;"  "&amp;$J35,$A$3:$G$110,2,0)),"",VLOOKUP(AH$3&amp;"  "&amp;$J35,$A$3:$G$110,2,0))</f>
        <v/>
      </c>
      <c r="AI35" s="28" t="str">
        <f>+IF(ISNA(VLOOKUP(AI$3&amp;"  "&amp;$J35,$A$3:$G$110,2,0)),"",VLOOKUP(AI$3&amp;"  "&amp;$J35,$A$3:$G$110,2,0))</f>
        <v/>
      </c>
      <c r="AJ35" s="28" t="str">
        <f>+IF(ISNA(VLOOKUP(AJ$3&amp;"  "&amp;$J35,$A$3:$G$110,2,0)),"",VLOOKUP(AJ$3&amp;"  "&amp;$J35,$A$3:$G$110,2,0))</f>
        <v/>
      </c>
    </row>
    <row r="36" spans="1:36" x14ac:dyDescent="0.3">
      <c r="A36">
        <v>33</v>
      </c>
      <c r="B36" s="2" t="s">
        <v>1767</v>
      </c>
      <c r="C36" s="51">
        <v>159</v>
      </c>
      <c r="D36" s="1" t="s">
        <v>703</v>
      </c>
      <c r="E36" s="1" t="s">
        <v>545</v>
      </c>
      <c r="F36" s="1" t="s">
        <v>664</v>
      </c>
      <c r="G36" s="1" t="s">
        <v>1602</v>
      </c>
      <c r="K36" s="28" t="str">
        <f>+IF(ISNA(VLOOKUP(K$3&amp;"  "&amp;$J36,$A$3:$G$110,2,0)),"",VLOOKUP(K$3&amp;"  "&amp;$J36,$A$3:$G$110,2,0))</f>
        <v/>
      </c>
      <c r="L36" s="28" t="str">
        <f>+IF(ISNA(VLOOKUP(L$3&amp;"  "&amp;$J36,$A$3:$G$110,2,0)),"",VLOOKUP(L$3&amp;"  "&amp;$J36,$A$3:$G$110,2,0))</f>
        <v/>
      </c>
      <c r="M36" s="28" t="str">
        <f>+IF(ISNA(VLOOKUP(M$3&amp;"  "&amp;$J36,$A$3:$G$110,2,0)),"",VLOOKUP(M$3&amp;"  "&amp;$J36,$A$3:$G$110,2,0))</f>
        <v/>
      </c>
      <c r="N36" s="28" t="str">
        <f>+IF(ISNA(VLOOKUP(N$3&amp;"  "&amp;$J36,$A$3:$G$110,2,0)),"",VLOOKUP(N$3&amp;"  "&amp;$J36,$A$3:$G$110,2,0))</f>
        <v/>
      </c>
      <c r="O36" s="28" t="str">
        <f>+IF(ISNA(VLOOKUP(O$3&amp;"  "&amp;$J36,$A$3:$G$110,2,0)),"",VLOOKUP(O$3&amp;"  "&amp;$J36,$A$3:$G$110,2,0))</f>
        <v/>
      </c>
      <c r="P36" s="28" t="str">
        <f>+IF(ISNA(VLOOKUP(P$3&amp;"  "&amp;$J36,$A$3:$G$110,2,0)),"",VLOOKUP(P$3&amp;"  "&amp;$J36,$A$3:$G$110,2,0))</f>
        <v/>
      </c>
      <c r="Q36" s="28" t="str">
        <f>+IF(ISNA(VLOOKUP(Q$3&amp;"  "&amp;$J36,$A$3:$G$110,2,0)),"",VLOOKUP(Q$3&amp;"  "&amp;$J36,$A$3:$G$110,2,0))</f>
        <v/>
      </c>
      <c r="R36" s="28" t="str">
        <f>+IF(ISNA(VLOOKUP(R$3&amp;"  "&amp;$J36,$A$3:$G$110,2,0)),"",VLOOKUP(R$3&amp;"  "&amp;$J36,$A$3:$G$110,2,0))</f>
        <v/>
      </c>
      <c r="S36" s="28" t="str">
        <f>+IF(ISNA(VLOOKUP(S$3&amp;"  "&amp;$J36,$A$3:$G$110,2,0)),"",VLOOKUP(S$3&amp;"  "&amp;$J36,$A$3:$G$110,2,0))</f>
        <v/>
      </c>
      <c r="T36" s="28" t="str">
        <f>+IF(ISNA(VLOOKUP(T$3&amp;"  "&amp;$J36,$A$3:$G$110,2,0)),"",VLOOKUP(T$3&amp;"  "&amp;$J36,$A$3:$G$110,2,0))</f>
        <v/>
      </c>
      <c r="U36" s="28" t="str">
        <f>+IF(ISNA(VLOOKUP(U$3&amp;"  "&amp;$J36,$A$3:$G$110,2,0)),"",VLOOKUP(U$3&amp;"  "&amp;$J36,$A$3:$G$110,2,0))</f>
        <v/>
      </c>
      <c r="V36" s="28" t="str">
        <f>+IF(ISNA(VLOOKUP(V$3&amp;"  "&amp;$J36,$A$3:$G$110,2,0)),"",VLOOKUP(V$3&amp;"  "&amp;$J36,$A$3:$G$110,2,0))</f>
        <v/>
      </c>
      <c r="W36" s="28" t="str">
        <f>+IF(ISNA(VLOOKUP(W$3&amp;"  "&amp;$J36,$A$3:$G$110,2,0)),"",VLOOKUP(W$3&amp;"  "&amp;$J36,$A$3:$G$110,2,0))</f>
        <v/>
      </c>
      <c r="X36" s="28" t="str">
        <f>+IF(ISNA(VLOOKUP(X$3&amp;"  "&amp;$J36,$A$3:$G$110,2,0)),"",VLOOKUP(X$3&amp;"  "&amp;$J36,$A$3:$G$110,2,0))</f>
        <v/>
      </c>
      <c r="Y36" s="28" t="str">
        <f>+IF(ISNA(VLOOKUP(Y$3&amp;"  "&amp;$J36,$A$3:$G$110,2,0)),"",VLOOKUP(Y$3&amp;"  "&amp;$J36,$A$3:$G$110,2,0))</f>
        <v/>
      </c>
      <c r="Z36" s="28" t="str">
        <f>+IF(ISNA(VLOOKUP(Z$3&amp;"  "&amp;$J36,$A$3:$G$110,2,0)),"",VLOOKUP(Z$3&amp;"  "&amp;$J36,$A$3:$G$110,2,0))</f>
        <v/>
      </c>
      <c r="AA36" s="28" t="str">
        <f>+IF(ISNA(VLOOKUP(AA$3&amp;"  "&amp;$J36,$A$3:$G$110,2,0)),"",VLOOKUP(AA$3&amp;"  "&amp;$J36,$A$3:$G$110,2,0))</f>
        <v/>
      </c>
      <c r="AB36" s="28" t="str">
        <f>+IF(ISNA(VLOOKUP(AB$3&amp;"  "&amp;$J36,$A$3:$G$110,2,0)),"",VLOOKUP(AB$3&amp;"  "&amp;$J36,$A$3:$G$110,2,0))</f>
        <v/>
      </c>
      <c r="AC36" s="28" t="str">
        <f>+IF(ISNA(VLOOKUP(AC$3&amp;"  "&amp;$J36,$A$3:$G$110,2,0)),"",VLOOKUP(AC$3&amp;"  "&amp;$J36,$A$3:$G$110,2,0))</f>
        <v/>
      </c>
      <c r="AD36" s="28" t="str">
        <f>+IF(ISNA(VLOOKUP(AD$3&amp;"  "&amp;$J36,$A$3:$G$110,2,0)),"",VLOOKUP(AD$3&amp;"  "&amp;$J36,$A$3:$G$110,2,0))</f>
        <v/>
      </c>
      <c r="AE36" s="28" t="str">
        <f>+IF(ISNA(VLOOKUP(AE$3&amp;"  "&amp;$J36,$A$3:$G$110,2,0)),"",VLOOKUP(AE$3&amp;"  "&amp;$J36,$A$3:$G$110,2,0))</f>
        <v/>
      </c>
      <c r="AF36" s="28" t="str">
        <f>+IF(ISNA(VLOOKUP(AF$3&amp;"  "&amp;$J36,$A$3:$G$110,2,0)),"",VLOOKUP(AF$3&amp;"  "&amp;$J36,$A$3:$G$110,2,0))</f>
        <v/>
      </c>
      <c r="AG36" s="28" t="str">
        <f>+IF(ISNA(VLOOKUP(AG$3&amp;"  "&amp;$J36,$A$3:$G$110,2,0)),"",VLOOKUP(AG$3&amp;"  "&amp;$J36,$A$3:$G$110,2,0))</f>
        <v/>
      </c>
      <c r="AH36" s="28" t="str">
        <f>+IF(ISNA(VLOOKUP(AH$3&amp;"  "&amp;$J36,$A$3:$G$110,2,0)),"",VLOOKUP(AH$3&amp;"  "&amp;$J36,$A$3:$G$110,2,0))</f>
        <v/>
      </c>
      <c r="AI36" s="28" t="str">
        <f>+IF(ISNA(VLOOKUP(AI$3&amp;"  "&amp;$J36,$A$3:$G$110,2,0)),"",VLOOKUP(AI$3&amp;"  "&amp;$J36,$A$3:$G$110,2,0))</f>
        <v/>
      </c>
      <c r="AJ36" s="28" t="str">
        <f>+IF(ISNA(VLOOKUP(AJ$3&amp;"  "&amp;$J36,$A$3:$G$110,2,0)),"",VLOOKUP(AJ$3&amp;"  "&amp;$J36,$A$3:$G$110,2,0))</f>
        <v/>
      </c>
    </row>
    <row r="37" spans="1:36" x14ac:dyDescent="0.3">
      <c r="A37">
        <v>34</v>
      </c>
      <c r="B37" s="2" t="s">
        <v>1281</v>
      </c>
      <c r="C37" s="51">
        <v>148</v>
      </c>
      <c r="D37" s="1" t="s">
        <v>215</v>
      </c>
      <c r="E37" s="1" t="s">
        <v>55</v>
      </c>
      <c r="F37" s="1" t="s">
        <v>604</v>
      </c>
      <c r="G37" s="1" t="s">
        <v>1602</v>
      </c>
      <c r="J37" s="11" t="s">
        <v>378</v>
      </c>
      <c r="K37" s="29">
        <f>IF(K33="",1000,SUM(K31:K33))</f>
        <v>1000</v>
      </c>
      <c r="L37" s="29">
        <f t="shared" ref="L37:AJ37" si="3">IF(L33="",1000,SUM(L31:L33))</f>
        <v>1000</v>
      </c>
      <c r="M37" s="29">
        <f t="shared" si="3"/>
        <v>1000</v>
      </c>
      <c r="N37" s="29">
        <f t="shared" si="3"/>
        <v>1000</v>
      </c>
      <c r="O37" s="29">
        <f t="shared" si="3"/>
        <v>1000</v>
      </c>
      <c r="P37" s="29">
        <f t="shared" si="3"/>
        <v>1000</v>
      </c>
      <c r="Q37" s="29">
        <f t="shared" si="3"/>
        <v>1000</v>
      </c>
      <c r="R37" s="29">
        <f t="shared" si="3"/>
        <v>1000</v>
      </c>
      <c r="S37" s="29">
        <f t="shared" si="3"/>
        <v>1000</v>
      </c>
      <c r="T37" s="29">
        <f t="shared" si="3"/>
        <v>1000</v>
      </c>
      <c r="U37" s="29">
        <f t="shared" si="3"/>
        <v>1000</v>
      </c>
      <c r="V37" s="29">
        <f t="shared" si="3"/>
        <v>1000</v>
      </c>
      <c r="W37" s="29">
        <f t="shared" si="3"/>
        <v>1000</v>
      </c>
      <c r="X37" s="29">
        <f t="shared" si="3"/>
        <v>1000</v>
      </c>
      <c r="Y37" s="29">
        <f t="shared" si="3"/>
        <v>1000</v>
      </c>
      <c r="Z37" s="29">
        <f t="shared" si="3"/>
        <v>1000</v>
      </c>
      <c r="AA37" s="29">
        <f t="shared" si="3"/>
        <v>1000</v>
      </c>
      <c r="AB37" s="29">
        <f t="shared" si="3"/>
        <v>1000</v>
      </c>
      <c r="AC37" s="29">
        <f t="shared" si="3"/>
        <v>1000</v>
      </c>
      <c r="AD37" s="29">
        <f t="shared" si="3"/>
        <v>1000</v>
      </c>
      <c r="AE37" s="29">
        <f t="shared" si="3"/>
        <v>1000</v>
      </c>
      <c r="AF37" s="29">
        <f t="shared" si="3"/>
        <v>1000</v>
      </c>
      <c r="AG37" s="29">
        <f t="shared" si="3"/>
        <v>1000</v>
      </c>
      <c r="AH37" s="29">
        <f t="shared" si="3"/>
        <v>1000</v>
      </c>
      <c r="AI37" s="29">
        <f t="shared" si="3"/>
        <v>1000</v>
      </c>
      <c r="AJ37" s="29">
        <f t="shared" si="3"/>
        <v>1000</v>
      </c>
    </row>
    <row r="38" spans="1:36" x14ac:dyDescent="0.3">
      <c r="A38">
        <v>35</v>
      </c>
      <c r="B38" s="2" t="s">
        <v>1768</v>
      </c>
      <c r="C38" s="51">
        <v>116</v>
      </c>
      <c r="D38" s="1" t="s">
        <v>1569</v>
      </c>
      <c r="E38" s="1" t="s">
        <v>1570</v>
      </c>
      <c r="F38" s="1" t="s">
        <v>655</v>
      </c>
      <c r="G38" s="1" t="s">
        <v>1602</v>
      </c>
      <c r="J38" s="11" t="s">
        <v>163</v>
      </c>
      <c r="K38" s="30">
        <f>RANK(K37,($K$10:$AJ$10,$K$19:$AJ$19,$K$28:$AJ$28, $K$37:$AJ$37),1)</f>
        <v>9</v>
      </c>
      <c r="L38" s="30">
        <f>RANK(L37,($K$10:$AJ$10,$K$19:$AJ$19,$K$28:$AJ$28, $K$37:$AJ$37),1)</f>
        <v>9</v>
      </c>
      <c r="M38" s="30">
        <f>RANK(M37,($K$10:$AJ$10,$K$19:$AJ$19,$K$28:$AJ$28, $K$37:$AJ$37),1)</f>
        <v>9</v>
      </c>
      <c r="N38" s="30">
        <f>RANK(N37,($K$10:$AJ$10,$K$19:$AJ$19,$K$28:$AJ$28, $K$37:$AJ$37),1)</f>
        <v>9</v>
      </c>
      <c r="O38" s="30">
        <f>RANK(O37,($K$10:$AJ$10,$K$19:$AJ$19,$K$28:$AJ$28, $K$37:$AJ$37),1)</f>
        <v>9</v>
      </c>
      <c r="P38" s="30">
        <f>RANK(P37,($K$10:$AJ$10,$K$19:$AJ$19,$K$28:$AJ$28, $K$37:$AJ$37),1)</f>
        <v>9</v>
      </c>
      <c r="Q38" s="30">
        <f>RANK(Q37,($K$10:$AJ$10,$K$19:$AJ$19,$K$28:$AJ$28, $K$37:$AJ$37),1)</f>
        <v>9</v>
      </c>
      <c r="R38" s="30">
        <f>RANK(R37,($K$10:$AJ$10,$K$19:$AJ$19,$K$28:$AJ$28, $K$37:$AJ$37),1)</f>
        <v>9</v>
      </c>
      <c r="S38" s="30">
        <f>RANK(S37,($K$10:$AJ$10,$K$19:$AJ$19,$K$28:$AJ$28, $K$37:$AJ$37),1)</f>
        <v>9</v>
      </c>
      <c r="T38" s="30">
        <f>RANK(T37,($K$10:$AJ$10,$K$19:$AJ$19,$K$28:$AJ$28, $K$37:$AJ$37),1)</f>
        <v>9</v>
      </c>
      <c r="U38" s="30">
        <f>RANK(U37,($K$10:$AJ$10,$K$19:$AJ$19,$K$28:$AJ$28, $K$37:$AJ$37),1)</f>
        <v>9</v>
      </c>
      <c r="V38" s="30">
        <f>RANK(V37,($K$10:$AJ$10,$K$19:$AJ$19,$K$28:$AJ$28, $K$37:$AJ$37),1)</f>
        <v>9</v>
      </c>
      <c r="W38" s="30">
        <f>RANK(W37,($K$10:$AJ$10,$K$19:$AJ$19,$K$28:$AJ$28, $K$37:$AJ$37),1)</f>
        <v>9</v>
      </c>
      <c r="X38" s="30">
        <f>RANK(X37,($K$10:$AJ$10,$K$19:$AJ$19,$K$28:$AJ$28, $K$37:$AJ$37),1)</f>
        <v>9</v>
      </c>
      <c r="Y38" s="30">
        <f>RANK(Y37,($K$10:$AJ$10,$K$19:$AJ$19,$K$28:$AJ$28, $K$37:$AJ$37),1)</f>
        <v>9</v>
      </c>
      <c r="Z38" s="30">
        <f>RANK(Z37,($K$10:$AJ$10,$K$19:$AJ$19,$K$28:$AJ$28, $K$37:$AJ$37),1)</f>
        <v>9</v>
      </c>
      <c r="AA38" s="30">
        <f>RANK(AA37,($K$10:$AJ$10,$K$19:$AJ$19,$K$28:$AJ$28, $K$37:$AJ$37),1)</f>
        <v>9</v>
      </c>
      <c r="AB38" s="30">
        <f>RANK(AB37,($K$10:$AJ$10,$K$19:$AJ$19,$K$28:$AJ$28, $K$37:$AJ$37),1)</f>
        <v>9</v>
      </c>
      <c r="AC38" s="30">
        <f>RANK(AC37,($K$10:$AJ$10,$K$19:$AJ$19,$K$28:$AJ$28, $K$37:$AJ$37),1)</f>
        <v>9</v>
      </c>
      <c r="AD38" s="30">
        <f>RANK(AD37,($K$10:$AJ$10,$K$19:$AJ$19,$K$28:$AJ$28, $K$37:$AJ$37),1)</f>
        <v>9</v>
      </c>
      <c r="AE38" s="30">
        <f>RANK(AE37,($K$10:$AJ$10,$K$19:$AJ$19,$K$28:$AJ$28, $K$37:$AJ$37),1)</f>
        <v>9</v>
      </c>
      <c r="AF38" s="30">
        <f>RANK(AF37,($K$10:$AJ$10,$K$19:$AJ$19,$K$28:$AJ$28, $K$37:$AJ$37),1)</f>
        <v>9</v>
      </c>
      <c r="AG38" s="30">
        <f>RANK(AG37,($K$10:$AJ$10,$K$19:$AJ$19,$K$28:$AJ$28, $K$37:$AJ$37),1)</f>
        <v>9</v>
      </c>
      <c r="AH38" s="30">
        <f>RANK(AH37,($K$10:$AJ$10,$K$19:$AJ$19,$K$28:$AJ$28, $K$37:$AJ$37),1)</f>
        <v>9</v>
      </c>
      <c r="AI38" s="30">
        <f>RANK(AI37,($K$10:$AJ$10,$K$19:$AJ$19,$K$28:$AJ$28, $K$37:$AJ$37),1)</f>
        <v>9</v>
      </c>
      <c r="AJ38" s="30">
        <f>RANK(AJ37,($K$10:$AJ$10,$K$19:$AJ$19,$K$28:$AJ$28, $K$37:$AJ$37),1)</f>
        <v>9</v>
      </c>
    </row>
    <row r="39" spans="1:36" x14ac:dyDescent="0.3">
      <c r="A39">
        <v>36</v>
      </c>
      <c r="B39" s="2" t="s">
        <v>1769</v>
      </c>
      <c r="C39" s="51">
        <v>160</v>
      </c>
      <c r="D39" s="1" t="s">
        <v>129</v>
      </c>
      <c r="E39" s="1" t="s">
        <v>452</v>
      </c>
      <c r="F39" s="1" t="s">
        <v>594</v>
      </c>
      <c r="G39" s="1" t="s">
        <v>1602</v>
      </c>
    </row>
    <row r="40" spans="1:36" x14ac:dyDescent="0.3">
      <c r="A40">
        <v>37</v>
      </c>
      <c r="B40" s="2" t="s">
        <v>1770</v>
      </c>
      <c r="C40" s="51">
        <v>118</v>
      </c>
      <c r="D40" s="1" t="s">
        <v>1573</v>
      </c>
      <c r="E40" s="1" t="s">
        <v>1574</v>
      </c>
      <c r="F40" s="1" t="s">
        <v>655</v>
      </c>
      <c r="G40" s="1" t="s">
        <v>1602</v>
      </c>
    </row>
    <row r="41" spans="1:36" x14ac:dyDescent="0.3">
      <c r="A41">
        <v>38</v>
      </c>
      <c r="B41" s="2" t="s">
        <v>1771</v>
      </c>
      <c r="C41" s="51">
        <v>109</v>
      </c>
      <c r="D41" s="1" t="s">
        <v>1563</v>
      </c>
      <c r="E41" s="1" t="s">
        <v>1564</v>
      </c>
      <c r="F41" s="1" t="s">
        <v>655</v>
      </c>
      <c r="G41" s="1" t="s">
        <v>1602</v>
      </c>
    </row>
    <row r="42" spans="1:36" x14ac:dyDescent="0.3">
      <c r="A42">
        <v>39</v>
      </c>
      <c r="B42" s="2" t="s">
        <v>1772</v>
      </c>
      <c r="C42" s="51">
        <v>150</v>
      </c>
      <c r="D42" s="1" t="s">
        <v>1594</v>
      </c>
      <c r="E42" s="1" t="s">
        <v>815</v>
      </c>
      <c r="F42" s="1" t="s">
        <v>1555</v>
      </c>
      <c r="G42" s="1" t="s">
        <v>1602</v>
      </c>
    </row>
    <row r="43" spans="1:36" x14ac:dyDescent="0.3">
      <c r="A43">
        <v>40</v>
      </c>
      <c r="B43" s="2" t="s">
        <v>1773</v>
      </c>
      <c r="C43" s="51">
        <v>110</v>
      </c>
      <c r="D43" s="1" t="s">
        <v>889</v>
      </c>
      <c r="E43" s="1" t="s">
        <v>864</v>
      </c>
      <c r="F43" s="1" t="s">
        <v>602</v>
      </c>
      <c r="G43" s="1" t="s">
        <v>1602</v>
      </c>
    </row>
    <row r="44" spans="1:36" x14ac:dyDescent="0.3">
      <c r="A44">
        <v>41</v>
      </c>
      <c r="B44" s="2" t="s">
        <v>1774</v>
      </c>
      <c r="C44" s="51">
        <v>143</v>
      </c>
      <c r="D44" s="1" t="s">
        <v>1590</v>
      </c>
      <c r="E44" s="1" t="s">
        <v>133</v>
      </c>
      <c r="F44" s="1" t="s">
        <v>632</v>
      </c>
      <c r="G44" s="1" t="s">
        <v>1602</v>
      </c>
    </row>
    <row r="45" spans="1:36" x14ac:dyDescent="0.3">
      <c r="A45">
        <v>42</v>
      </c>
      <c r="B45" s="2" t="s">
        <v>1775</v>
      </c>
      <c r="C45" s="51">
        <v>131</v>
      </c>
      <c r="D45" s="1" t="s">
        <v>1582</v>
      </c>
      <c r="E45" s="1" t="s">
        <v>1583</v>
      </c>
      <c r="F45" s="1" t="s">
        <v>602</v>
      </c>
      <c r="G45" s="1" t="s">
        <v>1602</v>
      </c>
    </row>
    <row r="46" spans="1:36" x14ac:dyDescent="0.3">
      <c r="A46">
        <v>43</v>
      </c>
      <c r="B46" s="2" t="s">
        <v>1477</v>
      </c>
      <c r="C46" s="51">
        <v>145</v>
      </c>
      <c r="D46" s="1" t="s">
        <v>43</v>
      </c>
      <c r="E46" s="1" t="s">
        <v>112</v>
      </c>
      <c r="F46" s="1" t="s">
        <v>617</v>
      </c>
      <c r="G46" s="1" t="s">
        <v>1602</v>
      </c>
    </row>
    <row r="47" spans="1:36" x14ac:dyDescent="0.3">
      <c r="A47">
        <v>44</v>
      </c>
      <c r="B47" s="2" t="s">
        <v>1776</v>
      </c>
      <c r="C47" s="51">
        <v>123</v>
      </c>
      <c r="D47" s="1" t="s">
        <v>714</v>
      </c>
      <c r="E47" s="1" t="s">
        <v>715</v>
      </c>
      <c r="F47" s="1" t="s">
        <v>617</v>
      </c>
      <c r="G47" s="1" t="s">
        <v>1602</v>
      </c>
    </row>
    <row r="48" spans="1:36" x14ac:dyDescent="0.3">
      <c r="A48">
        <v>45</v>
      </c>
      <c r="B48" s="2" t="s">
        <v>1777</v>
      </c>
      <c r="C48" s="51">
        <v>154</v>
      </c>
      <c r="D48" s="1" t="s">
        <v>905</v>
      </c>
      <c r="E48" s="1" t="s">
        <v>906</v>
      </c>
      <c r="F48" s="1" t="s">
        <v>632</v>
      </c>
      <c r="G48" s="1" t="s">
        <v>1602</v>
      </c>
    </row>
    <row r="49" spans="1:7" x14ac:dyDescent="0.3">
      <c r="A49">
        <v>46</v>
      </c>
      <c r="B49" s="2" t="s">
        <v>1778</v>
      </c>
      <c r="C49" s="51">
        <v>133</v>
      </c>
      <c r="D49" s="1" t="s">
        <v>890</v>
      </c>
      <c r="E49" s="1" t="s">
        <v>1586</v>
      </c>
      <c r="F49" s="1" t="s">
        <v>632</v>
      </c>
      <c r="G49" s="1" t="s">
        <v>1602</v>
      </c>
    </row>
    <row r="50" spans="1:7" x14ac:dyDescent="0.3">
      <c r="A50">
        <v>47</v>
      </c>
      <c r="B50" s="2" t="s">
        <v>1778</v>
      </c>
      <c r="C50" s="51">
        <v>114</v>
      </c>
      <c r="D50" s="1" t="s">
        <v>1568</v>
      </c>
      <c r="E50" s="1" t="s">
        <v>136</v>
      </c>
      <c r="F50" s="1" t="s">
        <v>632</v>
      </c>
      <c r="G50" s="1" t="s">
        <v>1602</v>
      </c>
    </row>
    <row r="51" spans="1:7" x14ac:dyDescent="0.3">
      <c r="A51">
        <v>48</v>
      </c>
      <c r="B51" s="2" t="s">
        <v>1779</v>
      </c>
      <c r="C51" s="51">
        <v>158</v>
      </c>
      <c r="D51" s="1" t="s">
        <v>1600</v>
      </c>
      <c r="E51" s="1" t="s">
        <v>623</v>
      </c>
      <c r="F51" s="1" t="s">
        <v>417</v>
      </c>
      <c r="G51" s="1" t="s">
        <v>1602</v>
      </c>
    </row>
    <row r="52" spans="1:7" x14ac:dyDescent="0.3">
      <c r="A52">
        <v>49</v>
      </c>
      <c r="B52" s="2" t="s">
        <v>1780</v>
      </c>
      <c r="C52" s="51">
        <v>113</v>
      </c>
      <c r="D52" s="1" t="s">
        <v>130</v>
      </c>
      <c r="E52" s="1" t="s">
        <v>861</v>
      </c>
      <c r="F52" s="1" t="s">
        <v>602</v>
      </c>
      <c r="G52" s="1" t="s">
        <v>1602</v>
      </c>
    </row>
    <row r="53" spans="1:7" x14ac:dyDescent="0.3">
      <c r="A53">
        <v>50</v>
      </c>
      <c r="B53" s="2" t="s">
        <v>1781</v>
      </c>
      <c r="C53" s="51">
        <v>144</v>
      </c>
      <c r="D53" s="1" t="s">
        <v>1577</v>
      </c>
      <c r="E53" s="1" t="s">
        <v>112</v>
      </c>
      <c r="F53" s="1" t="s">
        <v>617</v>
      </c>
      <c r="G53" s="1" t="s">
        <v>1602</v>
      </c>
    </row>
    <row r="54" spans="1:7" x14ac:dyDescent="0.3">
      <c r="A54">
        <v>51</v>
      </c>
      <c r="B54" s="2" t="s">
        <v>1782</v>
      </c>
      <c r="C54" s="51">
        <v>140</v>
      </c>
      <c r="D54" s="1" t="s">
        <v>132</v>
      </c>
      <c r="E54" s="1" t="s">
        <v>447</v>
      </c>
      <c r="F54" s="1" t="s">
        <v>632</v>
      </c>
      <c r="G54" s="1" t="s">
        <v>1602</v>
      </c>
    </row>
    <row r="55" spans="1:7" x14ac:dyDescent="0.3">
      <c r="A55">
        <v>52</v>
      </c>
      <c r="B55" s="2" t="s">
        <v>1783</v>
      </c>
      <c r="C55" s="51">
        <v>161</v>
      </c>
      <c r="D55" s="1" t="s">
        <v>1167</v>
      </c>
      <c r="E55" s="1" t="s">
        <v>1168</v>
      </c>
      <c r="F55" s="1" t="s">
        <v>602</v>
      </c>
      <c r="G55" s="1" t="s">
        <v>1602</v>
      </c>
    </row>
    <row r="64" spans="1:7" x14ac:dyDescent="0.3">
      <c r="B64" s="3"/>
      <c r="C64" s="51"/>
      <c r="D64" s="1"/>
      <c r="E64" s="1"/>
      <c r="F64" s="1"/>
      <c r="G64" s="1"/>
    </row>
    <row r="65" spans="2:7" x14ac:dyDescent="0.3">
      <c r="C65" s="1"/>
      <c r="D65" s="1"/>
      <c r="E65" s="1"/>
      <c r="F65" s="1"/>
      <c r="G65" s="1"/>
    </row>
    <row r="66" spans="2:7" x14ac:dyDescent="0.3">
      <c r="B66" s="3"/>
      <c r="C66" s="51"/>
      <c r="D66" s="1"/>
      <c r="E66" s="1"/>
      <c r="F66" s="1"/>
      <c r="G66" s="1"/>
    </row>
    <row r="67" spans="2:7" x14ac:dyDescent="0.3">
      <c r="B67" s="3"/>
      <c r="C67" s="51"/>
      <c r="D67" s="1"/>
      <c r="E67" s="1"/>
      <c r="F67" s="1"/>
      <c r="G67" s="1"/>
    </row>
    <row r="68" spans="2:7" x14ac:dyDescent="0.3">
      <c r="B68" s="3"/>
      <c r="C68" s="51"/>
      <c r="D68" s="1"/>
      <c r="E68" s="1"/>
      <c r="F68" s="1"/>
      <c r="G68" s="1"/>
    </row>
    <row r="69" spans="2:7" x14ac:dyDescent="0.3">
      <c r="B69" s="3"/>
      <c r="C69" s="1"/>
      <c r="D69" s="21"/>
      <c r="E69" s="1"/>
      <c r="F69" s="1"/>
      <c r="G69" s="1"/>
    </row>
    <row r="70" spans="2:7" x14ac:dyDescent="0.3">
      <c r="B70" s="3"/>
      <c r="C70" s="1"/>
      <c r="D70" s="21"/>
      <c r="E70" s="1"/>
      <c r="F70" s="1"/>
      <c r="G70" s="1"/>
    </row>
    <row r="71" spans="2:7" x14ac:dyDescent="0.3">
      <c r="B71" s="3"/>
      <c r="C71" s="1"/>
      <c r="D71" s="21"/>
      <c r="E71" s="1"/>
      <c r="F71" s="1"/>
      <c r="G71" s="1"/>
    </row>
    <row r="72" spans="2:7" x14ac:dyDescent="0.3">
      <c r="B72" s="3"/>
      <c r="C72" s="1"/>
      <c r="D72" s="21"/>
      <c r="E72" s="1"/>
      <c r="F72" s="1"/>
      <c r="G72" s="1"/>
    </row>
    <row r="73" spans="2:7" x14ac:dyDescent="0.3">
      <c r="B73" s="3"/>
      <c r="C73" s="1"/>
      <c r="D73" s="21"/>
      <c r="E73" s="1"/>
      <c r="F73" s="1"/>
      <c r="G73" s="1"/>
    </row>
    <row r="74" spans="2:7" x14ac:dyDescent="0.3">
      <c r="B74" s="3"/>
      <c r="C74" s="1"/>
      <c r="D74" s="21"/>
      <c r="E74" s="1"/>
      <c r="F74" s="1"/>
      <c r="G74" s="1"/>
    </row>
    <row r="75" spans="2:7" x14ac:dyDescent="0.3">
      <c r="B75" s="3"/>
      <c r="C75" s="1"/>
      <c r="D75" s="21"/>
      <c r="E75" s="1"/>
      <c r="F75" s="1"/>
      <c r="G75" s="1"/>
    </row>
    <row r="76" spans="2:7" x14ac:dyDescent="0.3">
      <c r="B76" s="3"/>
      <c r="C76" s="1"/>
      <c r="D76" s="21"/>
      <c r="E76" s="1"/>
      <c r="F76" s="1"/>
      <c r="G76" s="1"/>
    </row>
    <row r="77" spans="2:7" x14ac:dyDescent="0.3">
      <c r="B77" s="3"/>
      <c r="C77" s="1"/>
      <c r="D77" s="21"/>
      <c r="E77" s="1"/>
      <c r="F77" s="1"/>
      <c r="G77" s="1"/>
    </row>
    <row r="78" spans="2:7" x14ac:dyDescent="0.3">
      <c r="B78" s="3"/>
      <c r="C78" s="1"/>
      <c r="D78" s="21"/>
      <c r="E78" s="1"/>
      <c r="F78" s="1"/>
      <c r="G78" s="1"/>
    </row>
    <row r="79" spans="2:7" x14ac:dyDescent="0.3">
      <c r="B79" s="3"/>
      <c r="C79" s="1"/>
      <c r="D79" s="21"/>
      <c r="E79" s="1"/>
      <c r="F79" s="1"/>
      <c r="G79" s="1"/>
    </row>
    <row r="80" spans="2:7" x14ac:dyDescent="0.3">
      <c r="B80" s="3"/>
      <c r="C80" s="1"/>
      <c r="D80" s="21"/>
      <c r="E80" s="1"/>
      <c r="F80" s="1"/>
      <c r="G80" s="1"/>
    </row>
    <row r="81" spans="2:7" x14ac:dyDescent="0.3">
      <c r="B81" s="3"/>
      <c r="C81" s="1"/>
      <c r="D81" s="21"/>
      <c r="E81" s="1"/>
      <c r="F81" s="1"/>
      <c r="G81" s="1"/>
    </row>
    <row r="82" spans="2:7" x14ac:dyDescent="0.3">
      <c r="B82" s="3"/>
      <c r="C82" s="1"/>
      <c r="D82" s="21"/>
      <c r="E82" s="1"/>
      <c r="F82" s="1"/>
      <c r="G82" s="1"/>
    </row>
    <row r="83" spans="2:7" x14ac:dyDescent="0.3">
      <c r="B83" s="3"/>
      <c r="C83" s="1"/>
      <c r="D83" s="21"/>
      <c r="E83" s="1"/>
      <c r="F83" s="1"/>
      <c r="G83" s="1"/>
    </row>
    <row r="84" spans="2:7" x14ac:dyDescent="0.3">
      <c r="B84" s="3"/>
      <c r="C84" s="1"/>
      <c r="D84" s="21"/>
      <c r="E84" s="1"/>
      <c r="F84" s="1"/>
      <c r="G84" s="1"/>
    </row>
    <row r="85" spans="2:7" x14ac:dyDescent="0.3">
      <c r="B85" s="3"/>
      <c r="C85" s="1"/>
      <c r="D85" s="21"/>
      <c r="E85" s="1"/>
      <c r="F85" s="1"/>
      <c r="G85" s="1"/>
    </row>
    <row r="86" spans="2:7" x14ac:dyDescent="0.3">
      <c r="B86" s="3"/>
      <c r="C86" s="1"/>
      <c r="D86" s="21"/>
      <c r="E86" s="1"/>
      <c r="F86" s="1"/>
      <c r="G86" s="1"/>
    </row>
    <row r="87" spans="2:7" x14ac:dyDescent="0.3">
      <c r="B87" s="3"/>
      <c r="C87" s="1"/>
      <c r="D87" s="21"/>
      <c r="E87" s="1"/>
      <c r="F87" s="1"/>
      <c r="G87" s="1"/>
    </row>
    <row r="88" spans="2:7" x14ac:dyDescent="0.3">
      <c r="B88" s="3"/>
      <c r="C88" s="1"/>
      <c r="D88" s="21"/>
      <c r="E88" s="1"/>
      <c r="F88" s="1"/>
      <c r="G88" s="1"/>
    </row>
    <row r="89" spans="2:7" x14ac:dyDescent="0.3">
      <c r="B89" s="3"/>
      <c r="C89" s="1"/>
      <c r="D89" s="21"/>
      <c r="E89" s="1"/>
      <c r="F89" s="1"/>
      <c r="G89" s="1"/>
    </row>
    <row r="90" spans="2:7" x14ac:dyDescent="0.3">
      <c r="B90" s="3"/>
      <c r="C90" s="1"/>
      <c r="D90" s="21"/>
      <c r="E90" s="1"/>
      <c r="F90" s="1"/>
      <c r="G90" s="1"/>
    </row>
    <row r="91" spans="2:7" x14ac:dyDescent="0.3">
      <c r="B91" s="3"/>
      <c r="C91" s="1"/>
      <c r="D91" s="21"/>
      <c r="E91" s="1"/>
      <c r="F91" s="1"/>
      <c r="G91" s="1"/>
    </row>
    <row r="92" spans="2:7" x14ac:dyDescent="0.3">
      <c r="B92" s="3"/>
      <c r="C92" s="1"/>
      <c r="D92" s="21"/>
      <c r="E92" s="1"/>
      <c r="F92" s="1"/>
      <c r="G92" s="1"/>
    </row>
    <row r="93" spans="2:7" x14ac:dyDescent="0.3">
      <c r="B93" s="3"/>
      <c r="C93" s="1"/>
      <c r="D93" s="21"/>
      <c r="E93" s="1"/>
      <c r="F93" s="1"/>
      <c r="G93" s="1"/>
    </row>
    <row r="94" spans="2:7" x14ac:dyDescent="0.3">
      <c r="B94" s="3"/>
      <c r="C94" s="1"/>
      <c r="D94" s="21"/>
      <c r="E94" s="1"/>
      <c r="F94" s="1"/>
      <c r="G94" s="1"/>
    </row>
    <row r="95" spans="2:7" x14ac:dyDescent="0.3">
      <c r="B95" s="3"/>
      <c r="C95" s="1"/>
      <c r="D95" s="21"/>
      <c r="E95" s="1"/>
      <c r="F95" s="1"/>
      <c r="G95" s="1"/>
    </row>
    <row r="96" spans="2:7" x14ac:dyDescent="0.3">
      <c r="B96" s="3"/>
      <c r="C96" s="1"/>
      <c r="D96" s="21"/>
      <c r="E96" s="1"/>
      <c r="F96" s="1"/>
      <c r="G96" s="1"/>
    </row>
    <row r="97" spans="2:11" x14ac:dyDescent="0.3">
      <c r="B97" s="3"/>
      <c r="C97" s="1"/>
      <c r="D97" s="21"/>
      <c r="E97" s="1"/>
      <c r="F97" s="1"/>
      <c r="G97" s="1"/>
    </row>
    <row r="98" spans="2:11" x14ac:dyDescent="0.3">
      <c r="B98" s="3"/>
      <c r="C98" s="1"/>
      <c r="D98" s="21"/>
      <c r="E98" s="1"/>
      <c r="F98" s="1"/>
      <c r="G98" s="1"/>
    </row>
    <row r="99" spans="2:11" x14ac:dyDescent="0.3">
      <c r="B99" s="3"/>
      <c r="C99" s="1"/>
      <c r="D99" s="21"/>
      <c r="E99" s="1"/>
      <c r="F99" s="1"/>
      <c r="G99" s="1"/>
    </row>
    <row r="100" spans="2:11" x14ac:dyDescent="0.3">
      <c r="B100" s="3"/>
      <c r="C100" s="1"/>
      <c r="D100" s="21"/>
      <c r="E100" s="1"/>
      <c r="F100" s="1"/>
      <c r="G100" s="1"/>
      <c r="K100" t="s">
        <v>154</v>
      </c>
    </row>
    <row r="101" spans="2:11" x14ac:dyDescent="0.3">
      <c r="B101" s="3"/>
      <c r="D101" s="4"/>
      <c r="E101" s="1"/>
      <c r="F101" s="1"/>
      <c r="G101" s="1"/>
      <c r="H101" s="18"/>
      <c r="K101" t="s">
        <v>367</v>
      </c>
    </row>
    <row r="102" spans="2:11" x14ac:dyDescent="0.3">
      <c r="B102" s="3"/>
      <c r="D102" s="4"/>
      <c r="E102" s="1"/>
      <c r="F102" s="1"/>
      <c r="G102" s="1"/>
      <c r="H102" s="18"/>
      <c r="K102" t="s">
        <v>153</v>
      </c>
    </row>
    <row r="103" spans="2:11" x14ac:dyDescent="0.3">
      <c r="B103" s="3"/>
      <c r="D103" s="4"/>
      <c r="E103" s="1"/>
      <c r="F103" s="1"/>
      <c r="G103" s="1"/>
      <c r="H103" s="18"/>
      <c r="K103" t="s">
        <v>157</v>
      </c>
    </row>
    <row r="104" spans="2:11" x14ac:dyDescent="0.3">
      <c r="B104" s="3"/>
      <c r="D104" s="4"/>
      <c r="E104" s="1"/>
      <c r="F104" s="1"/>
      <c r="G104" s="1"/>
      <c r="H104" s="18"/>
      <c r="K104" t="s">
        <v>152</v>
      </c>
    </row>
    <row r="105" spans="2:11" x14ac:dyDescent="0.3">
      <c r="B105" s="3"/>
      <c r="D105" s="4"/>
      <c r="E105" s="1"/>
      <c r="F105" s="1"/>
      <c r="G105" s="1"/>
      <c r="H105" s="18"/>
      <c r="K105" t="s">
        <v>624</v>
      </c>
    </row>
    <row r="106" spans="2:11" x14ac:dyDescent="0.3">
      <c r="B106" s="3"/>
      <c r="D106" s="4"/>
      <c r="E106" s="1"/>
      <c r="F106" s="1"/>
      <c r="G106" s="1"/>
      <c r="H106" s="18"/>
      <c r="K106" t="s">
        <v>568</v>
      </c>
    </row>
    <row r="107" spans="2:11" x14ac:dyDescent="0.3">
      <c r="B107" s="3"/>
      <c r="D107" s="4"/>
      <c r="E107" s="1"/>
      <c r="F107" s="1"/>
      <c r="G107" s="1"/>
      <c r="H107" s="18"/>
      <c r="K107" t="s">
        <v>158</v>
      </c>
    </row>
    <row r="108" spans="2:11" x14ac:dyDescent="0.3">
      <c r="B108" s="3"/>
      <c r="D108" s="4"/>
      <c r="E108" s="1"/>
      <c r="F108" s="1"/>
      <c r="G108" s="1"/>
      <c r="H108" s="18"/>
      <c r="K108" t="s">
        <v>348</v>
      </c>
    </row>
    <row r="109" spans="2:11" x14ac:dyDescent="0.3">
      <c r="B109" s="3"/>
      <c r="D109" s="4"/>
      <c r="E109" s="1"/>
      <c r="F109" s="1"/>
      <c r="G109" s="1"/>
      <c r="H109" s="18"/>
      <c r="K109" t="s">
        <v>156</v>
      </c>
    </row>
    <row r="110" spans="2:11" x14ac:dyDescent="0.3">
      <c r="B110" s="3"/>
      <c r="D110" s="4"/>
      <c r="E110" s="1"/>
      <c r="F110" s="1"/>
      <c r="G110" s="1"/>
      <c r="H110" s="18"/>
      <c r="K110" t="s">
        <v>168</v>
      </c>
    </row>
    <row r="111" spans="2:11" x14ac:dyDescent="0.3">
      <c r="B111" s="3"/>
      <c r="D111" s="4"/>
      <c r="E111" s="1"/>
      <c r="F111" s="1"/>
      <c r="G111" s="1"/>
      <c r="H111" s="18"/>
      <c r="K111" t="s">
        <v>1001</v>
      </c>
    </row>
    <row r="112" spans="2:11" x14ac:dyDescent="0.3">
      <c r="B112" s="3"/>
      <c r="D112" s="4"/>
      <c r="E112" s="1"/>
      <c r="F112" s="1"/>
      <c r="G112" s="1"/>
      <c r="H112" s="18"/>
      <c r="K112" t="s">
        <v>411</v>
      </c>
    </row>
    <row r="113" spans="2:11" x14ac:dyDescent="0.3">
      <c r="B113" s="3"/>
      <c r="D113" s="4"/>
      <c r="E113" s="1"/>
      <c r="F113" s="1"/>
      <c r="G113" s="1"/>
      <c r="H113" s="18"/>
      <c r="K113" t="s">
        <v>161</v>
      </c>
    </row>
    <row r="114" spans="2:11" x14ac:dyDescent="0.3">
      <c r="B114" s="3"/>
      <c r="D114" s="4"/>
      <c r="E114" s="1"/>
      <c r="F114" s="1"/>
      <c r="G114" s="1"/>
      <c r="H114" s="18"/>
      <c r="K114" t="s">
        <v>155</v>
      </c>
    </row>
    <row r="115" spans="2:11" x14ac:dyDescent="0.3">
      <c r="B115" s="3"/>
      <c r="D115" s="4"/>
      <c r="E115" s="1"/>
      <c r="F115" s="1"/>
      <c r="G115" s="1"/>
      <c r="H115" s="18"/>
    </row>
    <row r="116" spans="2:11" x14ac:dyDescent="0.3">
      <c r="B116" s="3"/>
      <c r="D116" s="4"/>
      <c r="E116" s="1"/>
      <c r="F116" s="1"/>
      <c r="G116" s="1"/>
      <c r="H116" s="18"/>
    </row>
    <row r="117" spans="2:11" x14ac:dyDescent="0.3">
      <c r="B117" s="3"/>
      <c r="D117" s="4"/>
      <c r="E117" s="1"/>
      <c r="F117" s="1"/>
      <c r="G117" s="1"/>
      <c r="H117" s="18"/>
    </row>
    <row r="118" spans="2:11" x14ac:dyDescent="0.3">
      <c r="B118" s="3"/>
      <c r="D118" s="4"/>
      <c r="E118" s="1"/>
      <c r="F118" s="1"/>
      <c r="G118" s="1"/>
      <c r="H118" s="18"/>
    </row>
    <row r="119" spans="2:11" x14ac:dyDescent="0.3">
      <c r="B119" s="3"/>
      <c r="D119" s="4"/>
      <c r="E119" s="1"/>
      <c r="F119" s="1"/>
      <c r="G119" s="1"/>
      <c r="H119" s="18"/>
    </row>
    <row r="120" spans="2:11" x14ac:dyDescent="0.3">
      <c r="B120" s="3"/>
      <c r="D120" s="4"/>
      <c r="E120" s="1"/>
      <c r="F120" s="1"/>
      <c r="G120" s="1"/>
      <c r="H120" s="18"/>
    </row>
    <row r="121" spans="2:11" x14ac:dyDescent="0.3">
      <c r="B121" s="3"/>
      <c r="D121" s="4"/>
      <c r="E121" s="1"/>
      <c r="F121" s="1"/>
      <c r="G121" s="1"/>
      <c r="H121" s="18"/>
    </row>
    <row r="122" spans="2:11" x14ac:dyDescent="0.3">
      <c r="B122" s="3"/>
      <c r="D122" s="4"/>
      <c r="E122" s="1"/>
      <c r="F122" s="1"/>
      <c r="G122" s="1"/>
      <c r="H122" s="18"/>
    </row>
    <row r="123" spans="2:11" x14ac:dyDescent="0.3">
      <c r="B123" s="3"/>
      <c r="D123" s="4"/>
      <c r="E123" s="1"/>
      <c r="F123" s="1"/>
      <c r="G123" s="1"/>
      <c r="H123" s="18"/>
    </row>
    <row r="124" spans="2:11" x14ac:dyDescent="0.3">
      <c r="B124" s="3"/>
      <c r="D124" s="4"/>
      <c r="E124" s="1"/>
      <c r="F124" s="1"/>
      <c r="G124" s="1"/>
      <c r="H124" s="18"/>
    </row>
    <row r="125" spans="2:11" x14ac:dyDescent="0.3">
      <c r="B125" s="3"/>
      <c r="D125" s="4"/>
      <c r="E125" s="1"/>
      <c r="F125" s="1"/>
      <c r="G125" s="1"/>
      <c r="H125" s="18"/>
    </row>
    <row r="126" spans="2:11" x14ac:dyDescent="0.3">
      <c r="B126" s="3"/>
      <c r="D126" s="4"/>
      <c r="E126" s="1"/>
      <c r="F126" s="1"/>
      <c r="G126" s="1"/>
      <c r="H126" s="18"/>
    </row>
    <row r="127" spans="2:11" x14ac:dyDescent="0.3">
      <c r="B127" s="3"/>
      <c r="D127" s="4"/>
      <c r="E127" s="1"/>
      <c r="F127" s="1"/>
      <c r="G127" s="1"/>
      <c r="H127" s="18"/>
    </row>
    <row r="128" spans="2:11" x14ac:dyDescent="0.3">
      <c r="B128" s="3"/>
      <c r="D128" s="4"/>
      <c r="E128" s="1"/>
      <c r="F128" s="1"/>
      <c r="G128" s="1"/>
      <c r="H128" s="18"/>
    </row>
    <row r="129" spans="2:8" x14ac:dyDescent="0.3">
      <c r="B129" s="3"/>
      <c r="D129" s="4"/>
      <c r="E129" s="1"/>
      <c r="F129" s="1"/>
      <c r="G129" s="1"/>
      <c r="H129" s="18"/>
    </row>
    <row r="130" spans="2:8" x14ac:dyDescent="0.3">
      <c r="B130" s="3"/>
      <c r="D130" s="4"/>
      <c r="E130" s="1"/>
      <c r="F130" s="1"/>
      <c r="G130" s="1"/>
      <c r="H130" s="18"/>
    </row>
    <row r="131" spans="2:8" x14ac:dyDescent="0.3">
      <c r="B131" s="3"/>
      <c r="D131" s="4"/>
      <c r="E131" s="1"/>
      <c r="F131" s="1"/>
      <c r="G131" s="1"/>
      <c r="H131" s="18"/>
    </row>
    <row r="132" spans="2:8" x14ac:dyDescent="0.3">
      <c r="B132" s="3"/>
      <c r="D132" s="4"/>
      <c r="E132" s="1"/>
      <c r="F132" s="1"/>
      <c r="G132" s="1"/>
      <c r="H132" s="18"/>
    </row>
    <row r="133" spans="2:8" x14ac:dyDescent="0.3">
      <c r="B133" s="3"/>
      <c r="D133" s="4"/>
      <c r="E133" s="1"/>
      <c r="F133" s="1"/>
      <c r="G133" s="1"/>
      <c r="H133" s="18"/>
    </row>
    <row r="134" spans="2:8" x14ac:dyDescent="0.3">
      <c r="B134" s="3"/>
      <c r="D134" s="4"/>
      <c r="E134" s="1"/>
      <c r="F134" s="1"/>
      <c r="G134" s="1"/>
      <c r="H134" s="18"/>
    </row>
    <row r="135" spans="2:8" x14ac:dyDescent="0.3">
      <c r="B135" s="3"/>
      <c r="D135" s="4"/>
      <c r="E135" s="1"/>
      <c r="F135" s="1"/>
      <c r="G135" s="1"/>
      <c r="H135" s="18"/>
    </row>
    <row r="136" spans="2:8" x14ac:dyDescent="0.3">
      <c r="B136" s="3"/>
      <c r="D136" s="4"/>
      <c r="E136" s="1"/>
      <c r="F136" s="1"/>
      <c r="G136" s="1"/>
      <c r="H136" s="18"/>
    </row>
    <row r="137" spans="2:8" x14ac:dyDescent="0.3">
      <c r="B137" s="3"/>
      <c r="D137" s="4"/>
      <c r="E137" s="1"/>
      <c r="F137" s="1"/>
      <c r="G137" s="1"/>
      <c r="H137" s="18"/>
    </row>
    <row r="138" spans="2:8" x14ac:dyDescent="0.3">
      <c r="B138" s="3"/>
      <c r="D138" s="4"/>
      <c r="E138" s="1"/>
      <c r="F138" s="1"/>
      <c r="G138" s="1"/>
      <c r="H138" s="18"/>
    </row>
    <row r="139" spans="2:8" x14ac:dyDescent="0.3">
      <c r="B139" s="3"/>
      <c r="D139" s="4"/>
      <c r="E139" s="1"/>
      <c r="F139" s="1"/>
      <c r="G139" s="1"/>
      <c r="H139" s="18"/>
    </row>
    <row r="140" spans="2:8" x14ac:dyDescent="0.3">
      <c r="B140" s="3"/>
      <c r="D140" s="4"/>
      <c r="E140" s="1"/>
      <c r="F140" s="1"/>
      <c r="G140" s="1"/>
      <c r="H140" s="18"/>
    </row>
    <row r="141" spans="2:8" x14ac:dyDescent="0.3">
      <c r="B141" s="3"/>
      <c r="D141" s="4"/>
      <c r="E141" s="1"/>
      <c r="F141" s="1"/>
      <c r="G141" s="1"/>
      <c r="H141" s="18"/>
    </row>
    <row r="142" spans="2:8" x14ac:dyDescent="0.3">
      <c r="B142" s="3"/>
      <c r="D142" s="4"/>
      <c r="E142" s="1"/>
      <c r="F142" s="1"/>
      <c r="G142" s="1"/>
      <c r="H142" s="18"/>
    </row>
    <row r="143" spans="2:8" x14ac:dyDescent="0.3">
      <c r="B143" s="3"/>
      <c r="D143" s="4"/>
      <c r="E143" s="1"/>
      <c r="F143" s="1"/>
      <c r="G143" s="1"/>
      <c r="H143" s="18"/>
    </row>
    <row r="144" spans="2:8" x14ac:dyDescent="0.3">
      <c r="B144" s="3"/>
      <c r="D144" s="4"/>
      <c r="E144" s="1"/>
      <c r="F144" s="1"/>
      <c r="G144" s="1"/>
      <c r="H144" s="18"/>
    </row>
    <row r="145" spans="2:8" x14ac:dyDescent="0.3">
      <c r="B145" s="3"/>
      <c r="D145" s="4"/>
      <c r="E145" s="1"/>
      <c r="F145" s="1"/>
      <c r="G145" s="1"/>
      <c r="H145" s="18"/>
    </row>
    <row r="146" spans="2:8" x14ac:dyDescent="0.3">
      <c r="B146" s="3"/>
      <c r="D146" s="4"/>
      <c r="E146" s="1"/>
      <c r="F146" s="1"/>
      <c r="G146" s="1"/>
      <c r="H146" s="18"/>
    </row>
    <row r="147" spans="2:8" x14ac:dyDescent="0.3">
      <c r="B147" s="3"/>
      <c r="D147" s="4"/>
      <c r="E147" s="1"/>
      <c r="F147" s="1"/>
      <c r="G147" s="1"/>
      <c r="H147" s="18"/>
    </row>
    <row r="148" spans="2:8" x14ac:dyDescent="0.3">
      <c r="B148" s="3"/>
      <c r="D148" s="4"/>
      <c r="E148" s="1"/>
      <c r="F148" s="1"/>
      <c r="G148" s="1"/>
      <c r="H148" s="18"/>
    </row>
    <row r="149" spans="2:8" x14ac:dyDescent="0.3">
      <c r="B149" s="3"/>
      <c r="D149" s="4"/>
      <c r="E149" s="1"/>
      <c r="F149" s="1"/>
      <c r="G149" s="1"/>
      <c r="H149" s="18"/>
    </row>
    <row r="150" spans="2:8" x14ac:dyDescent="0.3">
      <c r="B150" s="3"/>
      <c r="D150" s="4"/>
      <c r="E150" s="1"/>
      <c r="F150" s="1"/>
      <c r="G150" s="1"/>
      <c r="H150" s="18"/>
    </row>
    <row r="151" spans="2:8" x14ac:dyDescent="0.3">
      <c r="B151" s="3"/>
      <c r="D151" s="4"/>
      <c r="E151" s="1"/>
      <c r="F151" s="1"/>
      <c r="G151" s="1"/>
      <c r="H151" s="18"/>
    </row>
    <row r="152" spans="2:8" x14ac:dyDescent="0.3">
      <c r="B152" s="3"/>
      <c r="D152" s="4"/>
      <c r="E152" s="1"/>
      <c r="F152" s="1"/>
      <c r="G152" s="1"/>
      <c r="H152" s="18"/>
    </row>
    <row r="153" spans="2:8" x14ac:dyDescent="0.3">
      <c r="B153" s="3"/>
      <c r="D153" s="4"/>
      <c r="E153" s="1"/>
      <c r="F153" s="1"/>
      <c r="G153" s="1"/>
      <c r="H153" s="18"/>
    </row>
    <row r="154" spans="2:8" x14ac:dyDescent="0.3">
      <c r="B154" s="3"/>
      <c r="D154" s="4"/>
      <c r="E154" s="1"/>
      <c r="F154" s="1"/>
      <c r="G154" s="1"/>
      <c r="H154" s="18"/>
    </row>
    <row r="155" spans="2:8" x14ac:dyDescent="0.3">
      <c r="B155" s="3"/>
      <c r="D155" s="4"/>
      <c r="E155" s="1"/>
      <c r="F155" s="1"/>
      <c r="G155" s="1"/>
      <c r="H155" s="18"/>
    </row>
    <row r="156" spans="2:8" x14ac:dyDescent="0.3">
      <c r="B156" s="3"/>
      <c r="D156" s="4"/>
      <c r="E156" s="1"/>
      <c r="F156" s="1"/>
      <c r="G156" s="1"/>
      <c r="H156" s="18"/>
    </row>
    <row r="157" spans="2:8" x14ac:dyDescent="0.3">
      <c r="B157" s="3"/>
      <c r="D157" s="4"/>
      <c r="E157" s="1"/>
      <c r="F157" s="1"/>
      <c r="G157" s="1"/>
      <c r="H157" s="18"/>
    </row>
    <row r="158" spans="2:8" x14ac:dyDescent="0.3">
      <c r="B158" s="6" t="s">
        <v>163</v>
      </c>
      <c r="C158" s="6" t="s">
        <v>165</v>
      </c>
      <c r="D158" s="5" t="s">
        <v>151</v>
      </c>
    </row>
    <row r="159" spans="2:8" x14ac:dyDescent="0.3">
      <c r="B159" s="3">
        <v>1</v>
      </c>
      <c r="C159" s="3">
        <v>463</v>
      </c>
      <c r="D159" t="s">
        <v>1438</v>
      </c>
    </row>
    <row r="160" spans="2:8" x14ac:dyDescent="0.3">
      <c r="B160" s="3">
        <f>+B159+1</f>
        <v>2</v>
      </c>
      <c r="C160" s="3">
        <v>490</v>
      </c>
      <c r="D160" t="s">
        <v>1439</v>
      </c>
    </row>
    <row r="161" spans="2:8" x14ac:dyDescent="0.3">
      <c r="B161" s="3">
        <f t="shared" ref="B161:B224" si="4">+B160+1</f>
        <v>3</v>
      </c>
      <c r="C161" s="3">
        <v>458</v>
      </c>
      <c r="D161" t="s">
        <v>1440</v>
      </c>
    </row>
    <row r="162" spans="2:8" x14ac:dyDescent="0.3">
      <c r="B162" s="3">
        <f t="shared" si="4"/>
        <v>4</v>
      </c>
      <c r="C162" s="3">
        <v>482</v>
      </c>
      <c r="D162" t="s">
        <v>1441</v>
      </c>
    </row>
    <row r="163" spans="2:8" x14ac:dyDescent="0.3">
      <c r="B163" s="3">
        <f t="shared" si="4"/>
        <v>5</v>
      </c>
      <c r="C163" s="3">
        <v>479</v>
      </c>
      <c r="D163" t="s">
        <v>1442</v>
      </c>
    </row>
    <row r="164" spans="2:8" x14ac:dyDescent="0.3">
      <c r="B164" s="3">
        <f t="shared" si="4"/>
        <v>6</v>
      </c>
      <c r="C164" s="3">
        <v>456</v>
      </c>
      <c r="D164" t="s">
        <v>1443</v>
      </c>
    </row>
    <row r="165" spans="2:8" x14ac:dyDescent="0.3">
      <c r="B165" s="3">
        <f t="shared" si="4"/>
        <v>7</v>
      </c>
      <c r="C165" s="3">
        <v>457</v>
      </c>
      <c r="D165" t="s">
        <v>1444</v>
      </c>
    </row>
    <row r="166" spans="2:8" x14ac:dyDescent="0.3">
      <c r="B166" s="3">
        <f t="shared" si="4"/>
        <v>8</v>
      </c>
      <c r="C166" s="3">
        <v>461</v>
      </c>
      <c r="D166" t="s">
        <v>1445</v>
      </c>
    </row>
    <row r="167" spans="2:8" x14ac:dyDescent="0.3">
      <c r="B167" s="3">
        <f t="shared" si="4"/>
        <v>9</v>
      </c>
      <c r="C167" s="3">
        <v>486</v>
      </c>
      <c r="D167" t="s">
        <v>1446</v>
      </c>
    </row>
    <row r="168" spans="2:8" x14ac:dyDescent="0.3">
      <c r="B168" s="3">
        <f t="shared" si="4"/>
        <v>10</v>
      </c>
      <c r="C168" s="3">
        <v>449</v>
      </c>
      <c r="D168" t="s">
        <v>1447</v>
      </c>
    </row>
    <row r="169" spans="2:8" x14ac:dyDescent="0.3">
      <c r="B169" s="3">
        <f t="shared" si="4"/>
        <v>11</v>
      </c>
      <c r="C169" s="3">
        <v>519</v>
      </c>
      <c r="D169" t="s">
        <v>1448</v>
      </c>
      <c r="H169"/>
    </row>
    <row r="170" spans="2:8" x14ac:dyDescent="0.3">
      <c r="B170" s="3">
        <f t="shared" si="4"/>
        <v>12</v>
      </c>
      <c r="C170" s="3">
        <v>319</v>
      </c>
      <c r="D170" t="s">
        <v>1449</v>
      </c>
      <c r="H170"/>
    </row>
    <row r="171" spans="2:8" x14ac:dyDescent="0.3">
      <c r="B171" s="3">
        <f t="shared" si="4"/>
        <v>13</v>
      </c>
      <c r="C171" s="3">
        <v>466</v>
      </c>
      <c r="D171" t="s">
        <v>1450</v>
      </c>
      <c r="H171"/>
    </row>
    <row r="172" spans="2:8" x14ac:dyDescent="0.3">
      <c r="B172" s="3">
        <f t="shared" si="4"/>
        <v>14</v>
      </c>
      <c r="C172" s="3">
        <v>314</v>
      </c>
      <c r="D172" t="s">
        <v>1451</v>
      </c>
      <c r="H172"/>
    </row>
    <row r="173" spans="2:8" x14ac:dyDescent="0.3">
      <c r="B173" s="3">
        <f t="shared" si="4"/>
        <v>15</v>
      </c>
      <c r="C173" s="3">
        <v>483</v>
      </c>
      <c r="D173" t="s">
        <v>1452</v>
      </c>
      <c r="H173"/>
    </row>
    <row r="174" spans="2:8" x14ac:dyDescent="0.3">
      <c r="B174" s="3">
        <f t="shared" si="4"/>
        <v>16</v>
      </c>
      <c r="C174" s="3">
        <v>473</v>
      </c>
      <c r="D174" t="s">
        <v>1453</v>
      </c>
      <c r="H174"/>
    </row>
    <row r="175" spans="2:8" x14ac:dyDescent="0.3">
      <c r="B175" s="3">
        <f t="shared" si="4"/>
        <v>17</v>
      </c>
      <c r="C175" s="3">
        <v>496</v>
      </c>
      <c r="D175" t="s">
        <v>1454</v>
      </c>
      <c r="H175"/>
    </row>
    <row r="176" spans="2:8" x14ac:dyDescent="0.3">
      <c r="B176" s="3">
        <f t="shared" si="4"/>
        <v>18</v>
      </c>
      <c r="C176" s="3">
        <v>489</v>
      </c>
      <c r="D176" t="s">
        <v>1455</v>
      </c>
      <c r="H176"/>
    </row>
    <row r="177" spans="2:8" x14ac:dyDescent="0.3">
      <c r="B177" s="3">
        <f t="shared" si="4"/>
        <v>19</v>
      </c>
      <c r="C177" s="3">
        <v>452</v>
      </c>
      <c r="D177" t="s">
        <v>1456</v>
      </c>
      <c r="H177"/>
    </row>
    <row r="178" spans="2:8" x14ac:dyDescent="0.3">
      <c r="B178" s="3">
        <f t="shared" si="4"/>
        <v>20</v>
      </c>
      <c r="C178" s="3">
        <v>469</v>
      </c>
      <c r="D178" t="s">
        <v>1457</v>
      </c>
      <c r="H178"/>
    </row>
    <row r="179" spans="2:8" x14ac:dyDescent="0.3">
      <c r="B179" s="3">
        <f t="shared" si="4"/>
        <v>21</v>
      </c>
      <c r="C179" s="3">
        <v>315</v>
      </c>
      <c r="D179" t="s">
        <v>1458</v>
      </c>
      <c r="H179"/>
    </row>
    <row r="180" spans="2:8" x14ac:dyDescent="0.3">
      <c r="B180" s="3">
        <f t="shared" si="4"/>
        <v>22</v>
      </c>
      <c r="C180" s="3">
        <v>470</v>
      </c>
      <c r="D180" t="s">
        <v>1459</v>
      </c>
      <c r="H180"/>
    </row>
    <row r="181" spans="2:8" x14ac:dyDescent="0.3">
      <c r="B181" s="3">
        <f t="shared" si="4"/>
        <v>23</v>
      </c>
      <c r="C181" s="3">
        <v>497</v>
      </c>
      <c r="D181" t="s">
        <v>1460</v>
      </c>
      <c r="H181"/>
    </row>
    <row r="182" spans="2:8" x14ac:dyDescent="0.3">
      <c r="B182" s="3">
        <f t="shared" si="4"/>
        <v>24</v>
      </c>
      <c r="C182" s="3">
        <v>453</v>
      </c>
      <c r="D182" t="s">
        <v>1461</v>
      </c>
      <c r="H182"/>
    </row>
    <row r="183" spans="2:8" x14ac:dyDescent="0.3">
      <c r="B183" s="3">
        <f t="shared" si="4"/>
        <v>25</v>
      </c>
      <c r="C183" s="3">
        <v>317</v>
      </c>
      <c r="D183" t="s">
        <v>1462</v>
      </c>
      <c r="H183"/>
    </row>
    <row r="184" spans="2:8" x14ac:dyDescent="0.3">
      <c r="B184" s="3">
        <f t="shared" si="4"/>
        <v>26</v>
      </c>
      <c r="C184" s="3">
        <v>286</v>
      </c>
      <c r="D184" t="s">
        <v>1463</v>
      </c>
      <c r="H184"/>
    </row>
    <row r="185" spans="2:8" x14ac:dyDescent="0.3">
      <c r="B185" s="3">
        <f t="shared" si="4"/>
        <v>27</v>
      </c>
      <c r="C185" s="3">
        <v>450</v>
      </c>
      <c r="D185" t="s">
        <v>1464</v>
      </c>
      <c r="H185"/>
    </row>
    <row r="186" spans="2:8" x14ac:dyDescent="0.3">
      <c r="B186" s="3">
        <f t="shared" si="4"/>
        <v>28</v>
      </c>
      <c r="C186" s="3">
        <v>474</v>
      </c>
      <c r="D186" t="s">
        <v>1465</v>
      </c>
      <c r="H186"/>
    </row>
    <row r="187" spans="2:8" x14ac:dyDescent="0.3">
      <c r="B187" s="3">
        <f t="shared" si="4"/>
        <v>29</v>
      </c>
      <c r="C187" s="3">
        <v>459</v>
      </c>
      <c r="D187" t="s">
        <v>1274</v>
      </c>
      <c r="H187"/>
    </row>
    <row r="188" spans="2:8" x14ac:dyDescent="0.3">
      <c r="B188" s="3">
        <f t="shared" si="4"/>
        <v>30</v>
      </c>
      <c r="C188" s="3">
        <v>485</v>
      </c>
      <c r="D188" t="s">
        <v>1286</v>
      </c>
      <c r="H188"/>
    </row>
    <row r="189" spans="2:8" x14ac:dyDescent="0.3">
      <c r="B189" s="3">
        <f t="shared" si="4"/>
        <v>31</v>
      </c>
      <c r="C189" s="3">
        <v>471</v>
      </c>
      <c r="D189" t="s">
        <v>1466</v>
      </c>
      <c r="H189"/>
    </row>
    <row r="190" spans="2:8" x14ac:dyDescent="0.3">
      <c r="B190" s="3">
        <f t="shared" si="4"/>
        <v>32</v>
      </c>
      <c r="C190" s="3">
        <v>491</v>
      </c>
      <c r="D190" t="s">
        <v>1288</v>
      </c>
      <c r="H190"/>
    </row>
    <row r="191" spans="2:8" x14ac:dyDescent="0.3">
      <c r="B191" s="3">
        <f t="shared" si="4"/>
        <v>33</v>
      </c>
      <c r="C191" s="3">
        <v>488</v>
      </c>
      <c r="D191" t="s">
        <v>1467</v>
      </c>
      <c r="H191"/>
    </row>
    <row r="192" spans="2:8" x14ac:dyDescent="0.3">
      <c r="B192" s="3">
        <f t="shared" si="4"/>
        <v>34</v>
      </c>
      <c r="C192" s="3">
        <v>484</v>
      </c>
      <c r="D192" t="s">
        <v>1468</v>
      </c>
      <c r="H192"/>
    </row>
    <row r="193" spans="2:8" x14ac:dyDescent="0.3">
      <c r="B193" s="3">
        <f t="shared" si="4"/>
        <v>35</v>
      </c>
      <c r="C193" s="3">
        <v>492</v>
      </c>
      <c r="D193" t="s">
        <v>1469</v>
      </c>
      <c r="H193"/>
    </row>
    <row r="194" spans="2:8" x14ac:dyDescent="0.3">
      <c r="B194" s="3">
        <f t="shared" si="4"/>
        <v>36</v>
      </c>
      <c r="C194" s="3">
        <v>495</v>
      </c>
      <c r="D194" t="s">
        <v>1299</v>
      </c>
      <c r="H194"/>
    </row>
    <row r="195" spans="2:8" x14ac:dyDescent="0.3">
      <c r="B195" s="3">
        <f t="shared" si="4"/>
        <v>37</v>
      </c>
      <c r="C195" s="3">
        <v>477</v>
      </c>
      <c r="D195" t="s">
        <v>1470</v>
      </c>
      <c r="H195"/>
    </row>
    <row r="196" spans="2:8" x14ac:dyDescent="0.3">
      <c r="B196" s="3">
        <f t="shared" si="4"/>
        <v>38</v>
      </c>
      <c r="C196" s="3">
        <v>312</v>
      </c>
      <c r="D196" t="s">
        <v>1471</v>
      </c>
      <c r="H196"/>
    </row>
    <row r="197" spans="2:8" x14ac:dyDescent="0.3">
      <c r="B197" s="3">
        <f t="shared" si="4"/>
        <v>39</v>
      </c>
      <c r="C197" s="3">
        <v>460</v>
      </c>
      <c r="D197" t="s">
        <v>1472</v>
      </c>
      <c r="H197"/>
    </row>
    <row r="198" spans="2:8" x14ac:dyDescent="0.3">
      <c r="B198" s="3">
        <f t="shared" si="4"/>
        <v>40</v>
      </c>
      <c r="C198" s="3">
        <v>487</v>
      </c>
      <c r="D198" t="s">
        <v>1473</v>
      </c>
      <c r="H198"/>
    </row>
    <row r="199" spans="2:8" x14ac:dyDescent="0.3">
      <c r="B199" s="3">
        <f t="shared" si="4"/>
        <v>41</v>
      </c>
      <c r="C199" s="3">
        <v>494</v>
      </c>
      <c r="D199" t="s">
        <v>1474</v>
      </c>
      <c r="H199"/>
    </row>
    <row r="200" spans="2:8" x14ac:dyDescent="0.3">
      <c r="B200" s="3">
        <f t="shared" si="4"/>
        <v>42</v>
      </c>
      <c r="C200" s="3">
        <v>481</v>
      </c>
      <c r="D200" t="s">
        <v>1475</v>
      </c>
      <c r="H200"/>
    </row>
    <row r="201" spans="2:8" x14ac:dyDescent="0.3">
      <c r="B201" s="3">
        <f t="shared" si="4"/>
        <v>43</v>
      </c>
      <c r="C201" s="3">
        <v>478</v>
      </c>
      <c r="D201" t="s">
        <v>1476</v>
      </c>
      <c r="H201"/>
    </row>
    <row r="202" spans="2:8" x14ac:dyDescent="0.3">
      <c r="B202" s="3">
        <f t="shared" si="4"/>
        <v>44</v>
      </c>
      <c r="C202" s="3">
        <v>498</v>
      </c>
      <c r="D202" t="s">
        <v>1477</v>
      </c>
      <c r="H202"/>
    </row>
    <row r="203" spans="2:8" x14ac:dyDescent="0.3">
      <c r="B203" s="3">
        <f t="shared" si="4"/>
        <v>45</v>
      </c>
      <c r="C203" s="3">
        <v>480</v>
      </c>
      <c r="D203" t="s">
        <v>1478</v>
      </c>
      <c r="H203"/>
    </row>
    <row r="204" spans="2:8" x14ac:dyDescent="0.3">
      <c r="B204" s="3">
        <f t="shared" si="4"/>
        <v>46</v>
      </c>
      <c r="C204" s="3">
        <v>472</v>
      </c>
      <c r="D204" t="s">
        <v>1479</v>
      </c>
      <c r="H204"/>
    </row>
    <row r="205" spans="2:8" x14ac:dyDescent="0.3">
      <c r="B205" s="3">
        <f t="shared" si="4"/>
        <v>47</v>
      </c>
      <c r="C205" s="3">
        <v>465</v>
      </c>
      <c r="D205" t="s">
        <v>1480</v>
      </c>
      <c r="H205"/>
    </row>
    <row r="206" spans="2:8" x14ac:dyDescent="0.3">
      <c r="B206" s="3">
        <f t="shared" si="4"/>
        <v>48</v>
      </c>
      <c r="C206" s="3">
        <v>467</v>
      </c>
      <c r="D206" t="s">
        <v>1481</v>
      </c>
      <c r="H206"/>
    </row>
    <row r="207" spans="2:8" x14ac:dyDescent="0.3">
      <c r="B207" s="3">
        <f t="shared" si="4"/>
        <v>49</v>
      </c>
      <c r="C207" s="3">
        <v>493</v>
      </c>
      <c r="D207" t="s">
        <v>1482</v>
      </c>
      <c r="H207"/>
    </row>
    <row r="208" spans="2:8" x14ac:dyDescent="0.3">
      <c r="B208" s="3">
        <f t="shared" si="4"/>
        <v>50</v>
      </c>
      <c r="C208" s="3">
        <v>520</v>
      </c>
      <c r="D208" t="s">
        <v>1483</v>
      </c>
      <c r="H208"/>
    </row>
    <row r="209" spans="2:8" x14ac:dyDescent="0.3">
      <c r="B209" s="3">
        <f t="shared" si="4"/>
        <v>51</v>
      </c>
      <c r="H209"/>
    </row>
    <row r="210" spans="2:8" x14ac:dyDescent="0.3">
      <c r="B210" s="3">
        <f t="shared" si="4"/>
        <v>52</v>
      </c>
      <c r="H210"/>
    </row>
    <row r="211" spans="2:8" x14ac:dyDescent="0.3">
      <c r="B211" s="3">
        <f t="shared" si="4"/>
        <v>53</v>
      </c>
      <c r="H211"/>
    </row>
    <row r="212" spans="2:8" x14ac:dyDescent="0.3">
      <c r="B212" s="3">
        <f t="shared" si="4"/>
        <v>54</v>
      </c>
      <c r="H212"/>
    </row>
    <row r="213" spans="2:8" x14ac:dyDescent="0.3">
      <c r="B213" s="3">
        <f t="shared" si="4"/>
        <v>55</v>
      </c>
      <c r="H213"/>
    </row>
    <row r="214" spans="2:8" x14ac:dyDescent="0.3">
      <c r="B214" s="3">
        <f t="shared" si="4"/>
        <v>56</v>
      </c>
      <c r="H214"/>
    </row>
    <row r="215" spans="2:8" x14ac:dyDescent="0.3">
      <c r="B215" s="3">
        <f t="shared" si="4"/>
        <v>57</v>
      </c>
      <c r="H215"/>
    </row>
    <row r="216" spans="2:8" x14ac:dyDescent="0.3">
      <c r="B216" s="3">
        <f t="shared" si="4"/>
        <v>58</v>
      </c>
      <c r="H216"/>
    </row>
    <row r="217" spans="2:8" x14ac:dyDescent="0.3">
      <c r="B217" s="3">
        <f t="shared" si="4"/>
        <v>59</v>
      </c>
      <c r="H217"/>
    </row>
    <row r="218" spans="2:8" x14ac:dyDescent="0.3">
      <c r="B218" s="3">
        <f t="shared" si="4"/>
        <v>60</v>
      </c>
      <c r="H218"/>
    </row>
    <row r="219" spans="2:8" x14ac:dyDescent="0.3">
      <c r="B219" s="3">
        <f t="shared" si="4"/>
        <v>61</v>
      </c>
      <c r="H219"/>
    </row>
    <row r="220" spans="2:8" x14ac:dyDescent="0.3">
      <c r="B220" s="3">
        <f t="shared" si="4"/>
        <v>62</v>
      </c>
      <c r="H220"/>
    </row>
    <row r="221" spans="2:8" x14ac:dyDescent="0.3">
      <c r="B221" s="3">
        <f t="shared" si="4"/>
        <v>63</v>
      </c>
      <c r="H221"/>
    </row>
    <row r="222" spans="2:8" x14ac:dyDescent="0.3">
      <c r="B222" s="3">
        <f t="shared" si="4"/>
        <v>64</v>
      </c>
      <c r="H222"/>
    </row>
    <row r="223" spans="2:8" x14ac:dyDescent="0.3">
      <c r="B223" s="3">
        <f t="shared" si="4"/>
        <v>65</v>
      </c>
      <c r="H223"/>
    </row>
    <row r="224" spans="2:8" x14ac:dyDescent="0.3">
      <c r="B224" s="3">
        <f t="shared" si="4"/>
        <v>66</v>
      </c>
      <c r="H224"/>
    </row>
    <row r="225" spans="2:8" x14ac:dyDescent="0.3">
      <c r="B225" s="3">
        <f t="shared" ref="B225:B288" si="5">+B224+1</f>
        <v>67</v>
      </c>
      <c r="H225"/>
    </row>
    <row r="226" spans="2:8" x14ac:dyDescent="0.3">
      <c r="B226" s="3">
        <f t="shared" si="5"/>
        <v>68</v>
      </c>
      <c r="H226"/>
    </row>
    <row r="227" spans="2:8" x14ac:dyDescent="0.3">
      <c r="B227" s="3">
        <f t="shared" si="5"/>
        <v>69</v>
      </c>
      <c r="H227"/>
    </row>
    <row r="228" spans="2:8" x14ac:dyDescent="0.3">
      <c r="B228" s="3">
        <f t="shared" si="5"/>
        <v>70</v>
      </c>
      <c r="H228"/>
    </row>
    <row r="229" spans="2:8" x14ac:dyDescent="0.3">
      <c r="B229" s="3">
        <f t="shared" si="5"/>
        <v>71</v>
      </c>
      <c r="H229"/>
    </row>
    <row r="230" spans="2:8" x14ac:dyDescent="0.3">
      <c r="B230" s="3">
        <f t="shared" si="5"/>
        <v>72</v>
      </c>
      <c r="H230"/>
    </row>
    <row r="231" spans="2:8" x14ac:dyDescent="0.3">
      <c r="B231" s="3">
        <f t="shared" si="5"/>
        <v>73</v>
      </c>
      <c r="H231"/>
    </row>
    <row r="232" spans="2:8" x14ac:dyDescent="0.3">
      <c r="B232" s="3">
        <f t="shared" si="5"/>
        <v>74</v>
      </c>
      <c r="H232"/>
    </row>
    <row r="233" spans="2:8" x14ac:dyDescent="0.3">
      <c r="B233" s="3">
        <f t="shared" si="5"/>
        <v>75</v>
      </c>
      <c r="H233"/>
    </row>
    <row r="234" spans="2:8" x14ac:dyDescent="0.3">
      <c r="B234" s="3">
        <f t="shared" si="5"/>
        <v>76</v>
      </c>
      <c r="H234"/>
    </row>
    <row r="235" spans="2:8" x14ac:dyDescent="0.3">
      <c r="B235" s="3">
        <f t="shared" si="5"/>
        <v>77</v>
      </c>
      <c r="H235"/>
    </row>
    <row r="236" spans="2:8" x14ac:dyDescent="0.3">
      <c r="B236" s="3">
        <f t="shared" si="5"/>
        <v>78</v>
      </c>
      <c r="H236"/>
    </row>
    <row r="237" spans="2:8" x14ac:dyDescent="0.3">
      <c r="B237" s="3">
        <f t="shared" si="5"/>
        <v>79</v>
      </c>
      <c r="H237"/>
    </row>
    <row r="238" spans="2:8" x14ac:dyDescent="0.3">
      <c r="B238" s="3">
        <f t="shared" si="5"/>
        <v>80</v>
      </c>
      <c r="H238"/>
    </row>
    <row r="239" spans="2:8" x14ac:dyDescent="0.3">
      <c r="B239" s="3">
        <f t="shared" si="5"/>
        <v>81</v>
      </c>
      <c r="H239"/>
    </row>
    <row r="240" spans="2:8" x14ac:dyDescent="0.3">
      <c r="B240" s="3">
        <f t="shared" si="5"/>
        <v>82</v>
      </c>
      <c r="H240"/>
    </row>
    <row r="241" spans="2:8" x14ac:dyDescent="0.3">
      <c r="B241" s="3">
        <f t="shared" si="5"/>
        <v>83</v>
      </c>
      <c r="H241"/>
    </row>
    <row r="242" spans="2:8" x14ac:dyDescent="0.3">
      <c r="B242" s="3">
        <f t="shared" si="5"/>
        <v>84</v>
      </c>
      <c r="H242"/>
    </row>
    <row r="243" spans="2:8" x14ac:dyDescent="0.3">
      <c r="B243" s="3">
        <f t="shared" si="5"/>
        <v>85</v>
      </c>
      <c r="H243"/>
    </row>
    <row r="244" spans="2:8" x14ac:dyDescent="0.3">
      <c r="B244" s="3">
        <f t="shared" si="5"/>
        <v>86</v>
      </c>
      <c r="H244"/>
    </row>
    <row r="245" spans="2:8" x14ac:dyDescent="0.3">
      <c r="B245" s="3">
        <f t="shared" si="5"/>
        <v>87</v>
      </c>
      <c r="H245"/>
    </row>
    <row r="246" spans="2:8" x14ac:dyDescent="0.3">
      <c r="B246" s="3">
        <f t="shared" si="5"/>
        <v>88</v>
      </c>
      <c r="H246"/>
    </row>
    <row r="247" spans="2:8" x14ac:dyDescent="0.3">
      <c r="B247" s="3">
        <f t="shared" si="5"/>
        <v>89</v>
      </c>
      <c r="H247"/>
    </row>
    <row r="248" spans="2:8" x14ac:dyDescent="0.3">
      <c r="B248" s="3">
        <f t="shared" si="5"/>
        <v>90</v>
      </c>
      <c r="H248"/>
    </row>
    <row r="249" spans="2:8" x14ac:dyDescent="0.3">
      <c r="B249" s="3">
        <f t="shared" si="5"/>
        <v>91</v>
      </c>
      <c r="H249"/>
    </row>
    <row r="250" spans="2:8" x14ac:dyDescent="0.3">
      <c r="B250" s="3">
        <f t="shared" si="5"/>
        <v>92</v>
      </c>
      <c r="H250"/>
    </row>
    <row r="251" spans="2:8" x14ac:dyDescent="0.3">
      <c r="B251" s="3">
        <f t="shared" si="5"/>
        <v>93</v>
      </c>
      <c r="H251"/>
    </row>
    <row r="252" spans="2:8" x14ac:dyDescent="0.3">
      <c r="B252" s="3">
        <f t="shared" si="5"/>
        <v>94</v>
      </c>
      <c r="H252"/>
    </row>
    <row r="253" spans="2:8" x14ac:dyDescent="0.3">
      <c r="B253" s="3">
        <f t="shared" si="5"/>
        <v>95</v>
      </c>
      <c r="H253"/>
    </row>
    <row r="254" spans="2:8" x14ac:dyDescent="0.3">
      <c r="B254" s="3">
        <f t="shared" si="5"/>
        <v>96</v>
      </c>
      <c r="H254"/>
    </row>
    <row r="255" spans="2:8" x14ac:dyDescent="0.3">
      <c r="B255" s="3">
        <f t="shared" si="5"/>
        <v>97</v>
      </c>
      <c r="H255"/>
    </row>
    <row r="256" spans="2:8" x14ac:dyDescent="0.3">
      <c r="B256" s="3">
        <f t="shared" si="5"/>
        <v>98</v>
      </c>
      <c r="H256"/>
    </row>
    <row r="257" spans="2:8" x14ac:dyDescent="0.3">
      <c r="B257" s="3">
        <f t="shared" si="5"/>
        <v>99</v>
      </c>
      <c r="H257"/>
    </row>
    <row r="258" spans="2:8" x14ac:dyDescent="0.3">
      <c r="B258" s="3">
        <f t="shared" si="5"/>
        <v>100</v>
      </c>
      <c r="H258"/>
    </row>
    <row r="259" spans="2:8" x14ac:dyDescent="0.3">
      <c r="B259" s="3">
        <f t="shared" si="5"/>
        <v>101</v>
      </c>
      <c r="H259"/>
    </row>
    <row r="260" spans="2:8" x14ac:dyDescent="0.3">
      <c r="B260" s="3">
        <f t="shared" si="5"/>
        <v>102</v>
      </c>
      <c r="H260"/>
    </row>
    <row r="261" spans="2:8" x14ac:dyDescent="0.3">
      <c r="B261" s="3">
        <f t="shared" si="5"/>
        <v>103</v>
      </c>
      <c r="H261"/>
    </row>
    <row r="262" spans="2:8" x14ac:dyDescent="0.3">
      <c r="B262" s="3">
        <f t="shared" si="5"/>
        <v>104</v>
      </c>
      <c r="H262"/>
    </row>
    <row r="263" spans="2:8" x14ac:dyDescent="0.3">
      <c r="B263" s="3">
        <f t="shared" si="5"/>
        <v>105</v>
      </c>
      <c r="H263"/>
    </row>
    <row r="264" spans="2:8" x14ac:dyDescent="0.3">
      <c r="B264" s="3">
        <f t="shared" si="5"/>
        <v>106</v>
      </c>
      <c r="H264"/>
    </row>
    <row r="265" spans="2:8" x14ac:dyDescent="0.3">
      <c r="B265" s="3">
        <f t="shared" si="5"/>
        <v>107</v>
      </c>
      <c r="H265"/>
    </row>
    <row r="266" spans="2:8" x14ac:dyDescent="0.3">
      <c r="B266" s="3">
        <f t="shared" si="5"/>
        <v>108</v>
      </c>
      <c r="H266"/>
    </row>
    <row r="267" spans="2:8" x14ac:dyDescent="0.3">
      <c r="B267" s="3">
        <f t="shared" si="5"/>
        <v>109</v>
      </c>
      <c r="H267"/>
    </row>
    <row r="268" spans="2:8" x14ac:dyDescent="0.3">
      <c r="B268" s="3">
        <f t="shared" si="5"/>
        <v>110</v>
      </c>
      <c r="H268"/>
    </row>
    <row r="269" spans="2:8" x14ac:dyDescent="0.3">
      <c r="B269" s="3">
        <f t="shared" si="5"/>
        <v>111</v>
      </c>
      <c r="H269"/>
    </row>
    <row r="270" spans="2:8" x14ac:dyDescent="0.3">
      <c r="B270" s="3">
        <f t="shared" si="5"/>
        <v>112</v>
      </c>
      <c r="H270"/>
    </row>
    <row r="271" spans="2:8" x14ac:dyDescent="0.3">
      <c r="B271" s="3">
        <f t="shared" si="5"/>
        <v>113</v>
      </c>
      <c r="H271"/>
    </row>
    <row r="272" spans="2:8" x14ac:dyDescent="0.3">
      <c r="B272" s="3">
        <f t="shared" si="5"/>
        <v>114</v>
      </c>
      <c r="H272"/>
    </row>
    <row r="273" spans="2:8" x14ac:dyDescent="0.3">
      <c r="B273" s="3">
        <f t="shared" si="5"/>
        <v>115</v>
      </c>
      <c r="H273"/>
    </row>
    <row r="274" spans="2:8" x14ac:dyDescent="0.3">
      <c r="B274" s="3">
        <f t="shared" si="5"/>
        <v>116</v>
      </c>
      <c r="H274"/>
    </row>
    <row r="275" spans="2:8" x14ac:dyDescent="0.3">
      <c r="B275" s="3">
        <f t="shared" si="5"/>
        <v>117</v>
      </c>
      <c r="H275"/>
    </row>
    <row r="276" spans="2:8" x14ac:dyDescent="0.3">
      <c r="B276" s="3">
        <f t="shared" si="5"/>
        <v>118</v>
      </c>
      <c r="H276"/>
    </row>
    <row r="277" spans="2:8" x14ac:dyDescent="0.3">
      <c r="B277" s="3">
        <f t="shared" si="5"/>
        <v>119</v>
      </c>
      <c r="H277"/>
    </row>
    <row r="278" spans="2:8" x14ac:dyDescent="0.3">
      <c r="B278" s="3">
        <f t="shared" si="5"/>
        <v>120</v>
      </c>
      <c r="H278"/>
    </row>
    <row r="279" spans="2:8" x14ac:dyDescent="0.3">
      <c r="B279" s="3">
        <f t="shared" si="5"/>
        <v>121</v>
      </c>
      <c r="H279"/>
    </row>
    <row r="280" spans="2:8" x14ac:dyDescent="0.3">
      <c r="B280" s="3">
        <f t="shared" si="5"/>
        <v>122</v>
      </c>
      <c r="H280"/>
    </row>
    <row r="281" spans="2:8" x14ac:dyDescent="0.3">
      <c r="B281" s="3">
        <f t="shared" si="5"/>
        <v>123</v>
      </c>
      <c r="C281"/>
      <c r="H281"/>
    </row>
    <row r="282" spans="2:8" x14ac:dyDescent="0.3">
      <c r="B282" s="3">
        <f t="shared" si="5"/>
        <v>124</v>
      </c>
      <c r="C282"/>
      <c r="H282"/>
    </row>
    <row r="283" spans="2:8" x14ac:dyDescent="0.3">
      <c r="B283" s="3">
        <f t="shared" si="5"/>
        <v>125</v>
      </c>
      <c r="C283"/>
      <c r="H283"/>
    </row>
    <row r="284" spans="2:8" x14ac:dyDescent="0.3">
      <c r="B284" s="3">
        <f t="shared" si="5"/>
        <v>126</v>
      </c>
      <c r="C284"/>
      <c r="H284"/>
    </row>
    <row r="285" spans="2:8" x14ac:dyDescent="0.3">
      <c r="B285" s="3">
        <f t="shared" si="5"/>
        <v>127</v>
      </c>
      <c r="C285"/>
      <c r="H285"/>
    </row>
    <row r="286" spans="2:8" x14ac:dyDescent="0.3">
      <c r="B286" s="3">
        <f t="shared" si="5"/>
        <v>128</v>
      </c>
      <c r="C286"/>
      <c r="H286"/>
    </row>
    <row r="287" spans="2:8" x14ac:dyDescent="0.3">
      <c r="B287" s="3">
        <f t="shared" si="5"/>
        <v>129</v>
      </c>
      <c r="C287"/>
      <c r="H287"/>
    </row>
    <row r="288" spans="2:8" x14ac:dyDescent="0.3">
      <c r="B288" s="3">
        <f t="shared" si="5"/>
        <v>130</v>
      </c>
      <c r="C288"/>
      <c r="H288"/>
    </row>
    <row r="289" spans="2:8" x14ac:dyDescent="0.3">
      <c r="B289" s="3">
        <f t="shared" ref="B289:B352" si="6">+B288+1</f>
        <v>131</v>
      </c>
      <c r="C289"/>
      <c r="H289"/>
    </row>
    <row r="290" spans="2:8" x14ac:dyDescent="0.3">
      <c r="B290" s="3">
        <f t="shared" si="6"/>
        <v>132</v>
      </c>
      <c r="C290"/>
      <c r="H290"/>
    </row>
    <row r="291" spans="2:8" x14ac:dyDescent="0.3">
      <c r="B291" s="3">
        <f t="shared" si="6"/>
        <v>133</v>
      </c>
      <c r="C291"/>
      <c r="H291"/>
    </row>
    <row r="292" spans="2:8" x14ac:dyDescent="0.3">
      <c r="B292" s="3">
        <f t="shared" si="6"/>
        <v>134</v>
      </c>
      <c r="C292"/>
      <c r="H292"/>
    </row>
    <row r="293" spans="2:8" x14ac:dyDescent="0.3">
      <c r="B293" s="3">
        <f t="shared" si="6"/>
        <v>135</v>
      </c>
      <c r="C293"/>
      <c r="H293"/>
    </row>
    <row r="294" spans="2:8" x14ac:dyDescent="0.3">
      <c r="B294" s="3">
        <f t="shared" si="6"/>
        <v>136</v>
      </c>
      <c r="C294"/>
      <c r="H294"/>
    </row>
    <row r="295" spans="2:8" x14ac:dyDescent="0.3">
      <c r="B295" s="3">
        <f t="shared" si="6"/>
        <v>137</v>
      </c>
      <c r="C295"/>
      <c r="H295"/>
    </row>
    <row r="296" spans="2:8" x14ac:dyDescent="0.3">
      <c r="B296" s="3">
        <f t="shared" si="6"/>
        <v>138</v>
      </c>
      <c r="C296"/>
      <c r="H296"/>
    </row>
    <row r="297" spans="2:8" x14ac:dyDescent="0.3">
      <c r="B297" s="3">
        <f t="shared" si="6"/>
        <v>139</v>
      </c>
      <c r="C297"/>
      <c r="H297"/>
    </row>
    <row r="298" spans="2:8" x14ac:dyDescent="0.3">
      <c r="B298" s="3">
        <f t="shared" si="6"/>
        <v>140</v>
      </c>
      <c r="C298"/>
      <c r="H298"/>
    </row>
    <row r="299" spans="2:8" x14ac:dyDescent="0.3">
      <c r="B299" s="3">
        <f t="shared" si="6"/>
        <v>141</v>
      </c>
      <c r="C299"/>
      <c r="H299"/>
    </row>
    <row r="300" spans="2:8" x14ac:dyDescent="0.3">
      <c r="B300" s="3">
        <f t="shared" si="6"/>
        <v>142</v>
      </c>
      <c r="C300"/>
      <c r="H300"/>
    </row>
    <row r="301" spans="2:8" x14ac:dyDescent="0.3">
      <c r="B301" s="3">
        <f t="shared" si="6"/>
        <v>143</v>
      </c>
      <c r="C301"/>
      <c r="H301"/>
    </row>
    <row r="302" spans="2:8" x14ac:dyDescent="0.3">
      <c r="B302" s="3">
        <f t="shared" si="6"/>
        <v>144</v>
      </c>
      <c r="C302"/>
      <c r="H302"/>
    </row>
    <row r="303" spans="2:8" x14ac:dyDescent="0.3">
      <c r="B303" s="3">
        <f t="shared" si="6"/>
        <v>145</v>
      </c>
      <c r="C303"/>
      <c r="H303"/>
    </row>
    <row r="304" spans="2:8" x14ac:dyDescent="0.3">
      <c r="B304" s="3">
        <f t="shared" si="6"/>
        <v>146</v>
      </c>
      <c r="C304"/>
      <c r="H304"/>
    </row>
    <row r="305" spans="2:8" x14ac:dyDescent="0.3">
      <c r="B305" s="3">
        <f t="shared" si="6"/>
        <v>147</v>
      </c>
      <c r="C305"/>
      <c r="H305"/>
    </row>
    <row r="306" spans="2:8" x14ac:dyDescent="0.3">
      <c r="B306" s="3">
        <f t="shared" si="6"/>
        <v>148</v>
      </c>
      <c r="C306"/>
      <c r="H306"/>
    </row>
    <row r="307" spans="2:8" x14ac:dyDescent="0.3">
      <c r="B307" s="3">
        <f t="shared" si="6"/>
        <v>149</v>
      </c>
      <c r="C307"/>
      <c r="H307"/>
    </row>
    <row r="308" spans="2:8" x14ac:dyDescent="0.3">
      <c r="B308" s="3">
        <f t="shared" si="6"/>
        <v>150</v>
      </c>
      <c r="C308"/>
      <c r="H308"/>
    </row>
    <row r="309" spans="2:8" x14ac:dyDescent="0.3">
      <c r="B309" s="3">
        <f t="shared" si="6"/>
        <v>151</v>
      </c>
      <c r="C309"/>
      <c r="H309"/>
    </row>
    <row r="310" spans="2:8" x14ac:dyDescent="0.3">
      <c r="B310" s="3">
        <f t="shared" si="6"/>
        <v>152</v>
      </c>
      <c r="C310"/>
      <c r="H310"/>
    </row>
    <row r="311" spans="2:8" x14ac:dyDescent="0.3">
      <c r="B311" s="3">
        <f t="shared" si="6"/>
        <v>153</v>
      </c>
      <c r="C311"/>
      <c r="H311"/>
    </row>
    <row r="312" spans="2:8" x14ac:dyDescent="0.3">
      <c r="B312" s="3">
        <f t="shared" si="6"/>
        <v>154</v>
      </c>
      <c r="C312"/>
      <c r="H312"/>
    </row>
    <row r="313" spans="2:8" x14ac:dyDescent="0.3">
      <c r="B313" s="3">
        <f t="shared" si="6"/>
        <v>155</v>
      </c>
      <c r="C313"/>
      <c r="H313"/>
    </row>
    <row r="314" spans="2:8" x14ac:dyDescent="0.3">
      <c r="B314" s="3">
        <f t="shared" si="6"/>
        <v>156</v>
      </c>
      <c r="C314"/>
      <c r="H314"/>
    </row>
    <row r="315" spans="2:8" x14ac:dyDescent="0.3">
      <c r="B315" s="3">
        <f t="shared" si="6"/>
        <v>157</v>
      </c>
      <c r="C315"/>
      <c r="H315"/>
    </row>
    <row r="316" spans="2:8" x14ac:dyDescent="0.3">
      <c r="B316" s="3">
        <f t="shared" si="6"/>
        <v>158</v>
      </c>
      <c r="C316"/>
      <c r="H316"/>
    </row>
    <row r="317" spans="2:8" x14ac:dyDescent="0.3">
      <c r="B317" s="3">
        <f t="shared" si="6"/>
        <v>159</v>
      </c>
      <c r="C317"/>
      <c r="H317"/>
    </row>
    <row r="318" spans="2:8" x14ac:dyDescent="0.3">
      <c r="B318" s="3">
        <f t="shared" si="6"/>
        <v>160</v>
      </c>
      <c r="C318"/>
      <c r="H318"/>
    </row>
    <row r="319" spans="2:8" x14ac:dyDescent="0.3">
      <c r="B319" s="3">
        <f t="shared" si="6"/>
        <v>161</v>
      </c>
      <c r="C319"/>
      <c r="H319"/>
    </row>
    <row r="320" spans="2:8" x14ac:dyDescent="0.3">
      <c r="B320" s="3">
        <f t="shared" si="6"/>
        <v>162</v>
      </c>
      <c r="C320"/>
      <c r="H320"/>
    </row>
    <row r="321" spans="2:8" x14ac:dyDescent="0.3">
      <c r="B321" s="3">
        <f t="shared" si="6"/>
        <v>163</v>
      </c>
      <c r="C321"/>
      <c r="H321"/>
    </row>
    <row r="322" spans="2:8" x14ac:dyDescent="0.3">
      <c r="B322" s="3">
        <f t="shared" si="6"/>
        <v>164</v>
      </c>
      <c r="C322"/>
      <c r="H322"/>
    </row>
    <row r="323" spans="2:8" x14ac:dyDescent="0.3">
      <c r="B323" s="3">
        <f t="shared" si="6"/>
        <v>165</v>
      </c>
      <c r="C323"/>
      <c r="H323"/>
    </row>
    <row r="324" spans="2:8" x14ac:dyDescent="0.3">
      <c r="B324" s="3">
        <f t="shared" si="6"/>
        <v>166</v>
      </c>
      <c r="C324"/>
      <c r="H324"/>
    </row>
    <row r="325" spans="2:8" x14ac:dyDescent="0.3">
      <c r="B325" s="3">
        <f t="shared" si="6"/>
        <v>167</v>
      </c>
      <c r="C325"/>
      <c r="H325"/>
    </row>
    <row r="326" spans="2:8" x14ac:dyDescent="0.3">
      <c r="B326" s="3">
        <f t="shared" si="6"/>
        <v>168</v>
      </c>
      <c r="C326"/>
      <c r="H326"/>
    </row>
    <row r="327" spans="2:8" x14ac:dyDescent="0.3">
      <c r="B327" s="3">
        <f t="shared" si="6"/>
        <v>169</v>
      </c>
      <c r="C327"/>
      <c r="H327"/>
    </row>
    <row r="328" spans="2:8" x14ac:dyDescent="0.3">
      <c r="B328" s="3">
        <f t="shared" si="6"/>
        <v>170</v>
      </c>
      <c r="C328"/>
      <c r="H328"/>
    </row>
    <row r="329" spans="2:8" x14ac:dyDescent="0.3">
      <c r="B329" s="3">
        <f t="shared" si="6"/>
        <v>171</v>
      </c>
      <c r="C329"/>
      <c r="H329"/>
    </row>
    <row r="330" spans="2:8" x14ac:dyDescent="0.3">
      <c r="B330" s="3">
        <f t="shared" si="6"/>
        <v>172</v>
      </c>
      <c r="C330"/>
      <c r="H330"/>
    </row>
    <row r="331" spans="2:8" x14ac:dyDescent="0.3">
      <c r="B331" s="3">
        <f t="shared" si="6"/>
        <v>173</v>
      </c>
      <c r="C331"/>
      <c r="H331"/>
    </row>
    <row r="332" spans="2:8" x14ac:dyDescent="0.3">
      <c r="B332" s="3">
        <f t="shared" si="6"/>
        <v>174</v>
      </c>
      <c r="C332"/>
      <c r="H332"/>
    </row>
    <row r="333" spans="2:8" x14ac:dyDescent="0.3">
      <c r="B333" s="3">
        <f t="shared" si="6"/>
        <v>175</v>
      </c>
      <c r="C333"/>
      <c r="H333"/>
    </row>
    <row r="334" spans="2:8" x14ac:dyDescent="0.3">
      <c r="B334" s="3">
        <f t="shared" si="6"/>
        <v>176</v>
      </c>
      <c r="C334"/>
      <c r="H334"/>
    </row>
    <row r="335" spans="2:8" x14ac:dyDescent="0.3">
      <c r="B335" s="3">
        <f t="shared" si="6"/>
        <v>177</v>
      </c>
      <c r="C335"/>
      <c r="H335"/>
    </row>
    <row r="336" spans="2:8" x14ac:dyDescent="0.3">
      <c r="B336" s="3">
        <f t="shared" si="6"/>
        <v>178</v>
      </c>
      <c r="C336"/>
      <c r="H336"/>
    </row>
    <row r="337" spans="2:8" x14ac:dyDescent="0.3">
      <c r="B337" s="3">
        <f t="shared" si="6"/>
        <v>179</v>
      </c>
      <c r="C337"/>
      <c r="H337"/>
    </row>
    <row r="338" spans="2:8" x14ac:dyDescent="0.3">
      <c r="B338" s="3">
        <f t="shared" si="6"/>
        <v>180</v>
      </c>
      <c r="C338"/>
      <c r="H338"/>
    </row>
    <row r="339" spans="2:8" x14ac:dyDescent="0.3">
      <c r="B339" s="3">
        <f t="shared" si="6"/>
        <v>181</v>
      </c>
      <c r="C339"/>
      <c r="H339"/>
    </row>
    <row r="340" spans="2:8" x14ac:dyDescent="0.3">
      <c r="B340" s="3">
        <f t="shared" si="6"/>
        <v>182</v>
      </c>
      <c r="C340"/>
      <c r="H340"/>
    </row>
    <row r="341" spans="2:8" x14ac:dyDescent="0.3">
      <c r="B341" s="3">
        <f t="shared" si="6"/>
        <v>183</v>
      </c>
      <c r="C341"/>
      <c r="H341"/>
    </row>
    <row r="342" spans="2:8" x14ac:dyDescent="0.3">
      <c r="B342" s="3">
        <f t="shared" si="6"/>
        <v>184</v>
      </c>
      <c r="C342"/>
      <c r="H342"/>
    </row>
    <row r="343" spans="2:8" x14ac:dyDescent="0.3">
      <c r="B343" s="3">
        <f t="shared" si="6"/>
        <v>185</v>
      </c>
      <c r="C343"/>
      <c r="H343"/>
    </row>
    <row r="344" spans="2:8" x14ac:dyDescent="0.3">
      <c r="B344" s="3">
        <f t="shared" si="6"/>
        <v>186</v>
      </c>
      <c r="C344"/>
      <c r="H344"/>
    </row>
    <row r="345" spans="2:8" x14ac:dyDescent="0.3">
      <c r="B345" s="3">
        <f t="shared" si="6"/>
        <v>187</v>
      </c>
      <c r="C345"/>
      <c r="H345"/>
    </row>
    <row r="346" spans="2:8" x14ac:dyDescent="0.3">
      <c r="B346" s="3">
        <f t="shared" si="6"/>
        <v>188</v>
      </c>
      <c r="C346"/>
      <c r="H346"/>
    </row>
    <row r="347" spans="2:8" x14ac:dyDescent="0.3">
      <c r="B347" s="3">
        <f t="shared" si="6"/>
        <v>189</v>
      </c>
      <c r="C347"/>
      <c r="H347"/>
    </row>
    <row r="348" spans="2:8" x14ac:dyDescent="0.3">
      <c r="B348" s="3">
        <f t="shared" si="6"/>
        <v>190</v>
      </c>
      <c r="C348"/>
      <c r="H348"/>
    </row>
    <row r="349" spans="2:8" x14ac:dyDescent="0.3">
      <c r="B349" s="3">
        <f t="shared" si="6"/>
        <v>191</v>
      </c>
      <c r="C349"/>
      <c r="H349"/>
    </row>
    <row r="350" spans="2:8" x14ac:dyDescent="0.3">
      <c r="B350" s="3">
        <f t="shared" si="6"/>
        <v>192</v>
      </c>
      <c r="C350"/>
      <c r="H350"/>
    </row>
    <row r="351" spans="2:8" x14ac:dyDescent="0.3">
      <c r="B351" s="3">
        <f t="shared" si="6"/>
        <v>193</v>
      </c>
      <c r="C351"/>
      <c r="H351"/>
    </row>
    <row r="352" spans="2:8" x14ac:dyDescent="0.3">
      <c r="B352" s="3">
        <f t="shared" si="6"/>
        <v>194</v>
      </c>
      <c r="C352"/>
      <c r="H352"/>
    </row>
    <row r="353" spans="2:8" x14ac:dyDescent="0.3">
      <c r="B353" s="3">
        <f t="shared" ref="B353:B416" si="7">+B352+1</f>
        <v>195</v>
      </c>
      <c r="C353"/>
      <c r="H353"/>
    </row>
    <row r="354" spans="2:8" x14ac:dyDescent="0.3">
      <c r="B354" s="3">
        <f t="shared" si="7"/>
        <v>196</v>
      </c>
      <c r="C354"/>
      <c r="H354"/>
    </row>
    <row r="355" spans="2:8" x14ac:dyDescent="0.3">
      <c r="B355" s="3">
        <f t="shared" si="7"/>
        <v>197</v>
      </c>
      <c r="C355"/>
      <c r="H355"/>
    </row>
    <row r="356" spans="2:8" x14ac:dyDescent="0.3">
      <c r="B356" s="3">
        <f t="shared" si="7"/>
        <v>198</v>
      </c>
      <c r="C356"/>
      <c r="H356"/>
    </row>
    <row r="357" spans="2:8" x14ac:dyDescent="0.3">
      <c r="B357" s="3">
        <f t="shared" si="7"/>
        <v>199</v>
      </c>
      <c r="C357"/>
      <c r="H357"/>
    </row>
    <row r="358" spans="2:8" x14ac:dyDescent="0.3">
      <c r="B358" s="3">
        <f t="shared" si="7"/>
        <v>200</v>
      </c>
      <c r="C358"/>
      <c r="H358"/>
    </row>
    <row r="359" spans="2:8" x14ac:dyDescent="0.3">
      <c r="B359" s="3">
        <f t="shared" si="7"/>
        <v>201</v>
      </c>
      <c r="C359"/>
      <c r="H359"/>
    </row>
    <row r="360" spans="2:8" x14ac:dyDescent="0.3">
      <c r="B360" s="3">
        <f t="shared" si="7"/>
        <v>202</v>
      </c>
      <c r="C360"/>
      <c r="H360"/>
    </row>
    <row r="361" spans="2:8" x14ac:dyDescent="0.3">
      <c r="B361" s="3">
        <f t="shared" si="7"/>
        <v>203</v>
      </c>
      <c r="C361"/>
      <c r="H361"/>
    </row>
    <row r="362" spans="2:8" x14ac:dyDescent="0.3">
      <c r="B362" s="3">
        <f t="shared" si="7"/>
        <v>204</v>
      </c>
      <c r="C362"/>
      <c r="H362"/>
    </row>
    <row r="363" spans="2:8" x14ac:dyDescent="0.3">
      <c r="B363" s="3">
        <f t="shared" si="7"/>
        <v>205</v>
      </c>
      <c r="C363"/>
      <c r="H363"/>
    </row>
    <row r="364" spans="2:8" x14ac:dyDescent="0.3">
      <c r="B364" s="3">
        <f t="shared" si="7"/>
        <v>206</v>
      </c>
      <c r="C364"/>
      <c r="H364"/>
    </row>
    <row r="365" spans="2:8" x14ac:dyDescent="0.3">
      <c r="B365" s="3">
        <f t="shared" si="7"/>
        <v>207</v>
      </c>
      <c r="C365"/>
      <c r="H365"/>
    </row>
    <row r="366" spans="2:8" x14ac:dyDescent="0.3">
      <c r="B366" s="3">
        <f t="shared" si="7"/>
        <v>208</v>
      </c>
      <c r="C366"/>
      <c r="H366"/>
    </row>
    <row r="367" spans="2:8" x14ac:dyDescent="0.3">
      <c r="B367" s="3">
        <f t="shared" si="7"/>
        <v>209</v>
      </c>
      <c r="C367"/>
      <c r="H367"/>
    </row>
    <row r="368" spans="2:8" x14ac:dyDescent="0.3">
      <c r="B368" s="3">
        <f t="shared" si="7"/>
        <v>210</v>
      </c>
      <c r="C368"/>
      <c r="H368"/>
    </row>
    <row r="369" spans="2:8" x14ac:dyDescent="0.3">
      <c r="B369" s="3">
        <f t="shared" si="7"/>
        <v>211</v>
      </c>
      <c r="C369"/>
      <c r="H369"/>
    </row>
    <row r="370" spans="2:8" x14ac:dyDescent="0.3">
      <c r="B370" s="3">
        <f t="shared" si="7"/>
        <v>212</v>
      </c>
      <c r="C370"/>
      <c r="H370"/>
    </row>
    <row r="371" spans="2:8" x14ac:dyDescent="0.3">
      <c r="B371" s="3">
        <f t="shared" si="7"/>
        <v>213</v>
      </c>
      <c r="C371"/>
      <c r="H371"/>
    </row>
    <row r="372" spans="2:8" x14ac:dyDescent="0.3">
      <c r="B372" s="3">
        <f t="shared" si="7"/>
        <v>214</v>
      </c>
      <c r="C372"/>
      <c r="H372"/>
    </row>
    <row r="373" spans="2:8" x14ac:dyDescent="0.3">
      <c r="B373" s="3">
        <f t="shared" si="7"/>
        <v>215</v>
      </c>
      <c r="C373"/>
      <c r="H373"/>
    </row>
    <row r="374" spans="2:8" x14ac:dyDescent="0.3">
      <c r="B374" s="3">
        <f t="shared" si="7"/>
        <v>216</v>
      </c>
      <c r="C374"/>
      <c r="H374"/>
    </row>
    <row r="375" spans="2:8" x14ac:dyDescent="0.3">
      <c r="B375" s="3">
        <f t="shared" si="7"/>
        <v>217</v>
      </c>
      <c r="C375"/>
      <c r="H375"/>
    </row>
    <row r="376" spans="2:8" x14ac:dyDescent="0.3">
      <c r="B376" s="3">
        <f t="shared" si="7"/>
        <v>218</v>
      </c>
      <c r="C376"/>
      <c r="H376"/>
    </row>
    <row r="377" spans="2:8" x14ac:dyDescent="0.3">
      <c r="B377" s="3">
        <f t="shared" si="7"/>
        <v>219</v>
      </c>
      <c r="C377"/>
      <c r="H377"/>
    </row>
    <row r="378" spans="2:8" x14ac:dyDescent="0.3">
      <c r="B378" s="3">
        <f t="shared" si="7"/>
        <v>220</v>
      </c>
      <c r="C378"/>
      <c r="H378"/>
    </row>
    <row r="379" spans="2:8" x14ac:dyDescent="0.3">
      <c r="B379" s="3">
        <f t="shared" si="7"/>
        <v>221</v>
      </c>
      <c r="C379"/>
      <c r="H379"/>
    </row>
    <row r="380" spans="2:8" x14ac:dyDescent="0.3">
      <c r="B380" s="3">
        <f t="shared" si="7"/>
        <v>222</v>
      </c>
      <c r="C380"/>
      <c r="H380"/>
    </row>
    <row r="381" spans="2:8" x14ac:dyDescent="0.3">
      <c r="B381" s="3">
        <f t="shared" si="7"/>
        <v>223</v>
      </c>
      <c r="C381"/>
      <c r="H381"/>
    </row>
    <row r="382" spans="2:8" x14ac:dyDescent="0.3">
      <c r="B382" s="3">
        <f t="shared" si="7"/>
        <v>224</v>
      </c>
      <c r="C382"/>
      <c r="H382"/>
    </row>
    <row r="383" spans="2:8" x14ac:dyDescent="0.3">
      <c r="B383" s="3">
        <f t="shared" si="7"/>
        <v>225</v>
      </c>
      <c r="C383"/>
      <c r="H383"/>
    </row>
    <row r="384" spans="2:8" x14ac:dyDescent="0.3">
      <c r="B384" s="3">
        <f t="shared" si="7"/>
        <v>226</v>
      </c>
      <c r="C384"/>
      <c r="H384"/>
    </row>
    <row r="385" spans="2:8" x14ac:dyDescent="0.3">
      <c r="B385" s="3">
        <f t="shared" si="7"/>
        <v>227</v>
      </c>
      <c r="C385"/>
      <c r="H385"/>
    </row>
    <row r="386" spans="2:8" x14ac:dyDescent="0.3">
      <c r="B386" s="3">
        <f t="shared" si="7"/>
        <v>228</v>
      </c>
      <c r="C386"/>
      <c r="H386"/>
    </row>
    <row r="387" spans="2:8" x14ac:dyDescent="0.3">
      <c r="B387" s="3">
        <f t="shared" si="7"/>
        <v>229</v>
      </c>
      <c r="C387"/>
      <c r="H387"/>
    </row>
    <row r="388" spans="2:8" x14ac:dyDescent="0.3">
      <c r="B388" s="3">
        <f t="shared" si="7"/>
        <v>230</v>
      </c>
      <c r="C388"/>
      <c r="H388"/>
    </row>
    <row r="389" spans="2:8" x14ac:dyDescent="0.3">
      <c r="B389" s="3">
        <f t="shared" si="7"/>
        <v>231</v>
      </c>
      <c r="C389"/>
      <c r="H389"/>
    </row>
    <row r="390" spans="2:8" x14ac:dyDescent="0.3">
      <c r="B390" s="3">
        <f t="shared" si="7"/>
        <v>232</v>
      </c>
      <c r="C390"/>
      <c r="H390"/>
    </row>
    <row r="391" spans="2:8" x14ac:dyDescent="0.3">
      <c r="B391" s="3">
        <f t="shared" si="7"/>
        <v>233</v>
      </c>
      <c r="C391"/>
      <c r="H391"/>
    </row>
    <row r="392" spans="2:8" x14ac:dyDescent="0.3">
      <c r="B392" s="3">
        <f t="shared" si="7"/>
        <v>234</v>
      </c>
      <c r="C392"/>
      <c r="H392"/>
    </row>
    <row r="393" spans="2:8" x14ac:dyDescent="0.3">
      <c r="B393" s="3">
        <f t="shared" si="7"/>
        <v>235</v>
      </c>
      <c r="C393"/>
      <c r="H393"/>
    </row>
    <row r="394" spans="2:8" x14ac:dyDescent="0.3">
      <c r="B394" s="3">
        <f t="shared" si="7"/>
        <v>236</v>
      </c>
      <c r="C394"/>
      <c r="H394"/>
    </row>
    <row r="395" spans="2:8" x14ac:dyDescent="0.3">
      <c r="B395" s="3">
        <f t="shared" si="7"/>
        <v>237</v>
      </c>
      <c r="C395"/>
      <c r="H395"/>
    </row>
    <row r="396" spans="2:8" x14ac:dyDescent="0.3">
      <c r="B396" s="3">
        <f t="shared" si="7"/>
        <v>238</v>
      </c>
      <c r="C396"/>
      <c r="H396"/>
    </row>
    <row r="397" spans="2:8" x14ac:dyDescent="0.3">
      <c r="B397" s="3">
        <f t="shared" si="7"/>
        <v>239</v>
      </c>
      <c r="C397"/>
      <c r="H397"/>
    </row>
    <row r="398" spans="2:8" x14ac:dyDescent="0.3">
      <c r="B398" s="3">
        <f t="shared" si="7"/>
        <v>240</v>
      </c>
      <c r="C398"/>
      <c r="H398"/>
    </row>
    <row r="399" spans="2:8" x14ac:dyDescent="0.3">
      <c r="B399" s="3">
        <f t="shared" si="7"/>
        <v>241</v>
      </c>
      <c r="C399"/>
      <c r="H399"/>
    </row>
    <row r="400" spans="2:8" x14ac:dyDescent="0.3">
      <c r="B400" s="3">
        <f t="shared" si="7"/>
        <v>242</v>
      </c>
      <c r="C400"/>
      <c r="H400"/>
    </row>
    <row r="401" spans="2:8" x14ac:dyDescent="0.3">
      <c r="B401" s="3">
        <f t="shared" si="7"/>
        <v>243</v>
      </c>
      <c r="C401"/>
      <c r="H401"/>
    </row>
    <row r="402" spans="2:8" x14ac:dyDescent="0.3">
      <c r="B402" s="3">
        <f t="shared" si="7"/>
        <v>244</v>
      </c>
      <c r="C402"/>
      <c r="H402"/>
    </row>
    <row r="403" spans="2:8" x14ac:dyDescent="0.3">
      <c r="B403" s="3">
        <f t="shared" si="7"/>
        <v>245</v>
      </c>
      <c r="C403"/>
      <c r="H403"/>
    </row>
    <row r="404" spans="2:8" x14ac:dyDescent="0.3">
      <c r="B404" s="3">
        <f t="shared" si="7"/>
        <v>246</v>
      </c>
      <c r="C404"/>
      <c r="H404"/>
    </row>
    <row r="405" spans="2:8" x14ac:dyDescent="0.3">
      <c r="B405" s="3">
        <f t="shared" si="7"/>
        <v>247</v>
      </c>
      <c r="C405"/>
      <c r="H405"/>
    </row>
    <row r="406" spans="2:8" x14ac:dyDescent="0.3">
      <c r="B406" s="3">
        <f t="shared" si="7"/>
        <v>248</v>
      </c>
      <c r="C406"/>
      <c r="H406"/>
    </row>
    <row r="407" spans="2:8" x14ac:dyDescent="0.3">
      <c r="B407" s="3">
        <f t="shared" si="7"/>
        <v>249</v>
      </c>
      <c r="C407"/>
      <c r="H407"/>
    </row>
    <row r="408" spans="2:8" x14ac:dyDescent="0.3">
      <c r="B408" s="3">
        <f t="shared" si="7"/>
        <v>250</v>
      </c>
      <c r="C408"/>
      <c r="H408"/>
    </row>
    <row r="409" spans="2:8" x14ac:dyDescent="0.3">
      <c r="B409" s="3">
        <f t="shared" si="7"/>
        <v>251</v>
      </c>
      <c r="C409"/>
      <c r="H409"/>
    </row>
    <row r="410" spans="2:8" x14ac:dyDescent="0.3">
      <c r="B410" s="3">
        <f t="shared" si="7"/>
        <v>252</v>
      </c>
      <c r="C410"/>
      <c r="H410"/>
    </row>
    <row r="411" spans="2:8" x14ac:dyDescent="0.3">
      <c r="B411" s="3">
        <f t="shared" si="7"/>
        <v>253</v>
      </c>
      <c r="C411"/>
      <c r="H411"/>
    </row>
    <row r="412" spans="2:8" x14ac:dyDescent="0.3">
      <c r="B412" s="3">
        <f t="shared" si="7"/>
        <v>254</v>
      </c>
      <c r="C412"/>
      <c r="H412"/>
    </row>
    <row r="413" spans="2:8" x14ac:dyDescent="0.3">
      <c r="B413" s="3">
        <f t="shared" si="7"/>
        <v>255</v>
      </c>
      <c r="C413"/>
      <c r="H413"/>
    </row>
    <row r="414" spans="2:8" x14ac:dyDescent="0.3">
      <c r="B414" s="3">
        <f t="shared" si="7"/>
        <v>256</v>
      </c>
      <c r="C414"/>
      <c r="H414"/>
    </row>
    <row r="415" spans="2:8" x14ac:dyDescent="0.3">
      <c r="B415" s="3">
        <f t="shared" si="7"/>
        <v>257</v>
      </c>
      <c r="C415"/>
      <c r="H415"/>
    </row>
    <row r="416" spans="2:8" x14ac:dyDescent="0.3">
      <c r="B416" s="3">
        <f t="shared" si="7"/>
        <v>258</v>
      </c>
      <c r="C416"/>
      <c r="H416"/>
    </row>
    <row r="417" spans="2:8" x14ac:dyDescent="0.3">
      <c r="B417" s="3">
        <f t="shared" ref="B417:B480" si="8">+B416+1</f>
        <v>259</v>
      </c>
      <c r="C417"/>
      <c r="H417"/>
    </row>
    <row r="418" spans="2:8" x14ac:dyDescent="0.3">
      <c r="B418" s="3">
        <f t="shared" si="8"/>
        <v>260</v>
      </c>
      <c r="C418"/>
      <c r="H418"/>
    </row>
    <row r="419" spans="2:8" x14ac:dyDescent="0.3">
      <c r="B419" s="3">
        <f t="shared" si="8"/>
        <v>261</v>
      </c>
      <c r="C419"/>
      <c r="H419"/>
    </row>
    <row r="420" spans="2:8" x14ac:dyDescent="0.3">
      <c r="B420" s="3">
        <f t="shared" si="8"/>
        <v>262</v>
      </c>
      <c r="C420"/>
      <c r="H420"/>
    </row>
    <row r="421" spans="2:8" x14ac:dyDescent="0.3">
      <c r="B421" s="3">
        <f t="shared" si="8"/>
        <v>263</v>
      </c>
      <c r="C421"/>
      <c r="H421"/>
    </row>
    <row r="422" spans="2:8" x14ac:dyDescent="0.3">
      <c r="B422" s="3">
        <f t="shared" si="8"/>
        <v>264</v>
      </c>
      <c r="C422"/>
      <c r="H422"/>
    </row>
    <row r="423" spans="2:8" x14ac:dyDescent="0.3">
      <c r="B423" s="3">
        <f t="shared" si="8"/>
        <v>265</v>
      </c>
      <c r="C423"/>
      <c r="H423"/>
    </row>
    <row r="424" spans="2:8" x14ac:dyDescent="0.3">
      <c r="B424" s="3">
        <f t="shared" si="8"/>
        <v>266</v>
      </c>
      <c r="C424"/>
      <c r="H424"/>
    </row>
    <row r="425" spans="2:8" x14ac:dyDescent="0.3">
      <c r="B425" s="3">
        <f t="shared" si="8"/>
        <v>267</v>
      </c>
      <c r="C425"/>
      <c r="H425"/>
    </row>
    <row r="426" spans="2:8" x14ac:dyDescent="0.3">
      <c r="B426" s="3">
        <f t="shared" si="8"/>
        <v>268</v>
      </c>
      <c r="C426"/>
      <c r="H426"/>
    </row>
    <row r="427" spans="2:8" x14ac:dyDescent="0.3">
      <c r="B427" s="3">
        <f t="shared" si="8"/>
        <v>269</v>
      </c>
      <c r="C427"/>
      <c r="H427"/>
    </row>
    <row r="428" spans="2:8" x14ac:dyDescent="0.3">
      <c r="B428" s="3">
        <f t="shared" si="8"/>
        <v>270</v>
      </c>
      <c r="C428"/>
      <c r="H428"/>
    </row>
    <row r="429" spans="2:8" x14ac:dyDescent="0.3">
      <c r="B429" s="3">
        <f t="shared" si="8"/>
        <v>271</v>
      </c>
      <c r="C429"/>
      <c r="H429"/>
    </row>
    <row r="430" spans="2:8" x14ac:dyDescent="0.3">
      <c r="B430" s="3">
        <f t="shared" si="8"/>
        <v>272</v>
      </c>
      <c r="C430"/>
      <c r="H430"/>
    </row>
    <row r="431" spans="2:8" x14ac:dyDescent="0.3">
      <c r="B431" s="3">
        <f t="shared" si="8"/>
        <v>273</v>
      </c>
      <c r="C431"/>
      <c r="H431"/>
    </row>
    <row r="432" spans="2:8" x14ac:dyDescent="0.3">
      <c r="B432" s="3">
        <f t="shared" si="8"/>
        <v>274</v>
      </c>
      <c r="C432"/>
      <c r="H432"/>
    </row>
    <row r="433" spans="2:8" x14ac:dyDescent="0.3">
      <c r="B433" s="3">
        <f t="shared" si="8"/>
        <v>275</v>
      </c>
      <c r="C433"/>
      <c r="H433"/>
    </row>
    <row r="434" spans="2:8" x14ac:dyDescent="0.3">
      <c r="B434" s="3">
        <f t="shared" si="8"/>
        <v>276</v>
      </c>
      <c r="C434"/>
      <c r="H434"/>
    </row>
    <row r="435" spans="2:8" x14ac:dyDescent="0.3">
      <c r="B435" s="3">
        <f t="shared" si="8"/>
        <v>277</v>
      </c>
      <c r="C435"/>
      <c r="H435"/>
    </row>
    <row r="436" spans="2:8" x14ac:dyDescent="0.3">
      <c r="B436" s="3">
        <f t="shared" si="8"/>
        <v>278</v>
      </c>
      <c r="C436"/>
      <c r="H436"/>
    </row>
    <row r="437" spans="2:8" x14ac:dyDescent="0.3">
      <c r="B437" s="3">
        <f t="shared" si="8"/>
        <v>279</v>
      </c>
      <c r="C437"/>
      <c r="H437"/>
    </row>
    <row r="438" spans="2:8" x14ac:dyDescent="0.3">
      <c r="B438" s="3">
        <f t="shared" si="8"/>
        <v>280</v>
      </c>
      <c r="C438"/>
      <c r="H438"/>
    </row>
    <row r="439" spans="2:8" x14ac:dyDescent="0.3">
      <c r="B439" s="3">
        <f t="shared" si="8"/>
        <v>281</v>
      </c>
      <c r="C439"/>
      <c r="H439"/>
    </row>
    <row r="440" spans="2:8" x14ac:dyDescent="0.3">
      <c r="B440" s="3">
        <f t="shared" si="8"/>
        <v>282</v>
      </c>
      <c r="C440"/>
      <c r="H440"/>
    </row>
    <row r="441" spans="2:8" x14ac:dyDescent="0.3">
      <c r="B441" s="3">
        <f t="shared" si="8"/>
        <v>283</v>
      </c>
      <c r="C441"/>
      <c r="H441"/>
    </row>
    <row r="442" spans="2:8" x14ac:dyDescent="0.3">
      <c r="B442" s="3">
        <f t="shared" si="8"/>
        <v>284</v>
      </c>
      <c r="C442"/>
      <c r="H442"/>
    </row>
    <row r="443" spans="2:8" x14ac:dyDescent="0.3">
      <c r="B443" s="3">
        <f t="shared" si="8"/>
        <v>285</v>
      </c>
      <c r="C443"/>
      <c r="H443"/>
    </row>
    <row r="444" spans="2:8" x14ac:dyDescent="0.3">
      <c r="B444" s="3">
        <f t="shared" si="8"/>
        <v>286</v>
      </c>
      <c r="C444"/>
      <c r="H444"/>
    </row>
    <row r="445" spans="2:8" x14ac:dyDescent="0.3">
      <c r="B445" s="3">
        <f t="shared" si="8"/>
        <v>287</v>
      </c>
      <c r="C445"/>
      <c r="H445"/>
    </row>
    <row r="446" spans="2:8" x14ac:dyDescent="0.3">
      <c r="B446" s="3">
        <f t="shared" si="8"/>
        <v>288</v>
      </c>
      <c r="C446"/>
      <c r="H446"/>
    </row>
    <row r="447" spans="2:8" x14ac:dyDescent="0.3">
      <c r="B447" s="3">
        <f t="shared" si="8"/>
        <v>289</v>
      </c>
      <c r="C447"/>
      <c r="H447"/>
    </row>
    <row r="448" spans="2:8" x14ac:dyDescent="0.3">
      <c r="B448" s="3">
        <f t="shared" si="8"/>
        <v>290</v>
      </c>
      <c r="C448"/>
      <c r="H448"/>
    </row>
    <row r="449" spans="2:8" x14ac:dyDescent="0.3">
      <c r="B449" s="3">
        <f t="shared" si="8"/>
        <v>291</v>
      </c>
      <c r="C449"/>
      <c r="H449"/>
    </row>
    <row r="450" spans="2:8" x14ac:dyDescent="0.3">
      <c r="B450" s="3">
        <f t="shared" si="8"/>
        <v>292</v>
      </c>
      <c r="C450"/>
      <c r="H450"/>
    </row>
    <row r="451" spans="2:8" x14ac:dyDescent="0.3">
      <c r="B451" s="3">
        <f t="shared" si="8"/>
        <v>293</v>
      </c>
      <c r="C451"/>
      <c r="H451"/>
    </row>
    <row r="452" spans="2:8" x14ac:dyDescent="0.3">
      <c r="B452" s="3">
        <f t="shared" si="8"/>
        <v>294</v>
      </c>
      <c r="C452"/>
      <c r="H452"/>
    </row>
    <row r="453" spans="2:8" x14ac:dyDescent="0.3">
      <c r="B453" s="3">
        <f t="shared" si="8"/>
        <v>295</v>
      </c>
      <c r="C453"/>
      <c r="H453"/>
    </row>
    <row r="454" spans="2:8" x14ac:dyDescent="0.3">
      <c r="B454" s="3">
        <f t="shared" si="8"/>
        <v>296</v>
      </c>
      <c r="C454"/>
      <c r="H454"/>
    </row>
    <row r="455" spans="2:8" x14ac:dyDescent="0.3">
      <c r="B455" s="3">
        <f t="shared" si="8"/>
        <v>297</v>
      </c>
      <c r="C455"/>
      <c r="H455"/>
    </row>
    <row r="456" spans="2:8" x14ac:dyDescent="0.3">
      <c r="B456" s="3">
        <f t="shared" si="8"/>
        <v>298</v>
      </c>
      <c r="C456"/>
      <c r="H456"/>
    </row>
    <row r="457" spans="2:8" x14ac:dyDescent="0.3">
      <c r="B457" s="3">
        <f t="shared" si="8"/>
        <v>299</v>
      </c>
      <c r="C457"/>
      <c r="H457"/>
    </row>
    <row r="458" spans="2:8" x14ac:dyDescent="0.3">
      <c r="B458" s="3">
        <f t="shared" si="8"/>
        <v>300</v>
      </c>
      <c r="C458"/>
      <c r="H458"/>
    </row>
    <row r="459" spans="2:8" x14ac:dyDescent="0.3">
      <c r="B459" s="3">
        <f t="shared" si="8"/>
        <v>301</v>
      </c>
      <c r="C459"/>
      <c r="H459"/>
    </row>
    <row r="460" spans="2:8" x14ac:dyDescent="0.3">
      <c r="B460" s="3">
        <f t="shared" si="8"/>
        <v>302</v>
      </c>
      <c r="C460"/>
      <c r="H460"/>
    </row>
    <row r="461" spans="2:8" x14ac:dyDescent="0.3">
      <c r="B461" s="3">
        <f t="shared" si="8"/>
        <v>303</v>
      </c>
      <c r="C461"/>
      <c r="H461"/>
    </row>
    <row r="462" spans="2:8" x14ac:dyDescent="0.3">
      <c r="B462" s="3">
        <f t="shared" si="8"/>
        <v>304</v>
      </c>
      <c r="C462"/>
      <c r="H462"/>
    </row>
    <row r="463" spans="2:8" x14ac:dyDescent="0.3">
      <c r="B463" s="3">
        <f t="shared" si="8"/>
        <v>305</v>
      </c>
      <c r="C463"/>
      <c r="H463"/>
    </row>
    <row r="464" spans="2:8" x14ac:dyDescent="0.3">
      <c r="B464" s="3">
        <f t="shared" si="8"/>
        <v>306</v>
      </c>
      <c r="C464"/>
      <c r="H464"/>
    </row>
    <row r="465" spans="2:8" x14ac:dyDescent="0.3">
      <c r="B465" s="3">
        <f t="shared" si="8"/>
        <v>307</v>
      </c>
      <c r="C465"/>
      <c r="H465"/>
    </row>
    <row r="466" spans="2:8" x14ac:dyDescent="0.3">
      <c r="B466" s="3">
        <f t="shared" si="8"/>
        <v>308</v>
      </c>
      <c r="C466"/>
      <c r="H466"/>
    </row>
    <row r="467" spans="2:8" x14ac:dyDescent="0.3">
      <c r="B467" s="3">
        <f t="shared" si="8"/>
        <v>309</v>
      </c>
      <c r="C467"/>
      <c r="H467"/>
    </row>
    <row r="468" spans="2:8" x14ac:dyDescent="0.3">
      <c r="B468" s="3">
        <f t="shared" si="8"/>
        <v>310</v>
      </c>
      <c r="C468"/>
      <c r="H468"/>
    </row>
    <row r="469" spans="2:8" x14ac:dyDescent="0.3">
      <c r="B469" s="3">
        <f t="shared" si="8"/>
        <v>311</v>
      </c>
      <c r="C469"/>
      <c r="H469"/>
    </row>
    <row r="470" spans="2:8" x14ac:dyDescent="0.3">
      <c r="B470" s="3">
        <f t="shared" si="8"/>
        <v>312</v>
      </c>
      <c r="C470"/>
      <c r="H470"/>
    </row>
    <row r="471" spans="2:8" x14ac:dyDescent="0.3">
      <c r="B471" s="3">
        <f t="shared" si="8"/>
        <v>313</v>
      </c>
      <c r="C471"/>
      <c r="H471"/>
    </row>
    <row r="472" spans="2:8" x14ac:dyDescent="0.3">
      <c r="B472" s="3">
        <f t="shared" si="8"/>
        <v>314</v>
      </c>
      <c r="C472"/>
      <c r="H472"/>
    </row>
    <row r="473" spans="2:8" x14ac:dyDescent="0.3">
      <c r="B473" s="3">
        <f t="shared" si="8"/>
        <v>315</v>
      </c>
      <c r="C473"/>
      <c r="H473"/>
    </row>
    <row r="474" spans="2:8" x14ac:dyDescent="0.3">
      <c r="B474" s="3">
        <f t="shared" si="8"/>
        <v>316</v>
      </c>
      <c r="C474"/>
      <c r="H474"/>
    </row>
    <row r="475" spans="2:8" x14ac:dyDescent="0.3">
      <c r="B475" s="3">
        <f t="shared" si="8"/>
        <v>317</v>
      </c>
      <c r="C475"/>
      <c r="H475"/>
    </row>
    <row r="476" spans="2:8" x14ac:dyDescent="0.3">
      <c r="B476" s="3">
        <f t="shared" si="8"/>
        <v>318</v>
      </c>
      <c r="C476"/>
      <c r="H476"/>
    </row>
    <row r="477" spans="2:8" x14ac:dyDescent="0.3">
      <c r="B477" s="3">
        <f t="shared" si="8"/>
        <v>319</v>
      </c>
      <c r="C477"/>
      <c r="H477"/>
    </row>
    <row r="478" spans="2:8" x14ac:dyDescent="0.3">
      <c r="B478" s="3">
        <f t="shared" si="8"/>
        <v>320</v>
      </c>
      <c r="C478"/>
      <c r="H478"/>
    </row>
    <row r="479" spans="2:8" x14ac:dyDescent="0.3">
      <c r="B479" s="3">
        <f t="shared" si="8"/>
        <v>321</v>
      </c>
      <c r="C479"/>
      <c r="H479"/>
    </row>
    <row r="480" spans="2:8" x14ac:dyDescent="0.3">
      <c r="B480" s="3">
        <f t="shared" si="8"/>
        <v>322</v>
      </c>
      <c r="C480"/>
      <c r="H480"/>
    </row>
    <row r="481" spans="2:8" x14ac:dyDescent="0.3">
      <c r="B481" s="3">
        <f t="shared" ref="B481:B508" si="9">+B480+1</f>
        <v>323</v>
      </c>
      <c r="C481"/>
      <c r="H481"/>
    </row>
    <row r="482" spans="2:8" x14ac:dyDescent="0.3">
      <c r="B482" s="3">
        <f t="shared" si="9"/>
        <v>324</v>
      </c>
      <c r="C482"/>
      <c r="H482"/>
    </row>
    <row r="483" spans="2:8" x14ac:dyDescent="0.3">
      <c r="B483" s="3">
        <f t="shared" si="9"/>
        <v>325</v>
      </c>
      <c r="C483"/>
      <c r="H483"/>
    </row>
    <row r="484" spans="2:8" x14ac:dyDescent="0.3">
      <c r="B484" s="3">
        <f t="shared" si="9"/>
        <v>326</v>
      </c>
      <c r="C484"/>
      <c r="H484"/>
    </row>
    <row r="485" spans="2:8" x14ac:dyDescent="0.3">
      <c r="B485" s="3">
        <f t="shared" si="9"/>
        <v>327</v>
      </c>
      <c r="C485"/>
      <c r="H485"/>
    </row>
    <row r="486" spans="2:8" x14ac:dyDescent="0.3">
      <c r="B486" s="3">
        <f t="shared" si="9"/>
        <v>328</v>
      </c>
      <c r="C486"/>
      <c r="H486"/>
    </row>
    <row r="487" spans="2:8" x14ac:dyDescent="0.3">
      <c r="B487" s="3">
        <f t="shared" si="9"/>
        <v>329</v>
      </c>
      <c r="C487"/>
      <c r="H487"/>
    </row>
    <row r="488" spans="2:8" x14ac:dyDescent="0.3">
      <c r="B488" s="3">
        <f t="shared" si="9"/>
        <v>330</v>
      </c>
      <c r="C488"/>
      <c r="H488"/>
    </row>
    <row r="489" spans="2:8" x14ac:dyDescent="0.3">
      <c r="B489" s="3">
        <f t="shared" si="9"/>
        <v>331</v>
      </c>
      <c r="C489"/>
      <c r="H489"/>
    </row>
    <row r="490" spans="2:8" x14ac:dyDescent="0.3">
      <c r="B490" s="3">
        <f t="shared" si="9"/>
        <v>332</v>
      </c>
      <c r="C490"/>
      <c r="H490"/>
    </row>
    <row r="491" spans="2:8" x14ac:dyDescent="0.3">
      <c r="B491" s="3">
        <f t="shared" si="9"/>
        <v>333</v>
      </c>
      <c r="C491"/>
      <c r="H491"/>
    </row>
    <row r="492" spans="2:8" x14ac:dyDescent="0.3">
      <c r="B492" s="3">
        <f t="shared" si="9"/>
        <v>334</v>
      </c>
      <c r="C492"/>
      <c r="H492"/>
    </row>
    <row r="493" spans="2:8" x14ac:dyDescent="0.3">
      <c r="B493" s="3">
        <f t="shared" si="9"/>
        <v>335</v>
      </c>
      <c r="C493"/>
      <c r="H493"/>
    </row>
    <row r="494" spans="2:8" x14ac:dyDescent="0.3">
      <c r="B494" s="3">
        <f t="shared" si="9"/>
        <v>336</v>
      </c>
      <c r="C494"/>
      <c r="H494"/>
    </row>
    <row r="495" spans="2:8" x14ac:dyDescent="0.3">
      <c r="B495" s="3">
        <f t="shared" si="9"/>
        <v>337</v>
      </c>
      <c r="C495"/>
      <c r="H495"/>
    </row>
    <row r="496" spans="2:8" x14ac:dyDescent="0.3">
      <c r="B496" s="3">
        <f t="shared" si="9"/>
        <v>338</v>
      </c>
      <c r="C496"/>
      <c r="H496"/>
    </row>
    <row r="497" spans="2:8" x14ac:dyDescent="0.3">
      <c r="B497" s="3">
        <f t="shared" si="9"/>
        <v>339</v>
      </c>
      <c r="C497"/>
      <c r="H497"/>
    </row>
    <row r="498" spans="2:8" x14ac:dyDescent="0.3">
      <c r="B498" s="3">
        <f t="shared" si="9"/>
        <v>340</v>
      </c>
      <c r="C498"/>
      <c r="H498"/>
    </row>
    <row r="499" spans="2:8" x14ac:dyDescent="0.3">
      <c r="B499" s="3">
        <f t="shared" si="9"/>
        <v>341</v>
      </c>
      <c r="C499"/>
      <c r="H499"/>
    </row>
    <row r="500" spans="2:8" x14ac:dyDescent="0.3">
      <c r="B500" s="3">
        <f t="shared" si="9"/>
        <v>342</v>
      </c>
      <c r="C500"/>
      <c r="H500"/>
    </row>
    <row r="501" spans="2:8" x14ac:dyDescent="0.3">
      <c r="B501" s="3">
        <f t="shared" si="9"/>
        <v>343</v>
      </c>
      <c r="C501"/>
      <c r="H501"/>
    </row>
    <row r="502" spans="2:8" x14ac:dyDescent="0.3">
      <c r="B502" s="3">
        <f t="shared" si="9"/>
        <v>344</v>
      </c>
      <c r="C502"/>
      <c r="H502"/>
    </row>
    <row r="503" spans="2:8" x14ac:dyDescent="0.3">
      <c r="B503" s="3">
        <f t="shared" si="9"/>
        <v>345</v>
      </c>
      <c r="C503"/>
      <c r="H503"/>
    </row>
    <row r="504" spans="2:8" x14ac:dyDescent="0.3">
      <c r="B504" s="3">
        <f t="shared" si="9"/>
        <v>346</v>
      </c>
      <c r="C504"/>
      <c r="H504"/>
    </row>
    <row r="505" spans="2:8" x14ac:dyDescent="0.3">
      <c r="B505" s="3">
        <f t="shared" si="9"/>
        <v>347</v>
      </c>
      <c r="C505"/>
      <c r="H505"/>
    </row>
    <row r="506" spans="2:8" x14ac:dyDescent="0.3">
      <c r="B506" s="3">
        <f t="shared" si="9"/>
        <v>348</v>
      </c>
      <c r="C506"/>
      <c r="H506"/>
    </row>
    <row r="507" spans="2:8" x14ac:dyDescent="0.3">
      <c r="B507" s="3">
        <f t="shared" si="9"/>
        <v>349</v>
      </c>
      <c r="C507"/>
      <c r="H507"/>
    </row>
    <row r="508" spans="2:8" x14ac:dyDescent="0.3">
      <c r="B508" s="3">
        <f t="shared" si="9"/>
        <v>350</v>
      </c>
      <c r="C508"/>
      <c r="H508"/>
    </row>
    <row r="509" spans="2:8" x14ac:dyDescent="0.3">
      <c r="B509" s="3"/>
      <c r="C509"/>
      <c r="H509"/>
    </row>
    <row r="510" spans="2:8" x14ac:dyDescent="0.3">
      <c r="B510" s="3"/>
      <c r="C510"/>
      <c r="H510"/>
    </row>
    <row r="511" spans="2:8" x14ac:dyDescent="0.3">
      <c r="B511" s="3"/>
      <c r="C511"/>
      <c r="H511"/>
    </row>
    <row r="512" spans="2:8" x14ac:dyDescent="0.3">
      <c r="B512" s="3"/>
      <c r="C512"/>
      <c r="H512"/>
    </row>
    <row r="513" spans="2:8" x14ac:dyDescent="0.3">
      <c r="B513" s="3"/>
      <c r="C513"/>
      <c r="H513"/>
    </row>
    <row r="514" spans="2:8" x14ac:dyDescent="0.3">
      <c r="B514" s="3"/>
      <c r="C514"/>
      <c r="H514"/>
    </row>
    <row r="515" spans="2:8" x14ac:dyDescent="0.3">
      <c r="B515" s="3"/>
      <c r="C515"/>
      <c r="H515"/>
    </row>
    <row r="516" spans="2:8" x14ac:dyDescent="0.3">
      <c r="B516" s="3"/>
      <c r="C516"/>
      <c r="H516"/>
    </row>
    <row r="517" spans="2:8" x14ac:dyDescent="0.3">
      <c r="B517" s="3"/>
      <c r="C517"/>
      <c r="H517"/>
    </row>
    <row r="518" spans="2:8" x14ac:dyDescent="0.3">
      <c r="B518" s="3"/>
      <c r="C518"/>
      <c r="H518"/>
    </row>
    <row r="519" spans="2:8" x14ac:dyDescent="0.3">
      <c r="B519" s="3"/>
      <c r="C519"/>
      <c r="H519"/>
    </row>
    <row r="520" spans="2:8" x14ac:dyDescent="0.3">
      <c r="B520" s="3"/>
      <c r="C520"/>
      <c r="H520"/>
    </row>
    <row r="521" spans="2:8" x14ac:dyDescent="0.3">
      <c r="B521" s="3"/>
      <c r="C521"/>
      <c r="H521"/>
    </row>
    <row r="522" spans="2:8" x14ac:dyDescent="0.3">
      <c r="B522" s="3"/>
      <c r="C522"/>
      <c r="H522"/>
    </row>
    <row r="523" spans="2:8" x14ac:dyDescent="0.3">
      <c r="B523" s="3"/>
      <c r="C523"/>
      <c r="H523"/>
    </row>
    <row r="524" spans="2:8" x14ac:dyDescent="0.3">
      <c r="B524" s="3"/>
      <c r="C524"/>
      <c r="H524"/>
    </row>
    <row r="525" spans="2:8" x14ac:dyDescent="0.3">
      <c r="B525" s="3"/>
      <c r="C525"/>
      <c r="H525"/>
    </row>
    <row r="526" spans="2:8" x14ac:dyDescent="0.3">
      <c r="B526" s="3"/>
      <c r="C526"/>
      <c r="H526"/>
    </row>
    <row r="527" spans="2:8" x14ac:dyDescent="0.3">
      <c r="B527" s="3"/>
      <c r="C527"/>
      <c r="H527"/>
    </row>
    <row r="528" spans="2:8" x14ac:dyDescent="0.3">
      <c r="B528" s="3"/>
      <c r="C528"/>
      <c r="H528"/>
    </row>
    <row r="529" spans="2:8" x14ac:dyDescent="0.3">
      <c r="B529" s="3"/>
      <c r="C529"/>
      <c r="H529"/>
    </row>
    <row r="530" spans="2:8" x14ac:dyDescent="0.3">
      <c r="B530" s="3"/>
      <c r="C530"/>
      <c r="H530"/>
    </row>
    <row r="531" spans="2:8" x14ac:dyDescent="0.3">
      <c r="B531" s="3"/>
      <c r="C531"/>
      <c r="H531"/>
    </row>
    <row r="532" spans="2:8" x14ac:dyDescent="0.3">
      <c r="B532" s="3"/>
      <c r="C532"/>
      <c r="H532"/>
    </row>
    <row r="533" spans="2:8" x14ac:dyDescent="0.3">
      <c r="B533" s="3"/>
      <c r="C533"/>
      <c r="H533"/>
    </row>
    <row r="534" spans="2:8" x14ac:dyDescent="0.3">
      <c r="B534" s="3"/>
      <c r="C534"/>
      <c r="H534"/>
    </row>
    <row r="535" spans="2:8" x14ac:dyDescent="0.3">
      <c r="B535" s="3"/>
      <c r="C535"/>
      <c r="H535"/>
    </row>
    <row r="536" spans="2:8" x14ac:dyDescent="0.3">
      <c r="B536" s="3"/>
      <c r="C536"/>
      <c r="H536"/>
    </row>
    <row r="537" spans="2:8" x14ac:dyDescent="0.3">
      <c r="B537" s="3"/>
      <c r="C537"/>
      <c r="H537"/>
    </row>
    <row r="538" spans="2:8" x14ac:dyDescent="0.3">
      <c r="B538" s="3"/>
      <c r="C538"/>
      <c r="H538"/>
    </row>
    <row r="539" spans="2:8" x14ac:dyDescent="0.3">
      <c r="B539" s="3"/>
      <c r="C539"/>
      <c r="H539"/>
    </row>
    <row r="540" spans="2:8" x14ac:dyDescent="0.3">
      <c r="B540" s="3"/>
      <c r="C540"/>
      <c r="H540"/>
    </row>
    <row r="541" spans="2:8" x14ac:dyDescent="0.3">
      <c r="B541" s="3"/>
      <c r="C541"/>
      <c r="H541"/>
    </row>
    <row r="542" spans="2:8" x14ac:dyDescent="0.3">
      <c r="B542" s="3"/>
      <c r="C542"/>
      <c r="H542"/>
    </row>
    <row r="543" spans="2:8" x14ac:dyDescent="0.3">
      <c r="B543" s="3"/>
      <c r="C543"/>
      <c r="H543"/>
    </row>
    <row r="544" spans="2:8" x14ac:dyDescent="0.3">
      <c r="B544" s="3"/>
      <c r="C544"/>
      <c r="H544"/>
    </row>
    <row r="545" spans="2:8" x14ac:dyDescent="0.3">
      <c r="B545" s="3"/>
      <c r="C545"/>
      <c r="H545"/>
    </row>
    <row r="546" spans="2:8" x14ac:dyDescent="0.3">
      <c r="B546" s="3"/>
      <c r="C546"/>
      <c r="H546"/>
    </row>
    <row r="547" spans="2:8" x14ac:dyDescent="0.3">
      <c r="B547" s="3"/>
      <c r="C547"/>
      <c r="H547"/>
    </row>
    <row r="548" spans="2:8" x14ac:dyDescent="0.3">
      <c r="B548" s="3"/>
      <c r="C548"/>
      <c r="H548"/>
    </row>
    <row r="549" spans="2:8" x14ac:dyDescent="0.3">
      <c r="B549" s="3"/>
      <c r="C549"/>
      <c r="H549"/>
    </row>
    <row r="550" spans="2:8" x14ac:dyDescent="0.3">
      <c r="B550" s="3"/>
      <c r="C550"/>
      <c r="H550"/>
    </row>
    <row r="551" spans="2:8" x14ac:dyDescent="0.3">
      <c r="B551" s="3"/>
      <c r="C551"/>
      <c r="H551"/>
    </row>
    <row r="552" spans="2:8" x14ac:dyDescent="0.3">
      <c r="B552" s="3"/>
      <c r="C552"/>
      <c r="H552"/>
    </row>
    <row r="553" spans="2:8" x14ac:dyDescent="0.3">
      <c r="B553" s="3"/>
      <c r="C553"/>
      <c r="H553"/>
    </row>
    <row r="554" spans="2:8" x14ac:dyDescent="0.3">
      <c r="B554" s="3"/>
      <c r="C554"/>
      <c r="H554"/>
    </row>
    <row r="555" spans="2:8" x14ac:dyDescent="0.3">
      <c r="B555" s="3"/>
      <c r="C555"/>
      <c r="H555"/>
    </row>
    <row r="556" spans="2:8" x14ac:dyDescent="0.3">
      <c r="B556" s="3"/>
      <c r="C556"/>
      <c r="H556"/>
    </row>
    <row r="557" spans="2:8" x14ac:dyDescent="0.3">
      <c r="B557" s="3"/>
      <c r="C557"/>
      <c r="H557"/>
    </row>
    <row r="558" spans="2:8" x14ac:dyDescent="0.3">
      <c r="B558" s="3"/>
      <c r="C558"/>
      <c r="H558"/>
    </row>
    <row r="559" spans="2:8" x14ac:dyDescent="0.3">
      <c r="B559" s="3"/>
      <c r="C559"/>
      <c r="H559"/>
    </row>
    <row r="560" spans="2:8" x14ac:dyDescent="0.3">
      <c r="B560" s="3"/>
      <c r="C560"/>
      <c r="H560"/>
    </row>
    <row r="561" spans="2:8" x14ac:dyDescent="0.3">
      <c r="B561" s="3"/>
      <c r="C561"/>
      <c r="H561"/>
    </row>
    <row r="562" spans="2:8" x14ac:dyDescent="0.3">
      <c r="B562" s="3"/>
      <c r="C562"/>
      <c r="H562"/>
    </row>
    <row r="563" spans="2:8" x14ac:dyDescent="0.3">
      <c r="B563" s="3"/>
      <c r="C563"/>
      <c r="H563"/>
    </row>
    <row r="564" spans="2:8" x14ac:dyDescent="0.3">
      <c r="B564" s="3"/>
      <c r="C564"/>
      <c r="H564"/>
    </row>
    <row r="565" spans="2:8" x14ac:dyDescent="0.3">
      <c r="B565" s="3"/>
      <c r="C565"/>
      <c r="H565"/>
    </row>
    <row r="566" spans="2:8" x14ac:dyDescent="0.3">
      <c r="B566" s="3"/>
      <c r="C566"/>
      <c r="H566"/>
    </row>
    <row r="567" spans="2:8" x14ac:dyDescent="0.3">
      <c r="B567" s="3"/>
      <c r="C567"/>
      <c r="H567"/>
    </row>
    <row r="568" spans="2:8" x14ac:dyDescent="0.3">
      <c r="B568" s="3"/>
      <c r="C568"/>
      <c r="H568"/>
    </row>
    <row r="569" spans="2:8" x14ac:dyDescent="0.3">
      <c r="B569" s="3"/>
      <c r="C569"/>
      <c r="H569"/>
    </row>
    <row r="570" spans="2:8" x14ac:dyDescent="0.3">
      <c r="B570" s="3"/>
      <c r="C570"/>
      <c r="H570"/>
    </row>
    <row r="571" spans="2:8" x14ac:dyDescent="0.3">
      <c r="B571" s="3"/>
      <c r="C571"/>
      <c r="H571"/>
    </row>
    <row r="572" spans="2:8" x14ac:dyDescent="0.3">
      <c r="B572" s="3"/>
      <c r="C572"/>
      <c r="H572"/>
    </row>
    <row r="573" spans="2:8" x14ac:dyDescent="0.3">
      <c r="B573" s="3"/>
      <c r="C573"/>
      <c r="H573"/>
    </row>
    <row r="574" spans="2:8" x14ac:dyDescent="0.3">
      <c r="B574" s="3"/>
      <c r="C574"/>
      <c r="H574"/>
    </row>
    <row r="575" spans="2:8" x14ac:dyDescent="0.3">
      <c r="B575" s="3"/>
      <c r="C575"/>
      <c r="H575"/>
    </row>
    <row r="576" spans="2:8" x14ac:dyDescent="0.3">
      <c r="B576" s="3"/>
      <c r="C576"/>
      <c r="H576"/>
    </row>
    <row r="577" spans="2:8" x14ac:dyDescent="0.3">
      <c r="B577" s="3"/>
      <c r="C577"/>
      <c r="H577"/>
    </row>
    <row r="578" spans="2:8" x14ac:dyDescent="0.3">
      <c r="B578" s="3"/>
      <c r="C578"/>
      <c r="H578"/>
    </row>
    <row r="579" spans="2:8" x14ac:dyDescent="0.3">
      <c r="B579" s="3"/>
      <c r="C579"/>
      <c r="H579"/>
    </row>
    <row r="580" spans="2:8" x14ac:dyDescent="0.3">
      <c r="B580" s="3"/>
      <c r="C580"/>
      <c r="H580"/>
    </row>
    <row r="581" spans="2:8" x14ac:dyDescent="0.3">
      <c r="B581" s="3"/>
      <c r="C581"/>
      <c r="H581"/>
    </row>
    <row r="582" spans="2:8" x14ac:dyDescent="0.3">
      <c r="B582" s="3"/>
      <c r="C582"/>
      <c r="H582"/>
    </row>
    <row r="583" spans="2:8" x14ac:dyDescent="0.3">
      <c r="B583" s="3"/>
      <c r="C583"/>
      <c r="H583"/>
    </row>
    <row r="584" spans="2:8" x14ac:dyDescent="0.3">
      <c r="B584" s="3"/>
      <c r="C584"/>
      <c r="H584"/>
    </row>
    <row r="585" spans="2:8" x14ac:dyDescent="0.3">
      <c r="B585" s="3"/>
      <c r="C585"/>
      <c r="H585"/>
    </row>
    <row r="586" spans="2:8" x14ac:dyDescent="0.3">
      <c r="B586" s="3"/>
      <c r="C586"/>
      <c r="H586"/>
    </row>
    <row r="587" spans="2:8" x14ac:dyDescent="0.3">
      <c r="B587" s="3"/>
      <c r="C587"/>
      <c r="H587"/>
    </row>
    <row r="588" spans="2:8" x14ac:dyDescent="0.3">
      <c r="B588" s="3"/>
      <c r="C588"/>
      <c r="H588"/>
    </row>
    <row r="589" spans="2:8" x14ac:dyDescent="0.3">
      <c r="B589" s="3"/>
      <c r="C589"/>
      <c r="H589"/>
    </row>
    <row r="590" spans="2:8" x14ac:dyDescent="0.3">
      <c r="B590" s="3"/>
      <c r="C590"/>
      <c r="H590"/>
    </row>
    <row r="591" spans="2:8" x14ac:dyDescent="0.3">
      <c r="B591" s="3"/>
      <c r="C591"/>
      <c r="H591"/>
    </row>
    <row r="592" spans="2:8" x14ac:dyDescent="0.3">
      <c r="B592" s="3"/>
      <c r="C592"/>
      <c r="H592"/>
    </row>
    <row r="593" spans="2:8" x14ac:dyDescent="0.3">
      <c r="B593" s="3"/>
      <c r="C593"/>
      <c r="H593"/>
    </row>
    <row r="594" spans="2:8" x14ac:dyDescent="0.3">
      <c r="B594" s="3"/>
      <c r="C594"/>
      <c r="H594"/>
    </row>
    <row r="595" spans="2:8" x14ac:dyDescent="0.3">
      <c r="B595" s="3"/>
      <c r="C595"/>
      <c r="H595"/>
    </row>
    <row r="596" spans="2:8" x14ac:dyDescent="0.3">
      <c r="B596" s="3"/>
      <c r="C596"/>
      <c r="H596"/>
    </row>
    <row r="597" spans="2:8" x14ac:dyDescent="0.3">
      <c r="B597" s="3"/>
      <c r="C597"/>
      <c r="H597"/>
    </row>
    <row r="598" spans="2:8" x14ac:dyDescent="0.3">
      <c r="B598" s="3"/>
      <c r="C598"/>
      <c r="H598"/>
    </row>
    <row r="599" spans="2:8" x14ac:dyDescent="0.3">
      <c r="B599" s="3"/>
      <c r="C599"/>
      <c r="H599"/>
    </row>
    <row r="600" spans="2:8" x14ac:dyDescent="0.3">
      <c r="B600" s="3"/>
      <c r="C600"/>
      <c r="H600"/>
    </row>
    <row r="601" spans="2:8" x14ac:dyDescent="0.3">
      <c r="B601" s="3"/>
      <c r="C601"/>
      <c r="H601"/>
    </row>
    <row r="602" spans="2:8" x14ac:dyDescent="0.3">
      <c r="B602" s="3"/>
      <c r="C602"/>
      <c r="H602"/>
    </row>
    <row r="603" spans="2:8" x14ac:dyDescent="0.3">
      <c r="B603" s="3"/>
      <c r="C603"/>
      <c r="H603"/>
    </row>
    <row r="604" spans="2:8" x14ac:dyDescent="0.3">
      <c r="B604" s="3"/>
      <c r="C604"/>
      <c r="H604"/>
    </row>
    <row r="605" spans="2:8" x14ac:dyDescent="0.3">
      <c r="B605" s="3"/>
      <c r="C605"/>
      <c r="H605"/>
    </row>
    <row r="606" spans="2:8" x14ac:dyDescent="0.3">
      <c r="B606" s="3"/>
      <c r="C606"/>
      <c r="H606"/>
    </row>
    <row r="607" spans="2:8" x14ac:dyDescent="0.3">
      <c r="B607" s="3"/>
      <c r="C607"/>
      <c r="H607"/>
    </row>
    <row r="608" spans="2:8" x14ac:dyDescent="0.3">
      <c r="B608" s="3"/>
      <c r="C608"/>
      <c r="H608"/>
    </row>
    <row r="609" spans="2:8" x14ac:dyDescent="0.3">
      <c r="B609" s="3"/>
      <c r="C609"/>
      <c r="H609"/>
    </row>
    <row r="610" spans="2:8" x14ac:dyDescent="0.3">
      <c r="B610" s="3"/>
      <c r="C610"/>
      <c r="H610"/>
    </row>
    <row r="611" spans="2:8" x14ac:dyDescent="0.3">
      <c r="B611" s="3"/>
      <c r="C611"/>
      <c r="H611"/>
    </row>
    <row r="612" spans="2:8" x14ac:dyDescent="0.3">
      <c r="B612" s="3"/>
      <c r="C612"/>
      <c r="H612"/>
    </row>
    <row r="613" spans="2:8" x14ac:dyDescent="0.3">
      <c r="B613" s="3"/>
      <c r="C613"/>
      <c r="H613"/>
    </row>
    <row r="614" spans="2:8" x14ac:dyDescent="0.3">
      <c r="B614" s="3"/>
      <c r="C614"/>
      <c r="H614"/>
    </row>
    <row r="615" spans="2:8" x14ac:dyDescent="0.3">
      <c r="B615" s="3"/>
      <c r="C615"/>
      <c r="H615"/>
    </row>
    <row r="616" spans="2:8" x14ac:dyDescent="0.3">
      <c r="B616" s="3"/>
      <c r="C616"/>
      <c r="H616"/>
    </row>
    <row r="617" spans="2:8" x14ac:dyDescent="0.3">
      <c r="B617" s="3"/>
      <c r="C617"/>
      <c r="H617"/>
    </row>
    <row r="618" spans="2:8" x14ac:dyDescent="0.3">
      <c r="B618" s="3"/>
      <c r="C618"/>
      <c r="H618"/>
    </row>
    <row r="619" spans="2:8" x14ac:dyDescent="0.3">
      <c r="B619" s="3"/>
      <c r="C619"/>
      <c r="H619"/>
    </row>
    <row r="620" spans="2:8" x14ac:dyDescent="0.3">
      <c r="B620" s="3"/>
      <c r="C620"/>
      <c r="H620"/>
    </row>
    <row r="621" spans="2:8" x14ac:dyDescent="0.3">
      <c r="B621" s="3"/>
      <c r="C621"/>
      <c r="H621"/>
    </row>
    <row r="622" spans="2:8" x14ac:dyDescent="0.3">
      <c r="B622" s="3"/>
      <c r="C622"/>
      <c r="H622"/>
    </row>
    <row r="623" spans="2:8" x14ac:dyDescent="0.3">
      <c r="B623" s="3"/>
      <c r="C623"/>
      <c r="H623"/>
    </row>
    <row r="624" spans="2:8" x14ac:dyDescent="0.3">
      <c r="B624" s="3"/>
      <c r="C624"/>
      <c r="H624"/>
    </row>
    <row r="625" spans="2:8" x14ac:dyDescent="0.3">
      <c r="B625" s="3"/>
      <c r="C625"/>
      <c r="H625"/>
    </row>
    <row r="626" spans="2:8" x14ac:dyDescent="0.3">
      <c r="B626" s="3"/>
      <c r="C626"/>
      <c r="H626"/>
    </row>
    <row r="627" spans="2:8" x14ac:dyDescent="0.3">
      <c r="B627" s="3"/>
      <c r="C627"/>
      <c r="H627"/>
    </row>
    <row r="628" spans="2:8" x14ac:dyDescent="0.3">
      <c r="B628" s="3"/>
      <c r="C628"/>
      <c r="H628"/>
    </row>
    <row r="629" spans="2:8" x14ac:dyDescent="0.3">
      <c r="B629" s="3"/>
      <c r="C629"/>
      <c r="H629"/>
    </row>
    <row r="630" spans="2:8" x14ac:dyDescent="0.3">
      <c r="B630" s="3"/>
      <c r="C630"/>
      <c r="H630"/>
    </row>
    <row r="631" spans="2:8" x14ac:dyDescent="0.3">
      <c r="B631" s="3"/>
      <c r="C631"/>
      <c r="H631"/>
    </row>
    <row r="632" spans="2:8" x14ac:dyDescent="0.3">
      <c r="B632" s="3"/>
      <c r="C632"/>
      <c r="H632"/>
    </row>
    <row r="633" spans="2:8" x14ac:dyDescent="0.3">
      <c r="B633" s="3"/>
      <c r="C633"/>
      <c r="H633"/>
    </row>
    <row r="634" spans="2:8" x14ac:dyDescent="0.3">
      <c r="B634" s="3"/>
      <c r="C634"/>
      <c r="H634"/>
    </row>
    <row r="635" spans="2:8" x14ac:dyDescent="0.3">
      <c r="B635" s="3"/>
      <c r="C635"/>
      <c r="H635"/>
    </row>
    <row r="636" spans="2:8" x14ac:dyDescent="0.3">
      <c r="B636" s="3"/>
      <c r="C636"/>
      <c r="H636"/>
    </row>
    <row r="637" spans="2:8" x14ac:dyDescent="0.3">
      <c r="B637" s="3"/>
      <c r="C637"/>
      <c r="H637"/>
    </row>
    <row r="638" spans="2:8" x14ac:dyDescent="0.3">
      <c r="B638" s="3"/>
      <c r="C638"/>
      <c r="H638"/>
    </row>
    <row r="639" spans="2:8" x14ac:dyDescent="0.3">
      <c r="B639" s="3"/>
      <c r="C639"/>
      <c r="H639"/>
    </row>
    <row r="640" spans="2:8" x14ac:dyDescent="0.3">
      <c r="B640" s="3"/>
      <c r="C640"/>
      <c r="H640"/>
    </row>
    <row r="641" spans="2:8" x14ac:dyDescent="0.3">
      <c r="B641" s="3"/>
      <c r="C641"/>
      <c r="H641"/>
    </row>
    <row r="642" spans="2:8" x14ac:dyDescent="0.3">
      <c r="B642" s="3"/>
      <c r="C642"/>
      <c r="H642"/>
    </row>
    <row r="643" spans="2:8" x14ac:dyDescent="0.3">
      <c r="B643" s="3"/>
      <c r="C643"/>
      <c r="H643"/>
    </row>
    <row r="644" spans="2:8" x14ac:dyDescent="0.3">
      <c r="B644" s="3"/>
      <c r="C644"/>
      <c r="H644"/>
    </row>
    <row r="645" spans="2:8" x14ac:dyDescent="0.3">
      <c r="B645" s="3"/>
      <c r="C645"/>
      <c r="H645"/>
    </row>
    <row r="646" spans="2:8" x14ac:dyDescent="0.3">
      <c r="B646" s="3"/>
      <c r="C646"/>
      <c r="H646"/>
    </row>
    <row r="647" spans="2:8" x14ac:dyDescent="0.3">
      <c r="B647" s="3"/>
      <c r="C647"/>
      <c r="H647"/>
    </row>
    <row r="648" spans="2:8" x14ac:dyDescent="0.3">
      <c r="B648" s="3"/>
      <c r="C648"/>
      <c r="H648"/>
    </row>
    <row r="649" spans="2:8" x14ac:dyDescent="0.3">
      <c r="B649" s="3"/>
      <c r="C649"/>
      <c r="H649"/>
    </row>
    <row r="650" spans="2:8" x14ac:dyDescent="0.3">
      <c r="B650" s="3"/>
      <c r="C650"/>
      <c r="H650"/>
    </row>
    <row r="651" spans="2:8" x14ac:dyDescent="0.3">
      <c r="B651" s="3"/>
      <c r="C651"/>
      <c r="H651"/>
    </row>
    <row r="652" spans="2:8" x14ac:dyDescent="0.3">
      <c r="B652" s="3"/>
      <c r="C652"/>
      <c r="H652"/>
    </row>
    <row r="653" spans="2:8" x14ac:dyDescent="0.3">
      <c r="B653" s="3"/>
      <c r="C653"/>
      <c r="H653"/>
    </row>
    <row r="654" spans="2:8" x14ac:dyDescent="0.3">
      <c r="B654" s="3"/>
      <c r="C654"/>
      <c r="H654"/>
    </row>
    <row r="655" spans="2:8" x14ac:dyDescent="0.3">
      <c r="B655" s="3"/>
      <c r="C655"/>
      <c r="H655"/>
    </row>
    <row r="656" spans="2:8" x14ac:dyDescent="0.3">
      <c r="B656" s="3"/>
      <c r="C656"/>
      <c r="H656"/>
    </row>
    <row r="657" spans="2:8" x14ac:dyDescent="0.3">
      <c r="B657" s="3"/>
      <c r="C657"/>
      <c r="H657"/>
    </row>
    <row r="658" spans="2:8" x14ac:dyDescent="0.3">
      <c r="B658" s="3"/>
      <c r="C658"/>
      <c r="H658"/>
    </row>
    <row r="659" spans="2:8" x14ac:dyDescent="0.3">
      <c r="B659" s="3"/>
      <c r="C659"/>
      <c r="H659"/>
    </row>
    <row r="660" spans="2:8" x14ac:dyDescent="0.3">
      <c r="B660" s="3"/>
      <c r="C660"/>
      <c r="H660"/>
    </row>
    <row r="661" spans="2:8" x14ac:dyDescent="0.3">
      <c r="B661" s="3"/>
      <c r="C661"/>
      <c r="H661"/>
    </row>
    <row r="662" spans="2:8" x14ac:dyDescent="0.3">
      <c r="B662" s="3"/>
      <c r="C662"/>
      <c r="H662"/>
    </row>
    <row r="663" spans="2:8" x14ac:dyDescent="0.3">
      <c r="B663" s="3"/>
      <c r="C663"/>
      <c r="H663"/>
    </row>
    <row r="664" spans="2:8" x14ac:dyDescent="0.3">
      <c r="B664" s="3"/>
      <c r="C664"/>
      <c r="H664"/>
    </row>
    <row r="665" spans="2:8" x14ac:dyDescent="0.3">
      <c r="B665" s="3"/>
      <c r="C665"/>
      <c r="H665"/>
    </row>
    <row r="666" spans="2:8" x14ac:dyDescent="0.3">
      <c r="B666" s="3"/>
      <c r="C666"/>
      <c r="H666"/>
    </row>
    <row r="667" spans="2:8" x14ac:dyDescent="0.3">
      <c r="B667" s="3"/>
      <c r="C667"/>
      <c r="H667"/>
    </row>
    <row r="668" spans="2:8" x14ac:dyDescent="0.3">
      <c r="B668" s="3"/>
      <c r="C668"/>
      <c r="H668"/>
    </row>
    <row r="669" spans="2:8" x14ac:dyDescent="0.3">
      <c r="B669" s="3"/>
      <c r="C669"/>
      <c r="H669"/>
    </row>
    <row r="670" spans="2:8" x14ac:dyDescent="0.3">
      <c r="B670" s="3"/>
      <c r="C670"/>
      <c r="H670"/>
    </row>
    <row r="671" spans="2:8" x14ac:dyDescent="0.3">
      <c r="B671" s="3"/>
      <c r="C671"/>
      <c r="H671"/>
    </row>
    <row r="672" spans="2:8" x14ac:dyDescent="0.3">
      <c r="B672" s="3"/>
      <c r="C672"/>
      <c r="H672"/>
    </row>
    <row r="673" spans="2:8" x14ac:dyDescent="0.3">
      <c r="B673" s="3"/>
      <c r="C673"/>
      <c r="H673"/>
    </row>
    <row r="674" spans="2:8" x14ac:dyDescent="0.3">
      <c r="B674" s="3"/>
      <c r="C674"/>
      <c r="H674"/>
    </row>
    <row r="675" spans="2:8" x14ac:dyDescent="0.3">
      <c r="B675" s="3"/>
      <c r="C675"/>
      <c r="H675"/>
    </row>
    <row r="676" spans="2:8" x14ac:dyDescent="0.3">
      <c r="B676" s="3"/>
      <c r="C676"/>
      <c r="H676"/>
    </row>
    <row r="677" spans="2:8" x14ac:dyDescent="0.3">
      <c r="B677" s="3"/>
      <c r="C677"/>
      <c r="H677"/>
    </row>
    <row r="678" spans="2:8" x14ac:dyDescent="0.3">
      <c r="B678" s="3"/>
      <c r="C678"/>
      <c r="H678"/>
    </row>
    <row r="679" spans="2:8" x14ac:dyDescent="0.3">
      <c r="B679" s="3"/>
      <c r="C679"/>
      <c r="H679"/>
    </row>
    <row r="680" spans="2:8" x14ac:dyDescent="0.3">
      <c r="B680" s="3"/>
      <c r="C680"/>
      <c r="H680"/>
    </row>
    <row r="681" spans="2:8" x14ac:dyDescent="0.3">
      <c r="B681" s="3"/>
      <c r="C681"/>
      <c r="H681"/>
    </row>
    <row r="682" spans="2:8" x14ac:dyDescent="0.3">
      <c r="B682" s="3"/>
      <c r="C682"/>
      <c r="H682"/>
    </row>
    <row r="683" spans="2:8" x14ac:dyDescent="0.3">
      <c r="B683" s="3"/>
      <c r="C683"/>
      <c r="H683"/>
    </row>
    <row r="684" spans="2:8" x14ac:dyDescent="0.3">
      <c r="B684" s="3"/>
      <c r="C684"/>
      <c r="H684"/>
    </row>
    <row r="685" spans="2:8" x14ac:dyDescent="0.3">
      <c r="B685" s="3"/>
      <c r="C685"/>
      <c r="H685"/>
    </row>
    <row r="686" spans="2:8" x14ac:dyDescent="0.3">
      <c r="B686" s="3"/>
      <c r="C686"/>
      <c r="H686"/>
    </row>
    <row r="687" spans="2:8" x14ac:dyDescent="0.3">
      <c r="B687" s="3"/>
      <c r="C687"/>
      <c r="H687"/>
    </row>
    <row r="688" spans="2:8" x14ac:dyDescent="0.3">
      <c r="B688" s="3"/>
      <c r="C688"/>
      <c r="H688"/>
    </row>
    <row r="689" spans="2:8" x14ac:dyDescent="0.3">
      <c r="B689" s="3"/>
      <c r="C689"/>
      <c r="H689"/>
    </row>
    <row r="690" spans="2:8" x14ac:dyDescent="0.3">
      <c r="B690" s="3"/>
      <c r="C690"/>
      <c r="H690"/>
    </row>
    <row r="691" spans="2:8" x14ac:dyDescent="0.3">
      <c r="B691" s="3"/>
      <c r="C691"/>
      <c r="H691"/>
    </row>
    <row r="692" spans="2:8" x14ac:dyDescent="0.3">
      <c r="B692" s="3"/>
      <c r="C692"/>
      <c r="H692"/>
    </row>
    <row r="693" spans="2:8" x14ac:dyDescent="0.3">
      <c r="B693" s="3"/>
      <c r="C693"/>
      <c r="H693"/>
    </row>
    <row r="694" spans="2:8" x14ac:dyDescent="0.3">
      <c r="B694" s="3"/>
      <c r="C694"/>
      <c r="H694"/>
    </row>
    <row r="695" spans="2:8" x14ac:dyDescent="0.3">
      <c r="B695" s="3"/>
      <c r="C695"/>
      <c r="H695"/>
    </row>
    <row r="696" spans="2:8" x14ac:dyDescent="0.3">
      <c r="B696" s="3"/>
      <c r="C696"/>
      <c r="H696"/>
    </row>
    <row r="697" spans="2:8" x14ac:dyDescent="0.3">
      <c r="B697" s="3"/>
      <c r="C697"/>
      <c r="H697"/>
    </row>
    <row r="698" spans="2:8" x14ac:dyDescent="0.3">
      <c r="B698" s="3"/>
      <c r="C698"/>
      <c r="H698"/>
    </row>
    <row r="699" spans="2:8" x14ac:dyDescent="0.3">
      <c r="B699" s="3"/>
      <c r="C699"/>
      <c r="H699"/>
    </row>
    <row r="700" spans="2:8" x14ac:dyDescent="0.3">
      <c r="B700" s="3"/>
      <c r="C700"/>
      <c r="H700"/>
    </row>
    <row r="701" spans="2:8" x14ac:dyDescent="0.3">
      <c r="B701" s="3"/>
      <c r="C701"/>
      <c r="H701"/>
    </row>
    <row r="702" spans="2:8" x14ac:dyDescent="0.3">
      <c r="B702" s="3"/>
      <c r="C702"/>
      <c r="H702"/>
    </row>
    <row r="703" spans="2:8" x14ac:dyDescent="0.3">
      <c r="B703" s="3"/>
      <c r="C703"/>
      <c r="H703"/>
    </row>
    <row r="704" spans="2:8" x14ac:dyDescent="0.3">
      <c r="B704" s="3"/>
      <c r="C704"/>
      <c r="H704"/>
    </row>
    <row r="705" spans="2:8" x14ac:dyDescent="0.3">
      <c r="B705" s="3"/>
      <c r="C705"/>
      <c r="H705"/>
    </row>
    <row r="706" spans="2:8" x14ac:dyDescent="0.3">
      <c r="B706" s="3"/>
      <c r="C706"/>
      <c r="H706"/>
    </row>
    <row r="707" spans="2:8" x14ac:dyDescent="0.3">
      <c r="B707" s="3"/>
      <c r="C707"/>
      <c r="H707"/>
    </row>
    <row r="708" spans="2:8" x14ac:dyDescent="0.3">
      <c r="B708" s="3"/>
      <c r="C708"/>
      <c r="H708"/>
    </row>
    <row r="709" spans="2:8" x14ac:dyDescent="0.3">
      <c r="B709" s="3"/>
      <c r="C709"/>
      <c r="H709"/>
    </row>
    <row r="710" spans="2:8" x14ac:dyDescent="0.3">
      <c r="B710" s="3"/>
      <c r="C710"/>
      <c r="H710"/>
    </row>
    <row r="711" spans="2:8" x14ac:dyDescent="0.3">
      <c r="B711" s="3"/>
      <c r="C711"/>
      <c r="H711"/>
    </row>
    <row r="712" spans="2:8" x14ac:dyDescent="0.3">
      <c r="B712" s="3"/>
      <c r="C712"/>
      <c r="H712"/>
    </row>
    <row r="713" spans="2:8" x14ac:dyDescent="0.3">
      <c r="B713" s="3"/>
      <c r="C713"/>
      <c r="H713"/>
    </row>
    <row r="714" spans="2:8" x14ac:dyDescent="0.3">
      <c r="B714" s="3"/>
      <c r="C714"/>
      <c r="H714"/>
    </row>
    <row r="715" spans="2:8" x14ac:dyDescent="0.3">
      <c r="B715" s="3"/>
      <c r="C715"/>
      <c r="H715"/>
    </row>
    <row r="716" spans="2:8" x14ac:dyDescent="0.3">
      <c r="B716" s="3"/>
      <c r="C716"/>
      <c r="H716"/>
    </row>
    <row r="717" spans="2:8" x14ac:dyDescent="0.3">
      <c r="B717" s="3"/>
      <c r="C717"/>
      <c r="H717"/>
    </row>
    <row r="718" spans="2:8" x14ac:dyDescent="0.3">
      <c r="B718" s="3"/>
      <c r="C718"/>
      <c r="H718"/>
    </row>
    <row r="719" spans="2:8" x14ac:dyDescent="0.3">
      <c r="B719" s="3"/>
      <c r="C719"/>
      <c r="H719"/>
    </row>
    <row r="720" spans="2:8" x14ac:dyDescent="0.3">
      <c r="B720" s="3"/>
      <c r="C720"/>
      <c r="H720"/>
    </row>
    <row r="721" spans="2:8" x14ac:dyDescent="0.3">
      <c r="B721" s="3"/>
      <c r="C721"/>
      <c r="H721"/>
    </row>
    <row r="722" spans="2:8" x14ac:dyDescent="0.3">
      <c r="B722" s="3"/>
      <c r="C722"/>
      <c r="H722"/>
    </row>
    <row r="723" spans="2:8" x14ac:dyDescent="0.3">
      <c r="B723" s="3"/>
      <c r="C723"/>
      <c r="H723"/>
    </row>
    <row r="724" spans="2:8" x14ac:dyDescent="0.3">
      <c r="B724" s="3"/>
      <c r="C724"/>
      <c r="H724"/>
    </row>
  </sheetData>
  <sortState xmlns:xlrd2="http://schemas.microsoft.com/office/spreadsheetml/2017/richdata2" ref="A4:H73">
    <sortCondition ref="A4:A73"/>
  </sortState>
  <mergeCells count="2">
    <mergeCell ref="B1:G1"/>
    <mergeCell ref="B2:G2"/>
  </mergeCells>
  <conditionalFormatting sqref="C159:C508">
    <cfRule type="duplicateValues" dxfId="3" priority="3"/>
  </conditionalFormatting>
  <conditionalFormatting sqref="K11:AJ11 K20:AJ20">
    <cfRule type="cellIs" dxfId="2" priority="1" operator="lessThanOrEqual">
      <formula>3</formula>
    </cfRule>
  </conditionalFormatting>
  <conditionalFormatting sqref="K29:AJ29 K38:AJ38">
    <cfRule type="cellIs" dxfId="1" priority="2" operator="lessThanOrEqual">
      <formula>3</formula>
    </cfRule>
  </conditionalFormatting>
  <conditionalFormatting sqref="A17:B18">
    <cfRule type="top10" dxfId="0" priority="6" bottom="1" rank="3"/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565994-AAEB-43C9-8EFB-0EA4CDE5301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70" t="s">
        <v>201</v>
      </c>
      <c r="B1" s="70"/>
      <c r="C1" s="70"/>
      <c r="D1" s="70"/>
      <c r="E1" s="70"/>
      <c r="F1" s="70"/>
      <c r="G1" s="70"/>
      <c r="H1" s="70"/>
    </row>
    <row r="2" spans="1:41" ht="15" customHeight="1" x14ac:dyDescent="0.3">
      <c r="A2" s="70"/>
      <c r="B2" s="70"/>
      <c r="C2" s="70"/>
      <c r="D2" s="70"/>
      <c r="E2" s="70"/>
      <c r="F2" s="70"/>
      <c r="G2" s="70"/>
      <c r="H2" s="70"/>
    </row>
    <row r="3" spans="1:41" x14ac:dyDescent="0.3">
      <c r="A3" s="10" t="s">
        <v>169</v>
      </c>
      <c r="B3" s="10" t="s">
        <v>165</v>
      </c>
      <c r="C3" s="9" t="s">
        <v>150</v>
      </c>
      <c r="D3" s="9" t="s">
        <v>0</v>
      </c>
      <c r="E3" s="10" t="s">
        <v>1</v>
      </c>
      <c r="F3" s="10" t="s">
        <v>164</v>
      </c>
      <c r="G3" s="10" t="s">
        <v>167</v>
      </c>
      <c r="H3" s="10" t="s">
        <v>1014</v>
      </c>
      <c r="I3" s="10" t="s">
        <v>1015</v>
      </c>
    </row>
    <row r="4" spans="1:41" x14ac:dyDescent="0.3">
      <c r="A4" s="25">
        <v>1</v>
      </c>
      <c r="B4" s="23">
        <f>+FromKM!B2</f>
        <v>320</v>
      </c>
      <c r="C4" s="35" t="str">
        <f>+FromKM!C2</f>
        <v>John</v>
      </c>
      <c r="D4" s="35" t="str">
        <f>+FromKM!D2</f>
        <v>Stoddart</v>
      </c>
      <c r="E4" s="23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5">
        <f>+A4+1</f>
        <v>2</v>
      </c>
      <c r="B5" s="23">
        <f>+FromKM!B3</f>
        <v>321</v>
      </c>
      <c r="C5" s="35" t="str">
        <f>+FromKM!C3</f>
        <v>Jon</v>
      </c>
      <c r="D5" s="35" t="str">
        <f>+FromKM!D3</f>
        <v>Barnes</v>
      </c>
      <c r="E5" s="23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0" t="s">
        <v>1000</v>
      </c>
      <c r="M5" s="50" t="s">
        <v>999</v>
      </c>
    </row>
    <row r="6" spans="1:41" x14ac:dyDescent="0.3">
      <c r="A6" s="25">
        <f t="shared" ref="A6:A69" si="1">+A5+1</f>
        <v>3</v>
      </c>
      <c r="B6" s="23">
        <f>+FromKM!B4</f>
        <v>322</v>
      </c>
      <c r="C6" s="35" t="str">
        <f>+FromKM!C4</f>
        <v>Jamie</v>
      </c>
      <c r="D6" s="35" t="str">
        <f>+FromKM!D4</f>
        <v>Webb</v>
      </c>
      <c r="E6" s="23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0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5">
        <f t="shared" si="1"/>
        <v>4</v>
      </c>
      <c r="B7" s="23">
        <f>+FromKM!B5</f>
        <v>504</v>
      </c>
      <c r="C7" s="35" t="str">
        <f>+FromKM!C5</f>
        <v xml:space="preserve">Jason </v>
      </c>
      <c r="D7" s="35" t="str">
        <f>+FromKM!D5</f>
        <v>Boswell</v>
      </c>
      <c r="E7" s="23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5">
        <f t="shared" si="1"/>
        <v>5</v>
      </c>
      <c r="B8" s="23">
        <f>+FromKM!B6</f>
        <v>323</v>
      </c>
      <c r="C8" s="35" t="str">
        <f>+FromKM!C6</f>
        <v>Toby</v>
      </c>
      <c r="D8" s="35" t="str">
        <f>+FromKM!D6</f>
        <v>Meanwell</v>
      </c>
      <c r="E8" s="23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5">
        <f t="shared" si="1"/>
        <v>6</v>
      </c>
      <c r="B9" s="23">
        <f>+FromKM!B7</f>
        <v>324</v>
      </c>
      <c r="C9" s="35" t="str">
        <f>+FromKM!C7</f>
        <v>Jason</v>
      </c>
      <c r="D9" s="35" t="str">
        <f>+FromKM!D7</f>
        <v>Wright</v>
      </c>
      <c r="E9" s="23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5">
        <f t="shared" si="1"/>
        <v>7</v>
      </c>
      <c r="B10" s="23">
        <f>+FromKM!B8</f>
        <v>325</v>
      </c>
      <c r="C10" s="35" t="str">
        <f>+FromKM!C8</f>
        <v>Dominic</v>
      </c>
      <c r="D10" s="35" t="str">
        <f>+FromKM!D8</f>
        <v>Osman-Allu</v>
      </c>
      <c r="E10" s="23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5">
        <f t="shared" si="1"/>
        <v>8</v>
      </c>
      <c r="B11" s="23">
        <f>+FromKM!B9</f>
        <v>499</v>
      </c>
      <c r="C11" s="35" t="str">
        <f>+FromKM!C9</f>
        <v>Jack</v>
      </c>
      <c r="D11" s="35" t="str">
        <f>+FromKM!D9</f>
        <v>Mabon</v>
      </c>
      <c r="E11" s="23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5">
        <f t="shared" si="1"/>
        <v>9</v>
      </c>
      <c r="B12" s="23">
        <f>+FromKM!B10</f>
        <v>503</v>
      </c>
      <c r="C12" s="35" t="str">
        <f>+FromKM!C10</f>
        <v>Michael</v>
      </c>
      <c r="D12" s="35" t="str">
        <f>+FromKM!D10</f>
        <v>Maxwell</v>
      </c>
      <c r="E12" s="23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5">
        <f t="shared" si="1"/>
        <v>10</v>
      </c>
      <c r="B13" s="23">
        <f>+FromKM!B11</f>
        <v>326</v>
      </c>
      <c r="C13" s="35" t="str">
        <f>+FromKM!C11</f>
        <v>Michael</v>
      </c>
      <c r="D13" s="35" t="str">
        <f>+FromKM!D11</f>
        <v>Kwoka</v>
      </c>
      <c r="E13" s="23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5">
        <f t="shared" si="1"/>
        <v>11</v>
      </c>
      <c r="B14" s="23">
        <f>+FromKM!B12</f>
        <v>327</v>
      </c>
      <c r="C14" s="35" t="str">
        <f>+FromKM!C12</f>
        <v>Richard</v>
      </c>
      <c r="D14" s="35" t="str">
        <f>+FromKM!D12</f>
        <v>Bryant</v>
      </c>
      <c r="E14" s="23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5">
        <f t="shared" si="1"/>
        <v>12</v>
      </c>
      <c r="B15" s="23">
        <f>+FromKM!B13</f>
        <v>328</v>
      </c>
      <c r="C15" s="35" t="str">
        <f>+FromKM!C13</f>
        <v>Donald</v>
      </c>
      <c r="D15" s="35" t="str">
        <f>+FromKM!D13</f>
        <v>Maclellan</v>
      </c>
      <c r="E15" s="23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5">
        <f t="shared" si="1"/>
        <v>13</v>
      </c>
      <c r="B16" s="23">
        <f>+FromKM!B14</f>
        <v>329</v>
      </c>
      <c r="C16" s="35" t="str">
        <f>+FromKM!C14</f>
        <v>Rupert</v>
      </c>
      <c r="D16" s="35" t="str">
        <f>+FromKM!D14</f>
        <v>Travers</v>
      </c>
      <c r="E16" s="23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5">
        <f t="shared" si="1"/>
        <v>14</v>
      </c>
      <c r="B17" s="23">
        <f>+FromKM!B15</f>
        <v>330</v>
      </c>
      <c r="C17" s="35" t="str">
        <f>+FromKM!C15</f>
        <v>Cal</v>
      </c>
      <c r="D17" s="35" t="str">
        <f>+FromKM!D15</f>
        <v>Nicklin</v>
      </c>
      <c r="E17" s="23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5">
        <f t="shared" si="1"/>
        <v>15</v>
      </c>
      <c r="B18" s="23">
        <f>+FromKM!B16</f>
        <v>331</v>
      </c>
      <c r="C18" s="35" t="str">
        <f>+FromKM!C16</f>
        <v>Tom</v>
      </c>
      <c r="D18" s="35" t="str">
        <f>+FromKM!D16</f>
        <v>Brampton</v>
      </c>
      <c r="E18" s="23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5">
        <f t="shared" si="1"/>
        <v>16</v>
      </c>
      <c r="B19" s="23">
        <f>+FromKM!B17</f>
        <v>332</v>
      </c>
      <c r="C19" s="35" t="str">
        <f>+FromKM!C17</f>
        <v>Rob</v>
      </c>
      <c r="D19" s="35" t="str">
        <f>+FromKM!D17</f>
        <v>Chrystie</v>
      </c>
      <c r="E19" s="23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5">
        <f t="shared" si="1"/>
        <v>17</v>
      </c>
      <c r="B20" s="23">
        <f>+FromKM!B18</f>
        <v>333</v>
      </c>
      <c r="C20" s="35" t="str">
        <f>+FromKM!C18</f>
        <v>Patrick</v>
      </c>
      <c r="D20" s="35" t="str">
        <f>+FromKM!D18</f>
        <v>Marsden</v>
      </c>
      <c r="E20" s="23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5">
        <f t="shared" si="1"/>
        <v>18</v>
      </c>
      <c r="B21" s="23">
        <f>+FromKM!B19</f>
        <v>334</v>
      </c>
      <c r="C21" s="35" t="str">
        <f>+FromKM!C19</f>
        <v>Jim</v>
      </c>
      <c r="D21" s="35" t="str">
        <f>+FromKM!D19</f>
        <v>Scott</v>
      </c>
      <c r="E21" s="23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5">
        <f t="shared" si="1"/>
        <v>19</v>
      </c>
      <c r="B22" s="23">
        <f>+FromKM!B20</f>
        <v>335</v>
      </c>
      <c r="C22" s="35" t="str">
        <f>+FromKM!C20</f>
        <v>Ben</v>
      </c>
      <c r="D22" s="35" t="str">
        <f>+FromKM!D20</f>
        <v>Pepler</v>
      </c>
      <c r="E22" s="23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5">
        <f t="shared" si="1"/>
        <v>20</v>
      </c>
      <c r="B23" s="23">
        <f>+FromKM!B21</f>
        <v>336</v>
      </c>
      <c r="C23" s="35" t="str">
        <f>+FromKM!C21</f>
        <v>Adam</v>
      </c>
      <c r="D23" s="35" t="str">
        <f>+FromKM!D21</f>
        <v>Vaughan</v>
      </c>
      <c r="E23" s="23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5">
        <f t="shared" si="1"/>
        <v>21</v>
      </c>
      <c r="B24" s="23">
        <f>+FromKM!B22</f>
        <v>337</v>
      </c>
      <c r="C24" s="35" t="str">
        <f>+FromKM!C22</f>
        <v>Morris</v>
      </c>
      <c r="D24" s="35" t="str">
        <f>+FromKM!D22</f>
        <v>Tarragano</v>
      </c>
      <c r="E24" s="23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5">
        <f t="shared" si="1"/>
        <v>22</v>
      </c>
      <c r="B25" s="23">
        <f>+FromKM!B23</f>
        <v>338</v>
      </c>
      <c r="C25" s="35" t="str">
        <f>+FromKM!C23</f>
        <v>Ian</v>
      </c>
      <c r="D25" s="35" t="str">
        <f>+FromKM!D23</f>
        <v>McLaren</v>
      </c>
      <c r="E25" s="23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5">
        <f t="shared" si="1"/>
        <v>23</v>
      </c>
      <c r="B26" s="23">
        <f>+FromKM!B24</f>
        <v>339</v>
      </c>
      <c r="C26" s="35" t="str">
        <f>+FromKM!C24</f>
        <v>Sean</v>
      </c>
      <c r="D26" s="35" t="str">
        <f>+FromKM!D24</f>
        <v>Scott</v>
      </c>
      <c r="E26" s="23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5">
        <f t="shared" si="1"/>
        <v>24</v>
      </c>
      <c r="B27" s="23">
        <f>+FromKM!B25</f>
        <v>340</v>
      </c>
      <c r="C27" s="35" t="str">
        <f>+FromKM!C25</f>
        <v>Daegan</v>
      </c>
      <c r="D27" s="35" t="str">
        <f>+FromKM!D25</f>
        <v>Beaumont</v>
      </c>
      <c r="E27" s="23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5">
        <f t="shared" si="1"/>
        <v>25</v>
      </c>
      <c r="B28" s="23">
        <f>+FromKM!B26</f>
        <v>341</v>
      </c>
      <c r="C28" s="35" t="str">
        <f>+FromKM!C26</f>
        <v>Michael</v>
      </c>
      <c r="D28" s="35" t="str">
        <f>+FromKM!D26</f>
        <v>Parish</v>
      </c>
      <c r="E28" s="23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5">
        <f t="shared" si="1"/>
        <v>26</v>
      </c>
      <c r="B29" s="23">
        <f>+FromKM!B27</f>
        <v>342</v>
      </c>
      <c r="C29" s="35" t="str">
        <f>+FromKM!C27</f>
        <v>Simon</v>
      </c>
      <c r="D29" s="35" t="str">
        <f>+FromKM!D27</f>
        <v>Powell</v>
      </c>
      <c r="E29" s="23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5">
        <f t="shared" si="1"/>
        <v>27</v>
      </c>
      <c r="B30" s="23">
        <f>+FromKM!B28</f>
        <v>343</v>
      </c>
      <c r="C30" s="35" t="str">
        <f>+FromKM!C28</f>
        <v>Pete</v>
      </c>
      <c r="D30" s="35" t="str">
        <f>+FromKM!D28</f>
        <v>Goodman</v>
      </c>
      <c r="E30" s="23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5">
        <f t="shared" si="1"/>
        <v>28</v>
      </c>
      <c r="B31" s="23">
        <f>+FromKM!B29</f>
        <v>344</v>
      </c>
      <c r="C31" s="35" t="str">
        <f>+FromKM!C29</f>
        <v>Oliver</v>
      </c>
      <c r="D31" s="35" t="str">
        <f>+FromKM!D29</f>
        <v>Fyfe</v>
      </c>
      <c r="E31" s="23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5">
        <f t="shared" si="1"/>
        <v>29</v>
      </c>
      <c r="B32" s="23">
        <f>+FromKM!B30</f>
        <v>345</v>
      </c>
      <c r="C32" s="35" t="str">
        <f>+FromKM!C30</f>
        <v>Duncan</v>
      </c>
      <c r="D32" s="35" t="str">
        <f>+FromKM!D30</f>
        <v>Curtis</v>
      </c>
      <c r="E32" s="23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5">
        <f t="shared" si="1"/>
        <v>30</v>
      </c>
      <c r="B33" s="23">
        <f>+FromKM!B31</f>
        <v>346</v>
      </c>
      <c r="C33" s="35" t="str">
        <f>+FromKM!C31</f>
        <v>Simon</v>
      </c>
      <c r="D33" s="35" t="str">
        <f>+FromKM!D31</f>
        <v>Heath</v>
      </c>
      <c r="E33" s="23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5">
        <f t="shared" si="1"/>
        <v>31</v>
      </c>
      <c r="B34" s="23">
        <f>+FromKM!B32</f>
        <v>347</v>
      </c>
      <c r="C34" s="35" t="str">
        <f>+FromKM!C32</f>
        <v>Finn</v>
      </c>
      <c r="D34" s="35" t="str">
        <f>+FromKM!D32</f>
        <v>McNally</v>
      </c>
      <c r="E34" s="23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5">
        <f t="shared" si="1"/>
        <v>32</v>
      </c>
      <c r="B35" s="23">
        <f>+FromKM!B33</f>
        <v>348</v>
      </c>
      <c r="C35" s="35" t="str">
        <f>+FromKM!C33</f>
        <v>Alexander</v>
      </c>
      <c r="D35" s="35" t="str">
        <f>+FromKM!D33</f>
        <v>Garrod</v>
      </c>
      <c r="E35" s="23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5">
        <f t="shared" si="1"/>
        <v>33</v>
      </c>
      <c r="B36" s="23">
        <f>+FromKM!B34</f>
        <v>349</v>
      </c>
      <c r="C36" s="35" t="str">
        <f>+FromKM!C34</f>
        <v>Luke</v>
      </c>
      <c r="D36" s="35" t="str">
        <f>+FromKM!D34</f>
        <v>Piper</v>
      </c>
      <c r="E36" s="23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5">
        <f t="shared" si="1"/>
        <v>34</v>
      </c>
      <c r="B37" s="23">
        <f>+FromKM!B35</f>
        <v>350</v>
      </c>
      <c r="C37" s="35" t="str">
        <f>+FromKM!C35</f>
        <v>Craig</v>
      </c>
      <c r="D37" s="35" t="str">
        <f>+FromKM!D35</f>
        <v>Halsey</v>
      </c>
      <c r="E37" s="23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5">
        <f t="shared" si="1"/>
        <v>35</v>
      </c>
      <c r="B38" s="23">
        <f>+FromKM!B36</f>
        <v>351</v>
      </c>
      <c r="C38" s="35" t="str">
        <f>+FromKM!C36</f>
        <v>Jacob</v>
      </c>
      <c r="D38" s="35" t="str">
        <f>+FromKM!D36</f>
        <v>Cann</v>
      </c>
      <c r="E38" s="23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5">
        <f t="shared" si="1"/>
        <v>36</v>
      </c>
      <c r="B39" s="23">
        <f>+FromKM!B37</f>
        <v>352</v>
      </c>
      <c r="C39" s="35" t="str">
        <f>+FromKM!C37</f>
        <v>Tim</v>
      </c>
      <c r="D39" s="35" t="str">
        <f>+FromKM!D37</f>
        <v>Hicks</v>
      </c>
      <c r="E39" s="23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5">
        <f t="shared" si="1"/>
        <v>37</v>
      </c>
      <c r="B40" s="23">
        <f>+FromKM!B38</f>
        <v>353</v>
      </c>
      <c r="C40" s="35" t="str">
        <f>+FromKM!C38</f>
        <v>Zared</v>
      </c>
      <c r="D40" s="35" t="str">
        <f>+FromKM!D38</f>
        <v>Arasaretnam-Hale</v>
      </c>
      <c r="E40" s="23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5">
        <f t="shared" si="1"/>
        <v>38</v>
      </c>
      <c r="B41" s="23">
        <f>+FromKM!B39</f>
        <v>354</v>
      </c>
      <c r="C41" s="35" t="str">
        <f>+FromKM!C39</f>
        <v>Timmy</v>
      </c>
      <c r="D41" s="35" t="str">
        <f>+FromKM!D39</f>
        <v>Gedin</v>
      </c>
      <c r="E41" s="23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5">
        <f t="shared" si="1"/>
        <v>39</v>
      </c>
      <c r="B42" s="23">
        <f>+FromKM!B40</f>
        <v>355</v>
      </c>
      <c r="C42" s="35" t="str">
        <f>+FromKM!C40</f>
        <v>Jamie</v>
      </c>
      <c r="D42" s="35" t="str">
        <f>+FromKM!D40</f>
        <v>Topping</v>
      </c>
      <c r="E42" s="23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5">
        <f t="shared" si="1"/>
        <v>40</v>
      </c>
      <c r="B43" s="23">
        <f>+FromKM!B41</f>
        <v>356</v>
      </c>
      <c r="C43" s="35" t="str">
        <f>+FromKM!C41</f>
        <v>David</v>
      </c>
      <c r="D43" s="35" t="str">
        <f>+FromKM!D41</f>
        <v>Rayner</v>
      </c>
      <c r="E43" s="23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5">
        <f t="shared" si="1"/>
        <v>41</v>
      </c>
      <c r="B44" s="23">
        <f>+FromKM!B42</f>
        <v>357</v>
      </c>
      <c r="C44" s="35" t="str">
        <f>+FromKM!C42</f>
        <v>Richard</v>
      </c>
      <c r="D44" s="35" t="str">
        <f>+FromKM!D42</f>
        <v>Rutter</v>
      </c>
      <c r="E44" s="23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5">
        <f t="shared" si="1"/>
        <v>42</v>
      </c>
      <c r="B45" s="23">
        <f>+FromKM!B43</f>
        <v>358</v>
      </c>
      <c r="C45" s="35" t="str">
        <f>+FromKM!C43</f>
        <v>Sam</v>
      </c>
      <c r="D45" s="35" t="str">
        <f>+FromKM!D43</f>
        <v>Wade</v>
      </c>
      <c r="E45" s="23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5">
        <f t="shared" si="1"/>
        <v>43</v>
      </c>
      <c r="B46" s="23">
        <f>+FromKM!B44</f>
        <v>359</v>
      </c>
      <c r="C46" s="35" t="str">
        <f>+FromKM!C44</f>
        <v>Aiden</v>
      </c>
      <c r="D46" s="35" t="str">
        <f>+FromKM!D44</f>
        <v>Briffett</v>
      </c>
      <c r="E46" s="23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5">
        <f t="shared" si="1"/>
        <v>44</v>
      </c>
      <c r="B47" s="23">
        <f>+FromKM!B45</f>
        <v>360</v>
      </c>
      <c r="C47" s="35" t="str">
        <f>+FromKM!C45</f>
        <v>Chris</v>
      </c>
      <c r="D47" s="35" t="str">
        <f>+FromKM!D45</f>
        <v>Gilbert</v>
      </c>
      <c r="E47" s="23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5">
        <f t="shared" si="1"/>
        <v>45</v>
      </c>
      <c r="B48" s="23">
        <f>+FromKM!B46</f>
        <v>361</v>
      </c>
      <c r="C48" s="35" t="str">
        <f>+FromKM!C46</f>
        <v>Ben</v>
      </c>
      <c r="D48" s="35" t="str">
        <f>+FromKM!D46</f>
        <v>Savill</v>
      </c>
      <c r="E48" s="23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5">
        <f t="shared" si="1"/>
        <v>46</v>
      </c>
      <c r="B49" s="23">
        <f>+FromKM!B47</f>
        <v>362</v>
      </c>
      <c r="C49" s="35" t="str">
        <f>+FromKM!C47</f>
        <v>Ian</v>
      </c>
      <c r="D49" s="35" t="str">
        <f>+FromKM!D47</f>
        <v>Crowe-Wright</v>
      </c>
      <c r="E49" s="23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5">
        <f t="shared" si="1"/>
        <v>47</v>
      </c>
      <c r="B50" s="23">
        <f>+FromKM!B48</f>
        <v>363</v>
      </c>
      <c r="C50" s="35" t="str">
        <f>+FromKM!C48</f>
        <v>Will</v>
      </c>
      <c r="D50" s="35" t="str">
        <f>+FromKM!D48</f>
        <v>Monnington</v>
      </c>
      <c r="E50" s="23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5">
        <f t="shared" si="1"/>
        <v>48</v>
      </c>
      <c r="B51" s="23">
        <f>+FromKM!B49</f>
        <v>364</v>
      </c>
      <c r="C51" s="35" t="str">
        <f>+FromKM!C49</f>
        <v>Wesley</v>
      </c>
      <c r="D51" s="35" t="str">
        <f>+FromKM!D49</f>
        <v>Adams</v>
      </c>
      <c r="E51" s="23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5">
        <f t="shared" si="1"/>
        <v>49</v>
      </c>
      <c r="B52" s="23">
        <f>+FromKM!B50</f>
        <v>365</v>
      </c>
      <c r="C52" s="35" t="str">
        <f>+FromKM!C50</f>
        <v>Chris</v>
      </c>
      <c r="D52" s="35" t="str">
        <f>+FromKM!D50</f>
        <v>Brandt</v>
      </c>
      <c r="E52" s="23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5">
        <f t="shared" si="1"/>
        <v>50</v>
      </c>
      <c r="B53" s="23">
        <f>+FromKM!B51</f>
        <v>366</v>
      </c>
      <c r="C53" s="35" t="str">
        <f>+FromKM!C51</f>
        <v>Tom</v>
      </c>
      <c r="D53" s="35" t="str">
        <f>+FromKM!D51</f>
        <v>Hooper</v>
      </c>
      <c r="E53" s="23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5">
        <f t="shared" si="1"/>
        <v>51</v>
      </c>
      <c r="B54" s="23">
        <f>+FromKM!B52</f>
        <v>367</v>
      </c>
      <c r="C54" s="35" t="str">
        <f>+FromKM!C52</f>
        <v>Richard</v>
      </c>
      <c r="D54" s="35" t="str">
        <f>+FromKM!D52</f>
        <v>Davis</v>
      </c>
      <c r="E54" s="23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5">
        <f t="shared" si="1"/>
        <v>52</v>
      </c>
      <c r="B55" s="23">
        <f>+FromKM!B53</f>
        <v>368</v>
      </c>
      <c r="C55" s="35" t="str">
        <f>+FromKM!C53</f>
        <v>Jim</v>
      </c>
      <c r="D55" s="35" t="str">
        <f>+FromKM!D53</f>
        <v>Garland</v>
      </c>
      <c r="E55" s="23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5">
        <f t="shared" si="1"/>
        <v>53</v>
      </c>
      <c r="B56" s="23">
        <f>+FromKM!B54</f>
        <v>369</v>
      </c>
      <c r="C56" s="35" t="str">
        <f>+FromKM!C54</f>
        <v>Chris</v>
      </c>
      <c r="D56" s="35" t="str">
        <f>+FromKM!D54</f>
        <v>Turner</v>
      </c>
      <c r="E56" s="23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5">
        <f t="shared" si="1"/>
        <v>54</v>
      </c>
      <c r="B57" s="23">
        <f>+FromKM!B55</f>
        <v>370</v>
      </c>
      <c r="C57" s="35" t="str">
        <f>+FromKM!C55</f>
        <v>Phil</v>
      </c>
      <c r="D57" s="35" t="str">
        <f>+FromKM!D55</f>
        <v>Wood</v>
      </c>
      <c r="E57" s="23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5">
        <f t="shared" si="1"/>
        <v>55</v>
      </c>
      <c r="B58" s="23">
        <f>+FromKM!B56</f>
        <v>371</v>
      </c>
      <c r="C58" s="35" t="str">
        <f>+FromKM!C56</f>
        <v>Ronald</v>
      </c>
      <c r="D58" s="35" t="str">
        <f>+FromKM!D56</f>
        <v>Shannon</v>
      </c>
      <c r="E58" s="23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5">
        <f t="shared" si="1"/>
        <v>56</v>
      </c>
      <c r="B59" s="23">
        <f>+FromKM!B57</f>
        <v>372</v>
      </c>
      <c r="C59" s="35" t="str">
        <f>+FromKM!C57</f>
        <v>Scott</v>
      </c>
      <c r="D59" s="35" t="str">
        <f>+FromKM!D57</f>
        <v>O'Rourke</v>
      </c>
      <c r="E59" s="23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5">
        <f t="shared" si="1"/>
        <v>57</v>
      </c>
      <c r="B60" s="23">
        <f>+FromKM!B58</f>
        <v>373</v>
      </c>
      <c r="C60" s="35" t="str">
        <f>+FromKM!C58</f>
        <v>Sean</v>
      </c>
      <c r="D60" s="35" t="str">
        <f>+FromKM!D58</f>
        <v>Parker-Harding</v>
      </c>
      <c r="E60" s="23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5">
        <f t="shared" si="1"/>
        <v>58</v>
      </c>
      <c r="B61" s="23">
        <f>+FromKM!B59</f>
        <v>374</v>
      </c>
      <c r="C61" s="35" t="str">
        <f>+FromKM!C59</f>
        <v>Dave</v>
      </c>
      <c r="D61" s="35" t="str">
        <f>+FromKM!D59</f>
        <v>Beattie</v>
      </c>
      <c r="E61" s="23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5">
        <f t="shared" si="1"/>
        <v>59</v>
      </c>
      <c r="B62" s="23">
        <f>+FromKM!B60</f>
        <v>375</v>
      </c>
      <c r="C62" s="35" t="str">
        <f>+FromKM!C60</f>
        <v>Oliver</v>
      </c>
      <c r="D62" s="35" t="str">
        <f>+FromKM!D60</f>
        <v>Pritchard</v>
      </c>
      <c r="E62" s="23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5">
        <f t="shared" si="1"/>
        <v>60</v>
      </c>
      <c r="B63" s="23">
        <f>+FromKM!B61</f>
        <v>376</v>
      </c>
      <c r="C63" s="35" t="str">
        <f>+FromKM!C61</f>
        <v>Sam</v>
      </c>
      <c r="D63" s="35" t="str">
        <f>+FromKM!D61</f>
        <v>Brown</v>
      </c>
      <c r="E63" s="23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5">
        <f t="shared" si="1"/>
        <v>61</v>
      </c>
      <c r="B64" s="23">
        <f>+FromKM!B62</f>
        <v>377</v>
      </c>
      <c r="C64" s="35" t="str">
        <f>+FromKM!C62</f>
        <v>Stephen</v>
      </c>
      <c r="D64" s="35" t="str">
        <f>+FromKM!D62</f>
        <v>Marsden</v>
      </c>
      <c r="E64" s="23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5">
        <f t="shared" si="1"/>
        <v>62</v>
      </c>
      <c r="B65" s="23">
        <f>+FromKM!B63</f>
        <v>378</v>
      </c>
      <c r="C65" s="35" t="str">
        <f>+FromKM!C63</f>
        <v>Tim</v>
      </c>
      <c r="D65" s="35" t="str">
        <f>+FromKM!D63</f>
        <v>Brown</v>
      </c>
      <c r="E65" s="23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5">
        <f t="shared" si="1"/>
        <v>63</v>
      </c>
      <c r="B66" s="23">
        <f>+FromKM!B64</f>
        <v>379</v>
      </c>
      <c r="C66" s="35" t="str">
        <f>+FromKM!C64</f>
        <v>David</v>
      </c>
      <c r="D66" s="35" t="str">
        <f>+FromKM!D64</f>
        <v>Tibbals</v>
      </c>
      <c r="E66" s="23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5">
        <f t="shared" si="1"/>
        <v>64</v>
      </c>
      <c r="B67" s="23">
        <f>+FromKM!B65</f>
        <v>380</v>
      </c>
      <c r="C67" s="35" t="str">
        <f>+FromKM!C65</f>
        <v>Ned</v>
      </c>
      <c r="D67" s="35" t="str">
        <f>+FromKM!D65</f>
        <v>Potter</v>
      </c>
      <c r="E67" s="23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5">
        <f t="shared" si="1"/>
        <v>65</v>
      </c>
      <c r="B68" s="23">
        <f>+FromKM!B66</f>
        <v>381</v>
      </c>
      <c r="C68" s="35" t="str">
        <f>+FromKM!C66</f>
        <v>Richard</v>
      </c>
      <c r="D68" s="35" t="str">
        <f>+FromKM!D66</f>
        <v>Jones</v>
      </c>
      <c r="E68" s="23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5">
        <f t="shared" si="1"/>
        <v>66</v>
      </c>
      <c r="B69" s="23">
        <f>+FromKM!B67</f>
        <v>382</v>
      </c>
      <c r="C69" s="35" t="str">
        <f>+FromKM!C67</f>
        <v>David</v>
      </c>
      <c r="D69" s="35" t="str">
        <f>+FromKM!D67</f>
        <v>Ervine</v>
      </c>
      <c r="E69" s="23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5">
        <f t="shared" ref="A70:A133" si="4">+A69+1</f>
        <v>67</v>
      </c>
      <c r="B70" s="23">
        <f>+FromKM!B68</f>
        <v>383</v>
      </c>
      <c r="C70" s="35" t="str">
        <f>+FromKM!C68</f>
        <v>James</v>
      </c>
      <c r="D70" s="35" t="str">
        <f>+FromKM!D68</f>
        <v>Mason</v>
      </c>
      <c r="E70" s="23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5">
        <f t="shared" si="4"/>
        <v>68</v>
      </c>
      <c r="B71" s="23">
        <f>+FromKM!B69</f>
        <v>384</v>
      </c>
      <c r="C71" s="35" t="str">
        <f>+FromKM!C69</f>
        <v>Neil</v>
      </c>
      <c r="D71" s="35" t="str">
        <f>+FromKM!D69</f>
        <v>Boniface</v>
      </c>
      <c r="E71" s="23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5">
        <f t="shared" si="4"/>
        <v>69</v>
      </c>
      <c r="B72" s="23">
        <f>+FromKM!B70</f>
        <v>385</v>
      </c>
      <c r="C72" s="35" t="str">
        <f>+FromKM!C70</f>
        <v>James</v>
      </c>
      <c r="D72" s="35" t="str">
        <f>+FromKM!D70</f>
        <v>Crombie</v>
      </c>
      <c r="E72" s="23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5">
        <f t="shared" si="4"/>
        <v>70</v>
      </c>
      <c r="B73" s="23">
        <f>+FromKM!B71</f>
        <v>386</v>
      </c>
      <c r="C73" s="35" t="str">
        <f>+FromKM!C71</f>
        <v>Thomas</v>
      </c>
      <c r="D73" s="35" t="str">
        <f>+FromKM!D71</f>
        <v>Marchant</v>
      </c>
      <c r="E73" s="23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5">
        <f t="shared" si="4"/>
        <v>71</v>
      </c>
      <c r="B74" s="23">
        <f>+FromKM!B72</f>
        <v>387</v>
      </c>
      <c r="C74" s="35" t="str">
        <f>+FromKM!C72</f>
        <v>William</v>
      </c>
      <c r="D74" s="35" t="str">
        <f>+FromKM!D72</f>
        <v>Carey</v>
      </c>
      <c r="E74" s="23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5">
        <f t="shared" si="4"/>
        <v>72</v>
      </c>
      <c r="B75" s="23">
        <f>+FromKM!B73</f>
        <v>388</v>
      </c>
      <c r="C75" s="35" t="str">
        <f>+FromKM!C73</f>
        <v>Dan</v>
      </c>
      <c r="D75" s="35" t="str">
        <f>+FromKM!D73</f>
        <v>Pettitt</v>
      </c>
      <c r="E75" s="23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5">
        <f t="shared" si="4"/>
        <v>73</v>
      </c>
      <c r="B76" s="23">
        <f>+FromKM!B74</f>
        <v>389</v>
      </c>
      <c r="C76" s="35" t="str">
        <f>+FromKM!C74</f>
        <v>Joshua</v>
      </c>
      <c r="D76" s="35" t="str">
        <f>+FromKM!D74</f>
        <v>Hobbs</v>
      </c>
      <c r="E76" s="23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5">
        <f t="shared" si="4"/>
        <v>74</v>
      </c>
      <c r="B77" s="23">
        <f>+FromKM!B75</f>
        <v>390</v>
      </c>
      <c r="C77" s="35" t="str">
        <f>+FromKM!C75</f>
        <v>Jon</v>
      </c>
      <c r="D77" s="35" t="str">
        <f>+FromKM!D75</f>
        <v>Clays</v>
      </c>
      <c r="E77" s="23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5">
        <f t="shared" si="4"/>
        <v>75</v>
      </c>
      <c r="B78" s="23">
        <f>+FromKM!B76</f>
        <v>391</v>
      </c>
      <c r="C78" s="35" t="str">
        <f>+FromKM!C76</f>
        <v>Andy</v>
      </c>
      <c r="D78" s="35" t="str">
        <f>+FromKM!D76</f>
        <v>Bone</v>
      </c>
      <c r="E78" s="23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5">
        <f t="shared" si="4"/>
        <v>76</v>
      </c>
      <c r="B79" s="23">
        <f>+FromKM!B77</f>
        <v>392</v>
      </c>
      <c r="C79" s="35" t="str">
        <f>+FromKM!C77</f>
        <v>Luke</v>
      </c>
      <c r="D79" s="35" t="str">
        <f>+FromKM!D77</f>
        <v>Burgess</v>
      </c>
      <c r="E79" s="23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5">
        <f t="shared" si="4"/>
        <v>77</v>
      </c>
      <c r="B80" s="23">
        <f>+FromKM!B78</f>
        <v>393</v>
      </c>
      <c r="C80" s="35" t="str">
        <f>+FromKM!C78</f>
        <v>Oliver</v>
      </c>
      <c r="D80" s="35" t="str">
        <f>+FromKM!D78</f>
        <v>Carey</v>
      </c>
      <c r="E80" s="23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5">
        <f t="shared" si="4"/>
        <v>78</v>
      </c>
      <c r="B81" s="23">
        <f>+FromKM!B79</f>
        <v>394</v>
      </c>
      <c r="C81" s="35" t="str">
        <f>+FromKM!C79</f>
        <v>Reece</v>
      </c>
      <c r="D81" s="35" t="str">
        <f>+FromKM!D79</f>
        <v>Lincoln</v>
      </c>
      <c r="E81" s="23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5">
        <f t="shared" si="4"/>
        <v>79</v>
      </c>
      <c r="B82" s="23">
        <f>+FromKM!B80</f>
        <v>395</v>
      </c>
      <c r="C82" s="35" t="str">
        <f>+FromKM!C80</f>
        <v>Carl</v>
      </c>
      <c r="D82" s="35" t="str">
        <f>+FromKM!D80</f>
        <v>Adams</v>
      </c>
      <c r="E82" s="23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5">
        <f t="shared" si="4"/>
        <v>80</v>
      </c>
      <c r="B83" s="23">
        <f>+FromKM!B81</f>
        <v>396</v>
      </c>
      <c r="C83" s="35" t="str">
        <f>+FromKM!C81</f>
        <v>Joe</v>
      </c>
      <c r="D83" s="35" t="str">
        <f>+FromKM!D81</f>
        <v>Moore</v>
      </c>
      <c r="E83" s="23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5">
        <f t="shared" si="4"/>
        <v>81</v>
      </c>
      <c r="B84" s="23">
        <f>+FromKM!B82</f>
        <v>397</v>
      </c>
      <c r="C84" s="35" t="str">
        <f>+FromKM!C82</f>
        <v>Jez</v>
      </c>
      <c r="D84" s="35" t="str">
        <f>+FromKM!D82</f>
        <v>Davison</v>
      </c>
      <c r="E84" s="23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5">
        <f t="shared" si="4"/>
        <v>82</v>
      </c>
      <c r="B85" s="23">
        <f>+FromKM!B83</f>
        <v>398</v>
      </c>
      <c r="C85" s="35" t="str">
        <f>+FromKM!C83</f>
        <v>Douglas</v>
      </c>
      <c r="D85" s="35" t="str">
        <f>+FromKM!D83</f>
        <v>Wood</v>
      </c>
      <c r="E85" s="23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5">
        <f t="shared" si="4"/>
        <v>83</v>
      </c>
      <c r="B86" s="23">
        <f>+FromKM!B84</f>
        <v>399</v>
      </c>
      <c r="C86" s="35" t="str">
        <f>+FromKM!C84</f>
        <v>Jim</v>
      </c>
      <c r="D86" s="35" t="str">
        <f>+FromKM!D84</f>
        <v>Ferris</v>
      </c>
      <c r="E86" s="23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5">
        <f t="shared" si="4"/>
        <v>84</v>
      </c>
      <c r="B87" s="23">
        <f>+FromKM!B85</f>
        <v>400</v>
      </c>
      <c r="C87" s="35" t="str">
        <f>+FromKM!C85</f>
        <v>Barry</v>
      </c>
      <c r="D87" s="35" t="str">
        <f>+FromKM!D85</f>
        <v>Buchanan</v>
      </c>
      <c r="E87" s="23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5">
        <f t="shared" si="4"/>
        <v>85</v>
      </c>
      <c r="B88" s="23">
        <f>+FromKM!B86</f>
        <v>401</v>
      </c>
      <c r="C88" s="35" t="str">
        <f>+FromKM!C86</f>
        <v>Paul</v>
      </c>
      <c r="D88" s="35" t="str">
        <f>+FromKM!D86</f>
        <v>Luttman</v>
      </c>
      <c r="E88" s="23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5">
        <f t="shared" si="4"/>
        <v>86</v>
      </c>
      <c r="B89" s="23">
        <f>+FromKM!B87</f>
        <v>402</v>
      </c>
      <c r="C89" s="35" t="str">
        <f>+FromKM!C87</f>
        <v>John</v>
      </c>
      <c r="D89" s="35" t="str">
        <f>+FromKM!D87</f>
        <v>Badrock</v>
      </c>
      <c r="E89" s="23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5">
        <f t="shared" si="4"/>
        <v>87</v>
      </c>
      <c r="B90" s="23">
        <f>+FromKM!B88</f>
        <v>403</v>
      </c>
      <c r="C90" s="35" t="str">
        <f>+FromKM!C88</f>
        <v>Dan</v>
      </c>
      <c r="D90" s="35" t="str">
        <f>+FromKM!D88</f>
        <v>Isted</v>
      </c>
      <c r="E90" s="23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5">
        <f t="shared" si="4"/>
        <v>88</v>
      </c>
      <c r="B91" s="23">
        <f>+FromKM!B89</f>
        <v>404</v>
      </c>
      <c r="C91" s="35" t="str">
        <f>+FromKM!C89</f>
        <v>James</v>
      </c>
      <c r="D91" s="35" t="str">
        <f>+FromKM!D89</f>
        <v>Dicks</v>
      </c>
      <c r="E91" s="23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5">
        <f t="shared" si="4"/>
        <v>89</v>
      </c>
      <c r="B92" s="23">
        <f>+FromKM!B90</f>
        <v>405</v>
      </c>
      <c r="C92" s="35" t="str">
        <f>+FromKM!C90</f>
        <v>James</v>
      </c>
      <c r="D92" s="35" t="str">
        <f>+FromKM!D90</f>
        <v>Hampshire</v>
      </c>
      <c r="E92" s="23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5">
        <f t="shared" si="4"/>
        <v>90</v>
      </c>
      <c r="B93" s="23">
        <f>+FromKM!B91</f>
        <v>406</v>
      </c>
      <c r="C93" s="35" t="str">
        <f>+FromKM!C91</f>
        <v>Liam</v>
      </c>
      <c r="D93" s="35" t="str">
        <f>+FromKM!D91</f>
        <v>Hurley</v>
      </c>
      <c r="E93" s="23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5">
        <f t="shared" si="4"/>
        <v>91</v>
      </c>
      <c r="B94" s="23">
        <f>+FromKM!B92</f>
        <v>407</v>
      </c>
      <c r="C94" s="35" t="str">
        <f>+FromKM!C92</f>
        <v>Kieran</v>
      </c>
      <c r="D94" s="35" t="str">
        <f>+FromKM!D92</f>
        <v>Barnes</v>
      </c>
      <c r="E94" s="23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5">
        <f t="shared" si="4"/>
        <v>92</v>
      </c>
      <c r="B95" s="23">
        <f>+FromKM!B93</f>
        <v>408</v>
      </c>
      <c r="C95" s="35" t="str">
        <f>+FromKM!C93</f>
        <v>Tim</v>
      </c>
      <c r="D95" s="35" t="str">
        <f>+FromKM!D93</f>
        <v>Lunnon</v>
      </c>
      <c r="E95" s="23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5">
        <f t="shared" si="4"/>
        <v>93</v>
      </c>
      <c r="B96" s="23">
        <f>+FromKM!B94</f>
        <v>409</v>
      </c>
      <c r="C96" s="35" t="str">
        <f>+FromKM!C94</f>
        <v>Jack</v>
      </c>
      <c r="D96" s="35" t="str">
        <f>+FromKM!D94</f>
        <v>Madden</v>
      </c>
      <c r="E96" s="23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5">
        <f t="shared" si="4"/>
        <v>94</v>
      </c>
      <c r="B97" s="23">
        <f>+FromKM!B95</f>
        <v>410</v>
      </c>
      <c r="C97" s="35" t="str">
        <f>+FromKM!C95</f>
        <v>Luke</v>
      </c>
      <c r="D97" s="35" t="str">
        <f>+FromKM!D95</f>
        <v>Triccas</v>
      </c>
      <c r="E97" s="23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5">
        <f t="shared" si="4"/>
        <v>95</v>
      </c>
      <c r="B98" s="23">
        <f>+FromKM!B96</f>
        <v>411</v>
      </c>
      <c r="C98" s="35" t="str">
        <f>+FromKM!C96</f>
        <v>Howard</v>
      </c>
      <c r="D98" s="35" t="str">
        <f>+FromKM!D96</f>
        <v>Bristow</v>
      </c>
      <c r="E98" s="23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5">
        <f t="shared" si="4"/>
        <v>96</v>
      </c>
      <c r="B99" s="23">
        <f>+FromKM!B97</f>
        <v>412</v>
      </c>
      <c r="C99" s="35" t="str">
        <f>+FromKM!C97</f>
        <v>Hugo</v>
      </c>
      <c r="D99" s="35" t="str">
        <f>+FromKM!D97</f>
        <v>Hewitt</v>
      </c>
      <c r="E99" s="23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5">
        <f t="shared" si="4"/>
        <v>97</v>
      </c>
      <c r="B100" s="23">
        <f>+FromKM!B98</f>
        <v>413</v>
      </c>
      <c r="C100" s="35" t="str">
        <f>+FromKM!C98</f>
        <v>Sam</v>
      </c>
      <c r="D100" s="35" t="str">
        <f>+FromKM!D98</f>
        <v>Wilkinson</v>
      </c>
      <c r="E100" s="23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5">
        <f t="shared" si="4"/>
        <v>98</v>
      </c>
      <c r="B101" s="23">
        <f>+FromKM!B99</f>
        <v>414</v>
      </c>
      <c r="C101" s="35" t="str">
        <f>+FromKM!C99</f>
        <v>Ian</v>
      </c>
      <c r="D101" s="35" t="str">
        <f>+FromKM!D99</f>
        <v>Dickinson</v>
      </c>
      <c r="E101" s="23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5">
        <f t="shared" si="4"/>
        <v>99</v>
      </c>
      <c r="B102" s="23">
        <f>+FromKM!B100</f>
        <v>415</v>
      </c>
      <c r="C102" s="35" t="str">
        <f>+FromKM!C100</f>
        <v>Keith</v>
      </c>
      <c r="D102" s="35" t="str">
        <f>+FromKM!D100</f>
        <v>Beckley</v>
      </c>
      <c r="E102" s="23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5">
        <f t="shared" si="4"/>
        <v>100</v>
      </c>
      <c r="B103" s="23">
        <f>+FromKM!B101</f>
        <v>416</v>
      </c>
      <c r="C103" s="35" t="str">
        <f>+FromKM!C101</f>
        <v>Luke</v>
      </c>
      <c r="D103" s="35" t="str">
        <f>+FromKM!D101</f>
        <v>Youngs</v>
      </c>
      <c r="E103" s="23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5">
        <f t="shared" si="4"/>
        <v>101</v>
      </c>
      <c r="B104" s="23">
        <f>+FromKM!B102</f>
        <v>417</v>
      </c>
      <c r="C104" s="35" t="str">
        <f>+FromKM!C102</f>
        <v>Matt</v>
      </c>
      <c r="D104" s="35" t="str">
        <f>+FromKM!D102</f>
        <v>Mason</v>
      </c>
      <c r="E104" s="23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5">
        <f t="shared" si="4"/>
        <v>102</v>
      </c>
      <c r="B105" s="23">
        <f>+FromKM!B103</f>
        <v>418</v>
      </c>
      <c r="C105" s="35" t="str">
        <f>+FromKM!C103</f>
        <v>Toby</v>
      </c>
      <c r="D105" s="35" t="str">
        <f>+FromKM!D103</f>
        <v>Nisbet</v>
      </c>
      <c r="E105" s="23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5">
        <f t="shared" si="4"/>
        <v>103</v>
      </c>
      <c r="B106" s="23">
        <f>+FromKM!B104</f>
        <v>419</v>
      </c>
      <c r="C106" s="35" t="str">
        <f>+FromKM!C104</f>
        <v>Adam</v>
      </c>
      <c r="D106" s="35" t="str">
        <f>+FromKM!D104</f>
        <v>Styles</v>
      </c>
      <c r="E106" s="23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5">
        <f t="shared" si="4"/>
        <v>104</v>
      </c>
      <c r="B107" s="23">
        <f>+FromKM!B105</f>
        <v>420</v>
      </c>
      <c r="C107" s="35" t="str">
        <f>+FromKM!C105</f>
        <v>Steve</v>
      </c>
      <c r="D107" s="35" t="str">
        <f>+FromKM!D105</f>
        <v>Davy</v>
      </c>
      <c r="E107" s="23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5">
        <f t="shared" si="4"/>
        <v>105</v>
      </c>
      <c r="B108" s="23">
        <f>+FromKM!B106</f>
        <v>421</v>
      </c>
      <c r="C108" s="35" t="str">
        <f>+FromKM!C106</f>
        <v>Joshua</v>
      </c>
      <c r="D108" s="35" t="str">
        <f>+FromKM!D106</f>
        <v>Barnett</v>
      </c>
      <c r="E108" s="23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5">
        <f t="shared" si="4"/>
        <v>106</v>
      </c>
      <c r="B109" s="23">
        <f>+FromKM!B107</f>
        <v>422</v>
      </c>
      <c r="C109" s="35" t="str">
        <f>+FromKM!C107</f>
        <v>James</v>
      </c>
      <c r="D109" s="35" t="str">
        <f>+FromKM!D107</f>
        <v>Turner</v>
      </c>
      <c r="E109" s="23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5">
        <f t="shared" si="4"/>
        <v>107</v>
      </c>
      <c r="B110" s="23">
        <f>+FromKM!B108</f>
        <v>423</v>
      </c>
      <c r="C110" s="35" t="str">
        <f>+FromKM!C108</f>
        <v>Leeland</v>
      </c>
      <c r="D110" s="35" t="str">
        <f>+FromKM!D108</f>
        <v>Pavey</v>
      </c>
      <c r="E110" s="23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5">
        <f t="shared" si="4"/>
        <v>108</v>
      </c>
      <c r="B111" s="23">
        <f>+FromKM!B109</f>
        <v>424</v>
      </c>
      <c r="C111" s="35" t="str">
        <f>+FromKM!C109</f>
        <v>Charles</v>
      </c>
      <c r="D111" s="35" t="str">
        <f>+FromKM!D109</f>
        <v>Taylor</v>
      </c>
      <c r="E111" s="23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5">
        <f t="shared" si="4"/>
        <v>109</v>
      </c>
      <c r="B112" s="23">
        <f>+FromKM!B110</f>
        <v>425</v>
      </c>
      <c r="C112" s="35" t="str">
        <f>+FromKM!C110</f>
        <v>Paul</v>
      </c>
      <c r="D112" s="35" t="str">
        <f>+FromKM!D110</f>
        <v>Wishart</v>
      </c>
      <c r="E112" s="23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5">
        <f t="shared" si="4"/>
        <v>110</v>
      </c>
      <c r="B113" s="23">
        <f>+FromKM!B111</f>
        <v>426</v>
      </c>
      <c r="C113" s="35" t="str">
        <f>+FromKM!C111</f>
        <v>Tim</v>
      </c>
      <c r="D113" s="35" t="str">
        <f>+FromKM!D111</f>
        <v>Archer</v>
      </c>
      <c r="E113" s="23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5">
        <f t="shared" si="4"/>
        <v>111</v>
      </c>
      <c r="B114" s="23">
        <f>+FromKM!B112</f>
        <v>427</v>
      </c>
      <c r="C114" s="35" t="str">
        <f>+FromKM!C112</f>
        <v>Martyn</v>
      </c>
      <c r="D114" s="35" t="str">
        <f>+FromKM!D112</f>
        <v>Flint</v>
      </c>
      <c r="E114" s="23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5">
        <f t="shared" si="4"/>
        <v>112</v>
      </c>
      <c r="B115" s="23">
        <f>+FromKM!B113</f>
        <v>428</v>
      </c>
      <c r="C115" s="35" t="str">
        <f>+FromKM!C113</f>
        <v>Euan</v>
      </c>
      <c r="D115" s="35" t="str">
        <f>+FromKM!D113</f>
        <v>Baker</v>
      </c>
      <c r="E115" s="23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5">
        <f t="shared" si="4"/>
        <v>113</v>
      </c>
      <c r="B116" s="23">
        <f>+FromKM!B114</f>
        <v>429</v>
      </c>
      <c r="C116" s="35" t="str">
        <f>+FromKM!C114</f>
        <v>Jamie</v>
      </c>
      <c r="D116" s="35" t="str">
        <f>+FromKM!D114</f>
        <v>Corbett</v>
      </c>
      <c r="E116" s="23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5">
        <f t="shared" si="4"/>
        <v>114</v>
      </c>
      <c r="B117" s="23">
        <f>+FromKM!B115</f>
        <v>430</v>
      </c>
      <c r="C117" s="35" t="str">
        <f>+FromKM!C115</f>
        <v>Stefan</v>
      </c>
      <c r="D117" s="35" t="str">
        <f>+FromKM!D115</f>
        <v>Massingham</v>
      </c>
      <c r="E117" s="23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5">
        <f t="shared" si="4"/>
        <v>115</v>
      </c>
      <c r="B118" s="23">
        <f>+FromKM!B116</f>
        <v>431</v>
      </c>
      <c r="C118" s="35" t="str">
        <f>+FromKM!C116</f>
        <v>Peter</v>
      </c>
      <c r="D118" s="35" t="str">
        <f>+FromKM!D116</f>
        <v>Anderson</v>
      </c>
      <c r="E118" s="23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5">
        <f t="shared" si="4"/>
        <v>116</v>
      </c>
      <c r="B119" s="23">
        <f>+FromKM!B117</f>
        <v>432</v>
      </c>
      <c r="C119" s="35" t="str">
        <f>+FromKM!C117</f>
        <v>Keir</v>
      </c>
      <c r="D119" s="35" t="str">
        <f>+FromKM!D117</f>
        <v>Macdonald</v>
      </c>
      <c r="E119" s="23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5">
        <f t="shared" si="4"/>
        <v>117</v>
      </c>
      <c r="B120" s="23">
        <f>+FromKM!B118</f>
        <v>433</v>
      </c>
      <c r="C120" s="35" t="str">
        <f>+FromKM!C118</f>
        <v>Bradley</v>
      </c>
      <c r="D120" s="35" t="str">
        <f>+FromKM!D118</f>
        <v>Burke</v>
      </c>
      <c r="E120" s="23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5">
        <f t="shared" si="4"/>
        <v>118</v>
      </c>
      <c r="B121" s="23">
        <f>+FromKM!B119</f>
        <v>434</v>
      </c>
      <c r="C121" s="35" t="str">
        <f>+FromKM!C119</f>
        <v>Gary</v>
      </c>
      <c r="D121" s="35" t="str">
        <f>+FromKM!D119</f>
        <v>McKivett</v>
      </c>
      <c r="E121" s="23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5">
        <f t="shared" si="4"/>
        <v>119</v>
      </c>
      <c r="B122" s="23">
        <f>+FromKM!B120</f>
        <v>435</v>
      </c>
      <c r="C122" s="35" t="str">
        <f>+FromKM!C120</f>
        <v>Jeremy</v>
      </c>
      <c r="D122" s="35" t="str">
        <f>+FromKM!D120</f>
        <v>Henwood</v>
      </c>
      <c r="E122" s="23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5">
        <f t="shared" si="4"/>
        <v>120</v>
      </c>
      <c r="B123" s="23">
        <f>+FromKM!B121</f>
        <v>436</v>
      </c>
      <c r="C123" s="35" t="str">
        <f>+FromKM!C121</f>
        <v>Martin</v>
      </c>
      <c r="D123" s="35" t="str">
        <f>+FromKM!D121</f>
        <v>Petry</v>
      </c>
      <c r="E123" s="23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5">
        <f t="shared" si="4"/>
        <v>121</v>
      </c>
      <c r="B124" s="23">
        <f>+FromKM!B122</f>
        <v>437</v>
      </c>
      <c r="C124" s="35" t="str">
        <f>+FromKM!C122</f>
        <v>Neil</v>
      </c>
      <c r="D124" s="35" t="str">
        <f>+FromKM!D122</f>
        <v>Hutchison</v>
      </c>
      <c r="E124" s="23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5">
        <f t="shared" si="4"/>
        <v>122</v>
      </c>
      <c r="B125" s="23">
        <f>+FromKM!B123</f>
        <v>438</v>
      </c>
      <c r="C125" s="35" t="str">
        <f>+FromKM!C123</f>
        <v>Gary</v>
      </c>
      <c r="D125" s="35" t="str">
        <f>+FromKM!D123</f>
        <v>Tomlinson</v>
      </c>
      <c r="E125" s="23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5">
        <f t="shared" si="4"/>
        <v>123</v>
      </c>
      <c r="B126" s="23">
        <f>+FromKM!B124</f>
        <v>439</v>
      </c>
      <c r="C126" s="35" t="str">
        <f>+FromKM!C124</f>
        <v>Reg</v>
      </c>
      <c r="D126" s="35" t="str">
        <f>+FromKM!D124</f>
        <v>Shirley</v>
      </c>
      <c r="E126" s="23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5">
        <f t="shared" si="4"/>
        <v>124</v>
      </c>
      <c r="B127" s="23">
        <f>+FromKM!B125</f>
        <v>440</v>
      </c>
      <c r="C127" s="35" t="str">
        <f>+FromKM!C125</f>
        <v>Evert</v>
      </c>
      <c r="D127" s="35" t="str">
        <f>+FromKM!D125</f>
        <v>Baker</v>
      </c>
      <c r="E127" s="23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5">
        <f t="shared" si="4"/>
        <v>125</v>
      </c>
      <c r="B128" s="23">
        <f>+FromKM!B126</f>
        <v>441</v>
      </c>
      <c r="C128" s="35" t="str">
        <f>+FromKM!C126</f>
        <v>Stephen</v>
      </c>
      <c r="D128" s="35" t="str">
        <f>+FromKM!D126</f>
        <v>Cousins</v>
      </c>
      <c r="E128" s="23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5">
        <f t="shared" si="4"/>
        <v>126</v>
      </c>
      <c r="B129" s="23">
        <f>+FromKM!B127</f>
        <v>442</v>
      </c>
      <c r="C129" s="35" t="str">
        <f>+FromKM!C127</f>
        <v>Rhys</v>
      </c>
      <c r="D129" s="35" t="str">
        <f>+FromKM!D127</f>
        <v>Boorman</v>
      </c>
      <c r="E129" s="23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5">
        <f t="shared" si="4"/>
        <v>127</v>
      </c>
      <c r="B130" s="23">
        <f>+FromKM!B128</f>
        <v>443</v>
      </c>
      <c r="C130" s="35" t="str">
        <f>+FromKM!C128</f>
        <v>Thomas</v>
      </c>
      <c r="D130" s="35" t="str">
        <f>+FromKM!D128</f>
        <v>Kimber</v>
      </c>
      <c r="E130" s="23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5">
        <f t="shared" si="4"/>
        <v>128</v>
      </c>
      <c r="B131" s="23">
        <f>+FromKM!B129</f>
        <v>444</v>
      </c>
      <c r="C131" s="35" t="str">
        <f>+FromKM!C129</f>
        <v>Del</v>
      </c>
      <c r="D131" s="35" t="str">
        <f>+FromKM!D129</f>
        <v>Wallace</v>
      </c>
      <c r="E131" s="23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5">
        <f t="shared" si="4"/>
        <v>129</v>
      </c>
      <c r="B132" s="23">
        <f>+FromKM!B130</f>
        <v>445</v>
      </c>
      <c r="C132" s="35" t="str">
        <f>+FromKM!C130</f>
        <v>Tim</v>
      </c>
      <c r="D132" s="35" t="str">
        <f>+FromKM!D130</f>
        <v>Kimber</v>
      </c>
      <c r="E132" s="23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5">
        <f t="shared" si="4"/>
        <v>130</v>
      </c>
      <c r="B133" s="23">
        <f>+FromKM!B131</f>
        <v>446</v>
      </c>
      <c r="C133" s="35" t="str">
        <f>+FromKM!C131</f>
        <v>Tim</v>
      </c>
      <c r="D133" s="35" t="str">
        <f>+FromKM!D131</f>
        <v>Miller</v>
      </c>
      <c r="E133" s="23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5">
        <f t="shared" ref="A134:A197" si="6">+A133+1</f>
        <v>131</v>
      </c>
      <c r="B134" s="23">
        <f>+FromKM!B132</f>
        <v>447</v>
      </c>
      <c r="C134" s="35" t="str">
        <f>+FromKM!C132</f>
        <v>Tim</v>
      </c>
      <c r="D134" s="35" t="str">
        <f>+FromKM!D132</f>
        <v>Clarke</v>
      </c>
      <c r="E134" s="23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5">
        <f t="shared" si="6"/>
        <v>132</v>
      </c>
      <c r="B135" s="23">
        <f>+FromKM!B133</f>
        <v>448</v>
      </c>
      <c r="C135" s="35" t="str">
        <f>+FromKM!C133</f>
        <v>Andy</v>
      </c>
      <c r="D135" s="35" t="str">
        <f>+FromKM!D133</f>
        <v>Born</v>
      </c>
      <c r="E135" s="23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5">
        <f t="shared" si="6"/>
        <v>133</v>
      </c>
      <c r="B136" s="23">
        <f>+FromKM!B134</f>
        <v>449</v>
      </c>
      <c r="C136" s="35" t="str">
        <f>+FromKM!C134</f>
        <v>Darja</v>
      </c>
      <c r="D136" s="35" t="str">
        <f>+FromKM!D134</f>
        <v>Knotkova-Hanley</v>
      </c>
      <c r="E136" s="23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5">
        <f t="shared" si="6"/>
        <v>134</v>
      </c>
      <c r="B137" s="23">
        <f>+FromKM!B135</f>
        <v>450</v>
      </c>
      <c r="C137" s="35" t="str">
        <f>+FromKM!C135</f>
        <v>Sara</v>
      </c>
      <c r="D137" s="35" t="str">
        <f>+FromKM!D135</f>
        <v>Burns</v>
      </c>
      <c r="E137" s="23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5">
        <f t="shared" si="6"/>
        <v>135</v>
      </c>
      <c r="B138" s="23">
        <f>+FromKM!B136</f>
        <v>451</v>
      </c>
      <c r="C138" s="35" t="str">
        <f>+FromKM!C136</f>
        <v>Karla</v>
      </c>
      <c r="D138" s="35" t="str">
        <f>+FromKM!D136</f>
        <v>Boddy</v>
      </c>
      <c r="E138" s="23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5">
        <f t="shared" si="6"/>
        <v>136</v>
      </c>
      <c r="B139" s="23">
        <f>+FromKM!B137</f>
        <v>452</v>
      </c>
      <c r="C139" s="35" t="str">
        <f>+FromKM!C137</f>
        <v>Sue</v>
      </c>
      <c r="D139" s="35" t="str">
        <f>+FromKM!D137</f>
        <v>Fry</v>
      </c>
      <c r="E139" s="23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5">
        <f t="shared" si="6"/>
        <v>137</v>
      </c>
      <c r="B140" s="23">
        <f>+FromKM!B138</f>
        <v>453</v>
      </c>
      <c r="C140" s="35" t="str">
        <f>+FromKM!C138</f>
        <v>Liz</v>
      </c>
      <c r="D140" s="35" t="str">
        <f>+FromKM!D138</f>
        <v>Lumber</v>
      </c>
      <c r="E140" s="23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5">
        <f t="shared" si="6"/>
        <v>138</v>
      </c>
      <c r="B141" s="23">
        <f>+FromKM!B139</f>
        <v>454</v>
      </c>
      <c r="C141" s="35" t="str">
        <f>+FromKM!C139</f>
        <v>Manjula</v>
      </c>
      <c r="D141" s="35" t="str">
        <f>+FromKM!D139</f>
        <v>Moon</v>
      </c>
      <c r="E141" s="23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5">
        <f t="shared" si="6"/>
        <v>139</v>
      </c>
      <c r="B142" s="23">
        <f>+FromKM!B140</f>
        <v>455</v>
      </c>
      <c r="C142" s="35" t="str">
        <f>+FromKM!C140</f>
        <v>Katherine</v>
      </c>
      <c r="D142" s="35" t="str">
        <f>+FromKM!D140</f>
        <v>Buckeridge</v>
      </c>
      <c r="E142" s="23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5">
        <f t="shared" si="6"/>
        <v>140</v>
      </c>
      <c r="B143" s="23">
        <f>+FromKM!B141</f>
        <v>456</v>
      </c>
      <c r="C143" s="35" t="str">
        <f>+FromKM!C141</f>
        <v>Rachel</v>
      </c>
      <c r="D143" s="35" t="str">
        <f>+FromKM!D141</f>
        <v>Hillman</v>
      </c>
      <c r="E143" s="23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5">
        <f t="shared" si="6"/>
        <v>141</v>
      </c>
      <c r="B144" s="23">
        <f>+FromKM!B142</f>
        <v>457</v>
      </c>
      <c r="C144" s="35" t="str">
        <f>+FromKM!C142</f>
        <v>Suzy</v>
      </c>
      <c r="D144" s="35" t="str">
        <f>+FromKM!D142</f>
        <v>Rushforth</v>
      </c>
      <c r="E144" s="23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5">
        <f t="shared" si="6"/>
        <v>142</v>
      </c>
      <c r="B145" s="23">
        <f>+FromKM!B143</f>
        <v>458</v>
      </c>
      <c r="C145" s="35" t="str">
        <f>+FromKM!C143</f>
        <v>Amy</v>
      </c>
      <c r="D145" s="35" t="str">
        <f>+FromKM!D143</f>
        <v>Harris</v>
      </c>
      <c r="E145" s="23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5">
        <f t="shared" si="6"/>
        <v>143</v>
      </c>
      <c r="B146" s="23">
        <f>+FromKM!B144</f>
        <v>459</v>
      </c>
      <c r="C146" s="35" t="str">
        <f>+FromKM!C144</f>
        <v>Pippa</v>
      </c>
      <c r="D146" s="35" t="str">
        <f>+FromKM!D144</f>
        <v>Sutcliffe</v>
      </c>
      <c r="E146" s="23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5">
        <f t="shared" si="6"/>
        <v>144</v>
      </c>
      <c r="B147" s="23">
        <f>+FromKM!B145</f>
        <v>460</v>
      </c>
      <c r="C147" s="35" t="str">
        <f>+FromKM!C145</f>
        <v>Deborah</v>
      </c>
      <c r="D147" s="35" t="str">
        <f>+FromKM!D145</f>
        <v>Read</v>
      </c>
      <c r="E147" s="23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5">
        <f t="shared" si="6"/>
        <v>145</v>
      </c>
      <c r="B148" s="23">
        <f>+FromKM!B146</f>
        <v>461</v>
      </c>
      <c r="C148" s="35" t="str">
        <f>+FromKM!C146</f>
        <v>Jenna Louise</v>
      </c>
      <c r="D148" s="35" t="str">
        <f>+FromKM!D146</f>
        <v>French</v>
      </c>
      <c r="E148" s="23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5">
        <f t="shared" si="6"/>
        <v>146</v>
      </c>
      <c r="B149" s="23">
        <f>+FromKM!B147</f>
        <v>462</v>
      </c>
      <c r="C149" s="35" t="str">
        <f>+FromKM!C147</f>
        <v>Amy</v>
      </c>
      <c r="D149" s="35" t="str">
        <f>+FromKM!D147</f>
        <v>Rodway</v>
      </c>
      <c r="E149" s="23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5">
        <f t="shared" si="6"/>
        <v>147</v>
      </c>
      <c r="B150" s="23">
        <f>+FromKM!B148</f>
        <v>463</v>
      </c>
      <c r="C150" s="35" t="str">
        <f>+FromKM!C148</f>
        <v>Beth</v>
      </c>
      <c r="D150" s="35" t="str">
        <f>+FromKM!D148</f>
        <v>Garland</v>
      </c>
      <c r="E150" s="23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5">
        <f t="shared" si="6"/>
        <v>148</v>
      </c>
      <c r="B151" s="23">
        <f>+FromKM!B149</f>
        <v>464</v>
      </c>
      <c r="C151" s="35" t="str">
        <f>+FromKM!C149</f>
        <v>Eileen</v>
      </c>
      <c r="D151" s="35" t="str">
        <f>+FromKM!D149</f>
        <v>Beach</v>
      </c>
      <c r="E151" s="23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5">
        <f t="shared" si="6"/>
        <v>149</v>
      </c>
      <c r="B152" s="23">
        <f>+FromKM!B150</f>
        <v>465</v>
      </c>
      <c r="C152" s="35" t="str">
        <f>+FromKM!C150</f>
        <v>Katie</v>
      </c>
      <c r="D152" s="35" t="str">
        <f>+FromKM!D150</f>
        <v>Manley</v>
      </c>
      <c r="E152" s="23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5">
        <f t="shared" si="6"/>
        <v>150</v>
      </c>
      <c r="B153" s="23">
        <f>+FromKM!B151</f>
        <v>466</v>
      </c>
      <c r="C153" s="35" t="str">
        <f>+FromKM!C151</f>
        <v>Imogen</v>
      </c>
      <c r="D153" s="35" t="str">
        <f>+FromKM!D151</f>
        <v>Matthews</v>
      </c>
      <c r="E153" s="23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5">
        <f t="shared" si="6"/>
        <v>151</v>
      </c>
      <c r="B154" s="23">
        <f>+FromKM!B152</f>
        <v>467</v>
      </c>
      <c r="C154" s="35" t="str">
        <f>+FromKM!C152</f>
        <v>Caroline</v>
      </c>
      <c r="D154" s="35" t="str">
        <f>+FromKM!D152</f>
        <v>Mackey-Khursheed</v>
      </c>
      <c r="E154" s="23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5">
        <f t="shared" si="6"/>
        <v>152</v>
      </c>
      <c r="B155" s="23">
        <f>+FromKM!B153</f>
        <v>468</v>
      </c>
      <c r="C155" s="35" t="str">
        <f>+FromKM!C153</f>
        <v>Lucy</v>
      </c>
      <c r="D155" s="35" t="str">
        <f>+FromKM!D153</f>
        <v>Lavender</v>
      </c>
      <c r="E155" s="23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5">
        <f t="shared" si="6"/>
        <v>153</v>
      </c>
      <c r="B156" s="23">
        <f>+FromKM!B154</f>
        <v>469</v>
      </c>
      <c r="C156" s="35" t="str">
        <f>+FromKM!C154</f>
        <v>Claire</v>
      </c>
      <c r="D156" s="35" t="str">
        <f>+FromKM!D154</f>
        <v>Read</v>
      </c>
      <c r="E156" s="23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5">
        <f t="shared" si="6"/>
        <v>154</v>
      </c>
      <c r="B157" s="23">
        <f>+FromKM!B155</f>
        <v>470</v>
      </c>
      <c r="C157" s="35" t="str">
        <f>+FromKM!C155</f>
        <v>Sophie</v>
      </c>
      <c r="D157" s="35" t="str">
        <f>+FromKM!D155</f>
        <v>McGoldrick</v>
      </c>
      <c r="E157" s="23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5">
        <f t="shared" si="6"/>
        <v>155</v>
      </c>
      <c r="B158" s="23">
        <f>+FromKM!B156</f>
        <v>471</v>
      </c>
      <c r="C158" s="35" t="str">
        <f>+FromKM!C156</f>
        <v>Rebecca</v>
      </c>
      <c r="D158" s="35" t="str">
        <f>+FromKM!D156</f>
        <v>Mabon</v>
      </c>
      <c r="E158" s="23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5">
        <f t="shared" si="6"/>
        <v>156</v>
      </c>
      <c r="B159" s="23">
        <f>+FromKM!B157</f>
        <v>472</v>
      </c>
      <c r="C159" s="35" t="str">
        <f>+FromKM!C157</f>
        <v>Michelle</v>
      </c>
      <c r="D159" s="35" t="str">
        <f>+FromKM!D157</f>
        <v>Hollands</v>
      </c>
      <c r="E159" s="23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5">
        <f t="shared" si="6"/>
        <v>157</v>
      </c>
      <c r="B160" s="23">
        <f>+FromKM!B158</f>
        <v>473</v>
      </c>
      <c r="C160" s="35" t="str">
        <f>+FromKM!C158</f>
        <v>Fay</v>
      </c>
      <c r="D160" s="35" t="str">
        <f>+FromKM!D158</f>
        <v>Cripps</v>
      </c>
      <c r="E160" s="23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5">
        <f t="shared" si="6"/>
        <v>158</v>
      </c>
      <c r="B161" s="23">
        <f>+FromKM!B159</f>
        <v>474</v>
      </c>
      <c r="C161" s="35" t="str">
        <f>+FromKM!C159</f>
        <v>Emma</v>
      </c>
      <c r="D161" s="35" t="str">
        <f>+FromKM!D159</f>
        <v>Welch</v>
      </c>
      <c r="E161" s="23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5">
        <f t="shared" si="6"/>
        <v>159</v>
      </c>
      <c r="B162" s="23">
        <f>+FromKM!B160</f>
        <v>475</v>
      </c>
      <c r="C162" s="35" t="str">
        <f>+FromKM!C160</f>
        <v>Ivy</v>
      </c>
      <c r="D162" s="35" t="str">
        <f>+FromKM!D160</f>
        <v>Buckland</v>
      </c>
      <c r="E162" s="23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5">
        <f t="shared" si="6"/>
        <v>160</v>
      </c>
      <c r="B163" s="23">
        <f>+FromKM!B161</f>
        <v>476</v>
      </c>
      <c r="C163" s="35" t="str">
        <f>+FromKM!C161</f>
        <v>Fiona</v>
      </c>
      <c r="D163" s="35" t="str">
        <f>+FromKM!D161</f>
        <v>Norman-Brown</v>
      </c>
      <c r="E163" s="23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5">
        <f t="shared" si="6"/>
        <v>161</v>
      </c>
      <c r="B164" s="23">
        <f>+FromKM!B162</f>
        <v>477</v>
      </c>
      <c r="C164" s="35" t="str">
        <f>+FromKM!C162</f>
        <v>Kim</v>
      </c>
      <c r="D164" s="35" t="str">
        <f>+FromKM!D162</f>
        <v>Nelson</v>
      </c>
      <c r="E164" s="23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5">
        <f t="shared" si="6"/>
        <v>162</v>
      </c>
      <c r="B165" s="23">
        <f>+FromKM!B163</f>
        <v>478</v>
      </c>
      <c r="C165" s="35" t="str">
        <f>+FromKM!C163</f>
        <v>Julie</v>
      </c>
      <c r="D165" s="35" t="str">
        <f>+FromKM!D163</f>
        <v>Chicken</v>
      </c>
      <c r="E165" s="23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5">
        <f t="shared" si="6"/>
        <v>163</v>
      </c>
      <c r="B166" s="23">
        <f>+FromKM!B164</f>
        <v>479</v>
      </c>
      <c r="C166" s="35" t="str">
        <f>+FromKM!C164</f>
        <v>Lizzie</v>
      </c>
      <c r="D166" s="35" t="str">
        <f>+FromKM!D164</f>
        <v>Keep</v>
      </c>
      <c r="E166" s="23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5">
        <f t="shared" si="6"/>
        <v>164</v>
      </c>
      <c r="B167" s="23">
        <f>+FromKM!B165</f>
        <v>480</v>
      </c>
      <c r="C167" s="35" t="str">
        <f>+FromKM!C165</f>
        <v>Justine</v>
      </c>
      <c r="D167" s="35" t="str">
        <f>+FromKM!D165</f>
        <v>Tanner</v>
      </c>
      <c r="E167" s="23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5">
        <f t="shared" si="6"/>
        <v>165</v>
      </c>
      <c r="B168" s="23">
        <f>+FromKM!B166</f>
        <v>481</v>
      </c>
      <c r="C168" s="35" t="str">
        <f>+FromKM!C166</f>
        <v>Hannah</v>
      </c>
      <c r="D168" s="35" t="str">
        <f>+FromKM!D166</f>
        <v>Deubert-Chapman</v>
      </c>
      <c r="E168" s="23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5">
        <f t="shared" si="6"/>
        <v>166</v>
      </c>
      <c r="B169" s="23">
        <f>+FromKM!B167</f>
        <v>482</v>
      </c>
      <c r="C169" s="35" t="str">
        <f>+FromKM!C167</f>
        <v>Alice</v>
      </c>
      <c r="D169" s="35" t="str">
        <f>+FromKM!D167</f>
        <v>Cox-Rusbridge</v>
      </c>
      <c r="E169" s="23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5">
        <f t="shared" si="6"/>
        <v>167</v>
      </c>
      <c r="B170" s="23">
        <f>+FromKM!B168</f>
        <v>483</v>
      </c>
      <c r="C170" s="35" t="str">
        <f>+FromKM!C168</f>
        <v>Jennifer</v>
      </c>
      <c r="D170" s="35" t="str">
        <f>+FromKM!D168</f>
        <v>Brown</v>
      </c>
      <c r="E170" s="23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5">
        <f t="shared" si="6"/>
        <v>168</v>
      </c>
      <c r="B171" s="23">
        <f>+FromKM!B169</f>
        <v>484</v>
      </c>
      <c r="C171" s="35" t="str">
        <f>+FromKM!C169</f>
        <v>Silje</v>
      </c>
      <c r="D171" s="35" t="str">
        <f>+FromKM!D169</f>
        <v>Hovstad</v>
      </c>
      <c r="E171" s="23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5">
        <f t="shared" si="6"/>
        <v>169</v>
      </c>
      <c r="B172" s="23">
        <f>+FromKM!B170</f>
        <v>485</v>
      </c>
      <c r="C172" s="35" t="str">
        <f>+FromKM!C170</f>
        <v>Michele</v>
      </c>
      <c r="D172" s="35" t="str">
        <f>+FromKM!D170</f>
        <v>Nixon</v>
      </c>
      <c r="E172" s="23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5">
        <f t="shared" si="6"/>
        <v>170</v>
      </c>
      <c r="B173" s="23">
        <f>+FromKM!B171</f>
        <v>486</v>
      </c>
      <c r="C173" s="35" t="str">
        <f>+FromKM!C171</f>
        <v>Kathleen</v>
      </c>
      <c r="D173" s="35" t="str">
        <f>+FromKM!D171</f>
        <v>Law</v>
      </c>
      <c r="E173" s="23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5">
        <f t="shared" si="6"/>
        <v>171</v>
      </c>
      <c r="B174" s="23">
        <f>+FromKM!B172</f>
        <v>487</v>
      </c>
      <c r="C174" s="35" t="str">
        <f>+FromKM!C172</f>
        <v>Valentina</v>
      </c>
      <c r="D174" s="35" t="str">
        <f>+FromKM!D172</f>
        <v>Avella</v>
      </c>
      <c r="E174" s="23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5">
        <f t="shared" si="6"/>
        <v>172</v>
      </c>
      <c r="B175" s="23">
        <f>+FromKM!B173</f>
        <v>488</v>
      </c>
      <c r="C175" s="35" t="str">
        <f>+FromKM!C173</f>
        <v>Nadia</v>
      </c>
      <c r="D175" s="35" t="str">
        <f>+FromKM!D173</f>
        <v>Anderson</v>
      </c>
      <c r="E175" s="23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5">
        <f t="shared" si="6"/>
        <v>173</v>
      </c>
      <c r="B176" s="23">
        <f>+FromKM!B174</f>
        <v>489</v>
      </c>
      <c r="C176" s="35" t="str">
        <f>+FromKM!C174</f>
        <v>Sarah</v>
      </c>
      <c r="D176" s="35" t="str">
        <f>+FromKM!D174</f>
        <v>Roberts</v>
      </c>
      <c r="E176" s="23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5">
        <f t="shared" si="6"/>
        <v>174</v>
      </c>
      <c r="B177" s="23">
        <f>+FromKM!B175</f>
        <v>490</v>
      </c>
      <c r="C177" s="35" t="str">
        <f>+FromKM!C175</f>
        <v>Verity</v>
      </c>
      <c r="D177" s="35" t="str">
        <f>+FromKM!D175</f>
        <v>Hopkins</v>
      </c>
      <c r="E177" s="23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5">
        <f t="shared" si="6"/>
        <v>175</v>
      </c>
      <c r="B178" s="23">
        <f>+FromKM!B176</f>
        <v>491</v>
      </c>
      <c r="C178" s="35" t="str">
        <f>+FromKM!C176</f>
        <v>Helen</v>
      </c>
      <c r="D178" s="35" t="str">
        <f>+FromKM!D176</f>
        <v>Dean</v>
      </c>
      <c r="E178" s="23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5">
        <f t="shared" si="6"/>
        <v>176</v>
      </c>
      <c r="B179" s="23">
        <f>+FromKM!B177</f>
        <v>492</v>
      </c>
      <c r="C179" s="35" t="str">
        <f>+FromKM!C177</f>
        <v>Rowena</v>
      </c>
      <c r="D179" s="35" t="str">
        <f>+FromKM!D177</f>
        <v>Horsfield</v>
      </c>
      <c r="E179" s="23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5">
        <f t="shared" si="6"/>
        <v>177</v>
      </c>
      <c r="B180" s="23">
        <f>+FromKM!B178</f>
        <v>493</v>
      </c>
      <c r="C180" s="35" t="str">
        <f>+FromKM!C178</f>
        <v>Sarah</v>
      </c>
      <c r="D180" s="35" t="str">
        <f>+FromKM!D178</f>
        <v>Russell</v>
      </c>
      <c r="E180" s="23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5">
        <f t="shared" si="6"/>
        <v>178</v>
      </c>
      <c r="B181" s="23">
        <f>+FromKM!B179</f>
        <v>494</v>
      </c>
      <c r="C181" s="35" t="str">
        <f>+FromKM!C179</f>
        <v>Luisa</v>
      </c>
      <c r="D181" s="35" t="str">
        <f>+FromKM!D179</f>
        <v>Giammattei</v>
      </c>
      <c r="E181" s="23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5">
        <f t="shared" si="6"/>
        <v>179</v>
      </c>
      <c r="B182" s="23">
        <f>+FromKM!B180</f>
        <v>495</v>
      </c>
      <c r="C182" s="35" t="str">
        <f>+FromKM!C180</f>
        <v>Beth</v>
      </c>
      <c r="D182" s="35" t="str">
        <f>+FromKM!D180</f>
        <v>Hancock</v>
      </c>
      <c r="E182" s="23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5">
        <f t="shared" si="6"/>
        <v>180</v>
      </c>
      <c r="B183" s="23">
        <f>+FromKM!B181</f>
        <v>496</v>
      </c>
      <c r="C183" s="35" t="str">
        <f>+FromKM!C181</f>
        <v>Sibel</v>
      </c>
      <c r="D183" s="35" t="str">
        <f>+FromKM!D181</f>
        <v>Recber Latchman</v>
      </c>
      <c r="E183" s="23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5">
        <f t="shared" si="6"/>
        <v>181</v>
      </c>
      <c r="B184" s="23">
        <f>+FromKM!B182</f>
        <v>497</v>
      </c>
      <c r="C184" s="35" t="str">
        <f>+FromKM!C182</f>
        <v>Tracy</v>
      </c>
      <c r="D184" s="35" t="str">
        <f>+FromKM!D182</f>
        <v>Thomas</v>
      </c>
      <c r="E184" s="23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5">
        <f t="shared" si="6"/>
        <v>182</v>
      </c>
      <c r="B185" s="23">
        <f>+FromKM!B183</f>
        <v>498</v>
      </c>
      <c r="C185" s="35" t="str">
        <f>+FromKM!C183</f>
        <v>Shelagh</v>
      </c>
      <c r="D185" s="35" t="str">
        <f>+FromKM!D183</f>
        <v>Robinson</v>
      </c>
      <c r="E185" s="23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5">
        <f t="shared" si="6"/>
        <v>183</v>
      </c>
      <c r="B186" s="23">
        <f>+FromKM!B184</f>
        <v>1</v>
      </c>
      <c r="C186" s="35" t="str">
        <f>+FromKM!C184</f>
        <v>Eli</v>
      </c>
      <c r="D186" s="35" t="str">
        <f>+FromKM!D184</f>
        <v>Clayton</v>
      </c>
      <c r="E186" s="23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5">
        <f t="shared" si="6"/>
        <v>184</v>
      </c>
      <c r="B187" s="23">
        <f>+FromKM!B185</f>
        <v>2</v>
      </c>
      <c r="C187" s="35" t="str">
        <f>+FromKM!C185</f>
        <v>Harvey</v>
      </c>
      <c r="D187" s="35" t="str">
        <f>+FromKM!D185</f>
        <v>Weston</v>
      </c>
      <c r="E187" s="23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5">
        <f t="shared" si="6"/>
        <v>185</v>
      </c>
      <c r="B188" s="23">
        <f>+FromKM!B186</f>
        <v>3</v>
      </c>
      <c r="C188" s="35" t="str">
        <f>+FromKM!C186</f>
        <v>Jesse</v>
      </c>
      <c r="D188" s="35" t="str">
        <f>+FromKM!D186</f>
        <v>Skinner</v>
      </c>
      <c r="E188" s="23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5">
        <f t="shared" si="6"/>
        <v>186</v>
      </c>
      <c r="B189" s="23">
        <f>+FromKM!B187</f>
        <v>4</v>
      </c>
      <c r="C189" s="35" t="str">
        <f>+FromKM!C187</f>
        <v>Fox</v>
      </c>
      <c r="D189" s="35" t="str">
        <f>+FromKM!D187</f>
        <v>Andrews</v>
      </c>
      <c r="E189" s="23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5">
        <f t="shared" si="6"/>
        <v>187</v>
      </c>
      <c r="B190" s="23">
        <f>+FromKM!B188</f>
        <v>5</v>
      </c>
      <c r="C190" s="35" t="str">
        <f>+FromKM!C188</f>
        <v>Xander</v>
      </c>
      <c r="D190" s="35" t="str">
        <f>+FromKM!D188</f>
        <v>Wagjiani</v>
      </c>
      <c r="E190" s="23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5">
        <f t="shared" si="6"/>
        <v>188</v>
      </c>
      <c r="B191" s="23">
        <f>+FromKM!B189</f>
        <v>6</v>
      </c>
      <c r="C191" s="35" t="str">
        <f>+FromKM!C189</f>
        <v>Marcos</v>
      </c>
      <c r="D191" s="35" t="str">
        <f>+FromKM!D189</f>
        <v>Selby</v>
      </c>
      <c r="E191" s="23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5">
        <f t="shared" si="6"/>
        <v>189</v>
      </c>
      <c r="B192" s="23">
        <f>+FromKM!B190</f>
        <v>7</v>
      </c>
      <c r="C192" s="35" t="str">
        <f>+FromKM!C190</f>
        <v>Rex</v>
      </c>
      <c r="D192" s="35" t="str">
        <f>+FromKM!D190</f>
        <v>Hastings</v>
      </c>
      <c r="E192" s="23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5">
        <f t="shared" si="6"/>
        <v>190</v>
      </c>
      <c r="B193" s="23">
        <f>+FromKM!B191</f>
        <v>8</v>
      </c>
      <c r="C193" s="35" t="str">
        <f>+FromKM!C191</f>
        <v>Cobey</v>
      </c>
      <c r="D193" s="35" t="str">
        <f>+FromKM!D191</f>
        <v>Buckley</v>
      </c>
      <c r="E193" s="23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5">
        <f t="shared" si="6"/>
        <v>191</v>
      </c>
      <c r="B194" s="23">
        <f>+FromKM!B192</f>
        <v>9</v>
      </c>
      <c r="C194" s="35" t="str">
        <f>+FromKM!C192</f>
        <v>Alexander</v>
      </c>
      <c r="D194" s="35" t="str">
        <f>+FromKM!D192</f>
        <v>Rutledge-Hart</v>
      </c>
      <c r="E194" s="23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5">
        <f t="shared" si="6"/>
        <v>192</v>
      </c>
      <c r="B195" s="23">
        <f>+FromKM!B193</f>
        <v>10</v>
      </c>
      <c r="C195" s="35" t="str">
        <f>+FromKM!C193</f>
        <v>Callum</v>
      </c>
      <c r="D195" s="35" t="str">
        <f>+FromKM!D193</f>
        <v>Bird</v>
      </c>
      <c r="E195" s="23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5">
        <f t="shared" si="6"/>
        <v>193</v>
      </c>
      <c r="B196" s="23">
        <f>+FromKM!B194</f>
        <v>11</v>
      </c>
      <c r="C196" s="35" t="str">
        <f>+FromKM!C194</f>
        <v>Laurence</v>
      </c>
      <c r="D196" s="35" t="str">
        <f>+FromKM!D194</f>
        <v>Fox</v>
      </c>
      <c r="E196" s="23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5">
        <f t="shared" si="6"/>
        <v>194</v>
      </c>
      <c r="B197" s="23">
        <f>+FromKM!B195</f>
        <v>12</v>
      </c>
      <c r="C197" s="35" t="str">
        <f>+FromKM!C195</f>
        <v>Benji</v>
      </c>
      <c r="D197" s="35" t="str">
        <f>+FromKM!D195</f>
        <v>Pocock</v>
      </c>
      <c r="E197" s="23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5">
        <f t="shared" ref="A198:A261" si="8">+A197+1</f>
        <v>195</v>
      </c>
      <c r="B198" s="23">
        <f>+FromKM!B196</f>
        <v>13</v>
      </c>
      <c r="C198" s="35" t="str">
        <f>+FromKM!C196</f>
        <v>Jem</v>
      </c>
      <c r="D198" s="35" t="str">
        <f>+FromKM!D196</f>
        <v>Marshall</v>
      </c>
      <c r="E198" s="23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5">
        <f t="shared" si="8"/>
        <v>196</v>
      </c>
      <c r="B199" s="23">
        <f>+FromKM!B197</f>
        <v>14</v>
      </c>
      <c r="C199" s="35" t="str">
        <f>+FromKM!C197</f>
        <v>Noah</v>
      </c>
      <c r="D199" s="35" t="str">
        <f>+FromKM!D197</f>
        <v>Mayhew</v>
      </c>
      <c r="E199" s="23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5">
        <f t="shared" si="8"/>
        <v>197</v>
      </c>
      <c r="B200" s="23">
        <f>+FromKM!B198</f>
        <v>15</v>
      </c>
      <c r="C200" s="35" t="str">
        <f>+FromKM!C198</f>
        <v>Charlie</v>
      </c>
      <c r="D200" s="35" t="str">
        <f>+FromKM!D198</f>
        <v>Davey</v>
      </c>
      <c r="E200" s="23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5">
        <f t="shared" si="8"/>
        <v>198</v>
      </c>
      <c r="B201" s="23">
        <f>+FromKM!B199</f>
        <v>16</v>
      </c>
      <c r="C201" s="35" t="str">
        <f>+FromKM!C199</f>
        <v>William</v>
      </c>
      <c r="D201" s="35" t="str">
        <f>+FromKM!D199</f>
        <v>Guy</v>
      </c>
      <c r="E201" s="23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5">
        <f t="shared" si="8"/>
        <v>199</v>
      </c>
      <c r="B202" s="23">
        <f>+FromKM!B200</f>
        <v>17</v>
      </c>
      <c r="C202" s="35" t="str">
        <f>+FromKM!C200</f>
        <v>Khalid</v>
      </c>
      <c r="D202" s="35" t="str">
        <f>+FromKM!D200</f>
        <v>Dale</v>
      </c>
      <c r="E202" s="23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5">
        <f t="shared" si="8"/>
        <v>200</v>
      </c>
      <c r="B203" s="23">
        <f>+FromKM!B201</f>
        <v>18</v>
      </c>
      <c r="C203" s="35" t="str">
        <f>+FromKM!C201</f>
        <v>Oberon</v>
      </c>
      <c r="D203" s="35" t="str">
        <f>+FromKM!D201</f>
        <v>Crawford</v>
      </c>
      <c r="E203" s="23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5">
        <f t="shared" si="8"/>
        <v>201</v>
      </c>
      <c r="B204" s="23">
        <f>+FromKM!B202</f>
        <v>19</v>
      </c>
      <c r="C204" s="35" t="str">
        <f>+FromKM!C202</f>
        <v>Jake</v>
      </c>
      <c r="D204" s="35" t="str">
        <f>+FromKM!D202</f>
        <v>Cooper</v>
      </c>
      <c r="E204" s="23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5">
        <f t="shared" si="8"/>
        <v>202</v>
      </c>
      <c r="B205" s="23">
        <f>+FromKM!B203</f>
        <v>20</v>
      </c>
      <c r="C205" s="35" t="str">
        <f>+FromKM!C203</f>
        <v>Felix</v>
      </c>
      <c r="D205" s="35" t="str">
        <f>+FromKM!D203</f>
        <v>Steer</v>
      </c>
      <c r="E205" s="23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5">
        <f t="shared" si="8"/>
        <v>203</v>
      </c>
      <c r="B206" s="23">
        <f>+FromKM!B204</f>
        <v>21</v>
      </c>
      <c r="C206" s="35" t="str">
        <f>+FromKM!C204</f>
        <v>Henry</v>
      </c>
      <c r="D206" s="35" t="str">
        <f>+FromKM!D204</f>
        <v>Sully</v>
      </c>
      <c r="E206" s="23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5">
        <f t="shared" si="8"/>
        <v>204</v>
      </c>
      <c r="B207" s="23">
        <f>+FromKM!B205</f>
        <v>22</v>
      </c>
      <c r="C207" s="35" t="str">
        <f>+FromKM!C205</f>
        <v>William</v>
      </c>
      <c r="D207" s="35" t="str">
        <f>+FromKM!D205</f>
        <v>Ridgway</v>
      </c>
      <c r="E207" s="23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5">
        <f t="shared" si="8"/>
        <v>205</v>
      </c>
      <c r="B208" s="23">
        <f>+FromKM!B206</f>
        <v>23</v>
      </c>
      <c r="C208" s="35" t="str">
        <f>+FromKM!C206</f>
        <v>Michael</v>
      </c>
      <c r="D208" s="35" t="str">
        <f>+FromKM!D206</f>
        <v>Mansell</v>
      </c>
      <c r="E208" s="23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5">
        <f t="shared" si="8"/>
        <v>206</v>
      </c>
      <c r="B209" s="23">
        <f>+FromKM!B207</f>
        <v>24</v>
      </c>
      <c r="C209" s="35" t="str">
        <f>+FromKM!C207</f>
        <v>Cody</v>
      </c>
      <c r="D209" s="35" t="str">
        <f>+FromKM!D207</f>
        <v>Mansell</v>
      </c>
      <c r="E209" s="23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5">
        <f t="shared" si="8"/>
        <v>207</v>
      </c>
      <c r="B210" s="23">
        <f>+FromKM!B208</f>
        <v>25</v>
      </c>
      <c r="C210" s="35" t="str">
        <f>+FromKM!C208</f>
        <v>Dillon</v>
      </c>
      <c r="D210" s="35" t="str">
        <f>+FromKM!D208</f>
        <v>Mudie</v>
      </c>
      <c r="E210" s="23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5">
        <f t="shared" si="8"/>
        <v>208</v>
      </c>
      <c r="B211" s="23">
        <f>+FromKM!B209</f>
        <v>26</v>
      </c>
      <c r="C211" s="35" t="str">
        <f>+FromKM!C209</f>
        <v>Ben</v>
      </c>
      <c r="D211" s="35" t="str">
        <f>+FromKM!D209</f>
        <v>Blunsum</v>
      </c>
      <c r="E211" s="23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5">
        <f t="shared" si="8"/>
        <v>209</v>
      </c>
      <c r="B212" s="23">
        <f>+FromKM!B210</f>
        <v>27</v>
      </c>
      <c r="C212" s="35" t="str">
        <f>+FromKM!C210</f>
        <v>Jacob</v>
      </c>
      <c r="D212" s="35" t="str">
        <f>+FromKM!D210</f>
        <v>Carey</v>
      </c>
      <c r="E212" s="23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5">
        <f t="shared" si="8"/>
        <v>210</v>
      </c>
      <c r="B213" s="23">
        <f>+FromKM!B211</f>
        <v>28</v>
      </c>
      <c r="C213" s="35" t="str">
        <f>+FromKM!C211</f>
        <v>Benjamin</v>
      </c>
      <c r="D213" s="35" t="str">
        <f>+FromKM!D211</f>
        <v>Sims</v>
      </c>
      <c r="E213" s="23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5">
        <f t="shared" si="8"/>
        <v>211</v>
      </c>
      <c r="B214" s="23">
        <f>+FromKM!B212</f>
        <v>29</v>
      </c>
      <c r="C214" s="35" t="str">
        <f>+FromKM!C212</f>
        <v>Ambrose</v>
      </c>
      <c r="D214" s="35" t="str">
        <f>+FromKM!D212</f>
        <v>Rankin</v>
      </c>
      <c r="E214" s="23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5">
        <f t="shared" si="8"/>
        <v>212</v>
      </c>
      <c r="B215" s="23">
        <f>+FromKM!B213</f>
        <v>30</v>
      </c>
      <c r="C215" s="35" t="str">
        <f>+FromKM!C213</f>
        <v>Charlie</v>
      </c>
      <c r="D215" s="35" t="str">
        <f>+FromKM!D213</f>
        <v>Carman</v>
      </c>
      <c r="E215" s="23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5">
        <f t="shared" si="8"/>
        <v>213</v>
      </c>
      <c r="B216" s="23">
        <f>+FromKM!B214</f>
        <v>31</v>
      </c>
      <c r="C216" s="35" t="str">
        <f>+FromKM!C214</f>
        <v>Charlie</v>
      </c>
      <c r="D216" s="35" t="str">
        <f>+FromKM!D214</f>
        <v>Cooke</v>
      </c>
      <c r="E216" s="23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5">
        <f t="shared" si="8"/>
        <v>214</v>
      </c>
      <c r="B217" s="23">
        <f>+FromKM!B215</f>
        <v>32</v>
      </c>
      <c r="C217" s="35" t="str">
        <f>+FromKM!C215</f>
        <v>Zachary</v>
      </c>
      <c r="D217" s="35" t="str">
        <f>+FromKM!D215</f>
        <v>Horsfield</v>
      </c>
      <c r="E217" s="23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5">
        <f t="shared" si="8"/>
        <v>215</v>
      </c>
      <c r="B218" s="23">
        <f>+FromKM!B216</f>
        <v>33</v>
      </c>
      <c r="C218" s="35" t="str">
        <f>+FromKM!C216</f>
        <v>Jesse</v>
      </c>
      <c r="D218" s="35" t="str">
        <f>+FromKM!D216</f>
        <v>Coleman</v>
      </c>
      <c r="E218" s="23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5">
        <f t="shared" si="8"/>
        <v>216</v>
      </c>
      <c r="B219" s="23">
        <f>+FromKM!B217</f>
        <v>34</v>
      </c>
      <c r="C219" s="35" t="str">
        <f>+FromKM!C217</f>
        <v>James</v>
      </c>
      <c r="D219" s="35" t="str">
        <f>+FromKM!D217</f>
        <v>Oakley</v>
      </c>
      <c r="E219" s="23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5">
        <f t="shared" si="8"/>
        <v>217</v>
      </c>
      <c r="B220" s="23">
        <f>+FromKM!B218</f>
        <v>35</v>
      </c>
      <c r="C220" s="35" t="str">
        <f>+FromKM!C218</f>
        <v>Caiden</v>
      </c>
      <c r="D220" s="35" t="str">
        <f>+FromKM!D218</f>
        <v>Khoury</v>
      </c>
      <c r="E220" s="23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5">
        <f t="shared" si="8"/>
        <v>218</v>
      </c>
      <c r="B221" s="23">
        <f>+FromKM!B219</f>
        <v>36</v>
      </c>
      <c r="C221" s="35" t="str">
        <f>+FromKM!C219</f>
        <v>Francis Leon</v>
      </c>
      <c r="D221" s="35" t="str">
        <f>+FromKM!D219</f>
        <v>James</v>
      </c>
      <c r="E221" s="23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5">
        <f t="shared" si="8"/>
        <v>219</v>
      </c>
      <c r="B222" s="23">
        <f>+FromKM!B220</f>
        <v>37</v>
      </c>
      <c r="C222" s="35" t="str">
        <f>+FromKM!C220</f>
        <v>Tomas</v>
      </c>
      <c r="D222" s="35" t="str">
        <f>+FromKM!D220</f>
        <v>Gates</v>
      </c>
      <c r="E222" s="23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5">
        <f t="shared" si="8"/>
        <v>220</v>
      </c>
      <c r="B223" s="23">
        <f>+FromKM!B221</f>
        <v>38</v>
      </c>
      <c r="C223" s="35" t="str">
        <f>+FromKM!C221</f>
        <v>Stella</v>
      </c>
      <c r="D223" s="35" t="str">
        <f>+FromKM!D221</f>
        <v>Gambie</v>
      </c>
      <c r="E223" s="23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5">
        <f t="shared" si="8"/>
        <v>221</v>
      </c>
      <c r="B224" s="23">
        <f>+FromKM!B222</f>
        <v>39</v>
      </c>
      <c r="C224" s="35" t="str">
        <f>+FromKM!C222</f>
        <v>Georgia</v>
      </c>
      <c r="D224" s="35" t="str">
        <f>+FromKM!D222</f>
        <v>Lennard</v>
      </c>
      <c r="E224" s="23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5">
        <f t="shared" si="8"/>
        <v>222</v>
      </c>
      <c r="B225" s="23">
        <f>+FromKM!B223</f>
        <v>40</v>
      </c>
      <c r="C225" s="35" t="str">
        <f>+FromKM!C223</f>
        <v>Peter</v>
      </c>
      <c r="D225" s="35" t="str">
        <f>+FromKM!D223</f>
        <v>Clarke</v>
      </c>
      <c r="E225" s="23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5">
        <f t="shared" si="8"/>
        <v>223</v>
      </c>
      <c r="B226" s="23">
        <f>+FromKM!B224</f>
        <v>41</v>
      </c>
      <c r="C226" s="35" t="str">
        <f>+FromKM!C224</f>
        <v>Jessica</v>
      </c>
      <c r="D226" s="35" t="str">
        <f>+FromKM!D224</f>
        <v>Wilson</v>
      </c>
      <c r="E226" s="23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5">
        <f t="shared" si="8"/>
        <v>224</v>
      </c>
      <c r="B227" s="23">
        <f>+FromKM!B225</f>
        <v>42</v>
      </c>
      <c r="C227" s="35" t="str">
        <f>+FromKM!C225</f>
        <v>Ada</v>
      </c>
      <c r="D227" s="35" t="str">
        <f>+FromKM!D225</f>
        <v>Greenaway</v>
      </c>
      <c r="E227" s="23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5">
        <f t="shared" si="8"/>
        <v>225</v>
      </c>
      <c r="B228" s="23">
        <f>+FromKM!B226</f>
        <v>43</v>
      </c>
      <c r="C228" s="35" t="str">
        <f>+FromKM!C226</f>
        <v>Amelia</v>
      </c>
      <c r="D228" s="35" t="str">
        <f>+FromKM!D226</f>
        <v>Skelton</v>
      </c>
      <c r="E228" s="23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5">
        <f t="shared" si="8"/>
        <v>226</v>
      </c>
      <c r="B229" s="23">
        <f>+FromKM!B227</f>
        <v>44</v>
      </c>
      <c r="C229" s="35" t="str">
        <f>+FromKM!C227</f>
        <v>Katie</v>
      </c>
      <c r="D229" s="35" t="str">
        <f>+FromKM!D227</f>
        <v>Crewe</v>
      </c>
      <c r="E229" s="23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5">
        <f t="shared" si="8"/>
        <v>227</v>
      </c>
      <c r="B230" s="23">
        <f>+FromKM!B228</f>
        <v>45</v>
      </c>
      <c r="C230" s="35" t="str">
        <f>+FromKM!C228</f>
        <v>Betty</v>
      </c>
      <c r="D230" s="35" t="str">
        <f>+FromKM!D228</f>
        <v>Grice</v>
      </c>
      <c r="E230" s="23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5">
        <f t="shared" si="8"/>
        <v>228</v>
      </c>
      <c r="B231" s="23">
        <f>+FromKM!B229</f>
        <v>46</v>
      </c>
      <c r="C231" s="35" t="str">
        <f>+FromKM!C229</f>
        <v>Tera</v>
      </c>
      <c r="D231" s="35" t="str">
        <f>+FromKM!D229</f>
        <v>Buckland</v>
      </c>
      <c r="E231" s="23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5">
        <f t="shared" si="8"/>
        <v>229</v>
      </c>
      <c r="B232" s="23">
        <f>+FromKM!B230</f>
        <v>47</v>
      </c>
      <c r="C232" s="35" t="str">
        <f>+FromKM!C230</f>
        <v>Lily</v>
      </c>
      <c r="D232" s="35" t="str">
        <f>+FromKM!D230</f>
        <v>Sole</v>
      </c>
      <c r="E232" s="23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5">
        <f t="shared" si="8"/>
        <v>230</v>
      </c>
      <c r="B233" s="23">
        <f>+FromKM!B231</f>
        <v>48</v>
      </c>
      <c r="C233" s="35" t="str">
        <f>+FromKM!C231</f>
        <v>Florence</v>
      </c>
      <c r="D233" s="35" t="str">
        <f>+FromKM!D231</f>
        <v>Matten</v>
      </c>
      <c r="E233" s="23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5">
        <f t="shared" si="8"/>
        <v>231</v>
      </c>
      <c r="B234" s="23">
        <f>+FromKM!B232</f>
        <v>49</v>
      </c>
      <c r="C234" s="35" t="str">
        <f>+FromKM!C232</f>
        <v>Francesca</v>
      </c>
      <c r="D234" s="35" t="str">
        <f>+FromKM!D232</f>
        <v>Tarrant</v>
      </c>
      <c r="E234" s="23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5">
        <f t="shared" si="8"/>
        <v>232</v>
      </c>
      <c r="B235" s="23">
        <f>+FromKM!B233</f>
        <v>50</v>
      </c>
      <c r="C235" s="35" t="str">
        <f>+FromKM!C233</f>
        <v>Alyssa</v>
      </c>
      <c r="D235" s="35" t="str">
        <f>+FromKM!D233</f>
        <v>Cornford</v>
      </c>
      <c r="E235" s="23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5">
        <f t="shared" si="8"/>
        <v>233</v>
      </c>
      <c r="B236" s="23">
        <f>+FromKM!B234</f>
        <v>51</v>
      </c>
      <c r="C236" s="35" t="str">
        <f>+FromKM!C234</f>
        <v>Connie</v>
      </c>
      <c r="D236" s="35" t="str">
        <f>+FromKM!D234</f>
        <v>Ash</v>
      </c>
      <c r="E236" s="23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5">
        <f t="shared" si="8"/>
        <v>234</v>
      </c>
      <c r="B237" s="23">
        <f>+FromKM!B235</f>
        <v>52</v>
      </c>
      <c r="C237" s="35" t="str">
        <f>+FromKM!C235</f>
        <v>Emmy</v>
      </c>
      <c r="D237" s="35" t="str">
        <f>+FromKM!D235</f>
        <v>Pemberton</v>
      </c>
      <c r="E237" s="23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5">
        <f t="shared" si="8"/>
        <v>235</v>
      </c>
      <c r="B238" s="23">
        <f>+FromKM!B236</f>
        <v>53</v>
      </c>
      <c r="C238" s="35" t="str">
        <f>+FromKM!C236</f>
        <v>Bella</v>
      </c>
      <c r="D238" s="35" t="str">
        <f>+FromKM!D236</f>
        <v>Taylor</v>
      </c>
      <c r="E238" s="23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5">
        <f t="shared" si="8"/>
        <v>236</v>
      </c>
      <c r="B239" s="23">
        <f>+FromKM!B237</f>
        <v>54</v>
      </c>
      <c r="C239" s="35" t="str">
        <f>+FromKM!C237</f>
        <v>Ksenia</v>
      </c>
      <c r="D239" s="35" t="str">
        <f>+FromKM!D237</f>
        <v>McCrae</v>
      </c>
      <c r="E239" s="23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5">
        <f t="shared" si="8"/>
        <v>237</v>
      </c>
      <c r="B240" s="23">
        <f>+FromKM!B238</f>
        <v>55</v>
      </c>
      <c r="C240" s="35" t="str">
        <f>+FromKM!C238</f>
        <v>Francesca</v>
      </c>
      <c r="D240" s="35" t="str">
        <f>+FromKM!D238</f>
        <v>Crittenden</v>
      </c>
      <c r="E240" s="23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5">
        <f t="shared" si="8"/>
        <v>238</v>
      </c>
      <c r="B241" s="23">
        <f>+FromKM!B239</f>
        <v>56</v>
      </c>
      <c r="C241" s="35" t="str">
        <f>+FromKM!C239</f>
        <v>Grace</v>
      </c>
      <c r="D241" s="35" t="str">
        <f>+FromKM!D239</f>
        <v>Luford-Brown</v>
      </c>
      <c r="E241" s="23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5">
        <f t="shared" si="8"/>
        <v>239</v>
      </c>
      <c r="B242" s="23">
        <f>+FromKM!B240</f>
        <v>57</v>
      </c>
      <c r="C242" s="35" t="str">
        <f>+FromKM!C240</f>
        <v>Lana</v>
      </c>
      <c r="D242" s="35" t="str">
        <f>+FromKM!D240</f>
        <v>Povey</v>
      </c>
      <c r="E242" s="23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5">
        <f t="shared" si="8"/>
        <v>240</v>
      </c>
      <c r="B243" s="23">
        <f>+FromKM!B241</f>
        <v>58</v>
      </c>
      <c r="C243" s="35" t="str">
        <f>+FromKM!C241</f>
        <v>Jenaveve</v>
      </c>
      <c r="D243" s="35" t="str">
        <f>+FromKM!D241</f>
        <v>Lee</v>
      </c>
      <c r="E243" s="23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5">
        <f t="shared" si="8"/>
        <v>241</v>
      </c>
      <c r="B244" s="23">
        <f>+FromKM!B242</f>
        <v>59</v>
      </c>
      <c r="C244" s="35" t="str">
        <f>+FromKM!C242</f>
        <v>Indie</v>
      </c>
      <c r="D244" s="35" t="str">
        <f>+FromKM!D242</f>
        <v>Capon</v>
      </c>
      <c r="E244" s="23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5">
        <f t="shared" si="8"/>
        <v>242</v>
      </c>
      <c r="B245" s="23">
        <f>+FromKM!B243</f>
        <v>60</v>
      </c>
      <c r="C245" s="35" t="str">
        <f>+FromKM!C243</f>
        <v>Evie</v>
      </c>
      <c r="D245" s="35" t="str">
        <f>+FromKM!D243</f>
        <v>Grobel</v>
      </c>
      <c r="E245" s="23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5">
        <f t="shared" si="8"/>
        <v>243</v>
      </c>
      <c r="B246" s="23">
        <f>+FromKM!B244</f>
        <v>61</v>
      </c>
      <c r="C246" s="35" t="str">
        <f>+FromKM!C244</f>
        <v>Ava</v>
      </c>
      <c r="D246" s="35" t="str">
        <f>+FromKM!D244</f>
        <v>Pashley</v>
      </c>
      <c r="E246" s="23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5">
        <f t="shared" si="8"/>
        <v>244</v>
      </c>
      <c r="B247" s="23">
        <f>+FromKM!B245</f>
        <v>62</v>
      </c>
      <c r="C247" s="35" t="str">
        <f>+FromKM!C245</f>
        <v>Luca</v>
      </c>
      <c r="D247" s="35" t="str">
        <f>+FromKM!D245</f>
        <v>De Giovanni</v>
      </c>
      <c r="E247" s="23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5">
        <f t="shared" si="8"/>
        <v>245</v>
      </c>
      <c r="B248" s="23">
        <f>+FromKM!B246</f>
        <v>63</v>
      </c>
      <c r="C248" s="35" t="str">
        <f>+FromKM!C246</f>
        <v>Sebastian</v>
      </c>
      <c r="D248" s="35" t="str">
        <f>+FromKM!D246</f>
        <v>Skinner</v>
      </c>
      <c r="E248" s="23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5">
        <f t="shared" si="8"/>
        <v>246</v>
      </c>
      <c r="B249" s="23">
        <f>+FromKM!B247</f>
        <v>64</v>
      </c>
      <c r="C249" s="35" t="str">
        <f>+FromKM!C247</f>
        <v>Byron</v>
      </c>
      <c r="D249" s="35" t="str">
        <f>+FromKM!D247</f>
        <v>Roberts</v>
      </c>
      <c r="E249" s="23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5">
        <f t="shared" si="8"/>
        <v>247</v>
      </c>
      <c r="B250" s="23">
        <f>+FromKM!B248</f>
        <v>65</v>
      </c>
      <c r="C250" s="35" t="str">
        <f>+FromKM!C248</f>
        <v>Phoenix-Chandler</v>
      </c>
      <c r="D250" s="35" t="str">
        <f>+FromKM!D248</f>
        <v>Brampton</v>
      </c>
      <c r="E250" s="23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5">
        <f t="shared" si="8"/>
        <v>248</v>
      </c>
      <c r="B251" s="23">
        <f>+FromKM!B249</f>
        <v>66</v>
      </c>
      <c r="C251" s="35" t="str">
        <f>+FromKM!C249</f>
        <v>Oliver</v>
      </c>
      <c r="D251" s="35" t="str">
        <f>+FromKM!D249</f>
        <v>Brophy</v>
      </c>
      <c r="E251" s="23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5">
        <f t="shared" si="8"/>
        <v>249</v>
      </c>
      <c r="B252" s="23">
        <f>+FromKM!B250</f>
        <v>67</v>
      </c>
      <c r="C252" s="35" t="str">
        <f>+FromKM!C250</f>
        <v>Ben</v>
      </c>
      <c r="D252" s="35" t="str">
        <f>+FromKM!D250</f>
        <v>Wright</v>
      </c>
      <c r="E252" s="23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5">
        <f t="shared" si="8"/>
        <v>250</v>
      </c>
      <c r="B253" s="23">
        <f>+FromKM!B251</f>
        <v>68</v>
      </c>
      <c r="C253" s="35" t="str">
        <f>+FromKM!C251</f>
        <v>Ben</v>
      </c>
      <c r="D253" s="35" t="str">
        <f>+FromKM!D251</f>
        <v>Woodward</v>
      </c>
      <c r="E253" s="23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5">
        <f t="shared" si="8"/>
        <v>251</v>
      </c>
      <c r="B254" s="23">
        <f>+FromKM!B252</f>
        <v>69</v>
      </c>
      <c r="C254" s="35" t="str">
        <f>+FromKM!C252</f>
        <v>Michael</v>
      </c>
      <c r="D254" s="35" t="str">
        <f>+FromKM!D252</f>
        <v>O'Connor</v>
      </c>
      <c r="E254" s="23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5">
        <f t="shared" si="8"/>
        <v>252</v>
      </c>
      <c r="B255" s="23">
        <f>+FromKM!B253</f>
        <v>70</v>
      </c>
      <c r="C255" s="35" t="str">
        <f>+FromKM!C253</f>
        <v>Monty</v>
      </c>
      <c r="D255" s="35" t="str">
        <f>+FromKM!D253</f>
        <v>Boniface</v>
      </c>
      <c r="E255" s="23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5">
        <f t="shared" si="8"/>
        <v>253</v>
      </c>
      <c r="B256" s="23">
        <f>+FromKM!B254</f>
        <v>71</v>
      </c>
      <c r="C256" s="35" t="str">
        <f>+FromKM!C254</f>
        <v>Jonah</v>
      </c>
      <c r="D256" s="35" t="str">
        <f>+FromKM!D254</f>
        <v>Messer</v>
      </c>
      <c r="E256" s="23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5">
        <f t="shared" si="8"/>
        <v>254</v>
      </c>
      <c r="B257" s="23">
        <f>+FromKM!B255</f>
        <v>72</v>
      </c>
      <c r="C257" s="35" t="str">
        <f>+FromKM!C255</f>
        <v>Max</v>
      </c>
      <c r="D257" s="35" t="str">
        <f>+FromKM!D255</f>
        <v>Farley</v>
      </c>
      <c r="E257" s="23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5">
        <f t="shared" si="8"/>
        <v>255</v>
      </c>
      <c r="B258" s="23">
        <f>+FromKM!B256</f>
        <v>73</v>
      </c>
      <c r="C258" s="35" t="str">
        <f>+FromKM!C256</f>
        <v>Rafael</v>
      </c>
      <c r="D258" s="35" t="str">
        <f>+FromKM!D256</f>
        <v>Selby</v>
      </c>
      <c r="E258" s="23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5">
        <f t="shared" si="8"/>
        <v>256</v>
      </c>
      <c r="B259" s="23">
        <f>+FromKM!B257</f>
        <v>74</v>
      </c>
      <c r="C259" s="35" t="str">
        <f>+FromKM!C257</f>
        <v>Dara</v>
      </c>
      <c r="D259" s="35" t="str">
        <f>+FromKM!D257</f>
        <v>Hickey</v>
      </c>
      <c r="E259" s="23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5">
        <f t="shared" si="8"/>
        <v>257</v>
      </c>
      <c r="B260" s="23">
        <f>+FromKM!B258</f>
        <v>75</v>
      </c>
      <c r="C260" s="35" t="str">
        <f>+FromKM!C258</f>
        <v>Fin</v>
      </c>
      <c r="D260" s="35" t="str">
        <f>+FromKM!D258</f>
        <v>Lumber-Fry</v>
      </c>
      <c r="E260" s="23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5">
        <f t="shared" si="8"/>
        <v>258</v>
      </c>
      <c r="B261" s="23">
        <f>+FromKM!B259</f>
        <v>76</v>
      </c>
      <c r="C261" s="35" t="str">
        <f>+FromKM!C259</f>
        <v>Louis</v>
      </c>
      <c r="D261" s="35" t="str">
        <f>+FromKM!D259</f>
        <v>Ashworth</v>
      </c>
      <c r="E261" s="23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5">
        <f t="shared" ref="A262:A325" si="10">+A261+1</f>
        <v>259</v>
      </c>
      <c r="B262" s="23">
        <f>+FromKM!B260</f>
        <v>77</v>
      </c>
      <c r="C262" s="35" t="str">
        <f>+FromKM!C260</f>
        <v>Joaquin</v>
      </c>
      <c r="D262" s="35" t="str">
        <f>+FromKM!D260</f>
        <v>Perez Rork</v>
      </c>
      <c r="E262" s="23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5">
        <f t="shared" si="10"/>
        <v>260</v>
      </c>
      <c r="B263" s="23">
        <f>+FromKM!B261</f>
        <v>78</v>
      </c>
      <c r="C263" s="35" t="str">
        <f>+FromKM!C261</f>
        <v>Noah</v>
      </c>
      <c r="D263" s="35" t="str">
        <f>+FromKM!D261</f>
        <v>Blythe</v>
      </c>
      <c r="E263" s="23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5">
        <f t="shared" si="10"/>
        <v>261</v>
      </c>
      <c r="B264" s="23">
        <f>+FromKM!B262</f>
        <v>79</v>
      </c>
      <c r="C264" s="35" t="str">
        <f>+FromKM!C262</f>
        <v>Max</v>
      </c>
      <c r="D264" s="35" t="str">
        <f>+FromKM!D262</f>
        <v>Gayle</v>
      </c>
      <c r="E264" s="23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5">
        <f t="shared" si="10"/>
        <v>262</v>
      </c>
      <c r="B265" s="23">
        <f>+FromKM!B263</f>
        <v>80</v>
      </c>
      <c r="C265" s="35" t="str">
        <f>+FromKM!C263</f>
        <v>Joshua</v>
      </c>
      <c r="D265" s="35" t="str">
        <f>+FromKM!D263</f>
        <v>Hopper</v>
      </c>
      <c r="E265" s="23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5">
        <f t="shared" si="10"/>
        <v>263</v>
      </c>
      <c r="B266" s="23">
        <f>+FromKM!B264</f>
        <v>81</v>
      </c>
      <c r="C266" s="35" t="str">
        <f>+FromKM!C264</f>
        <v>George</v>
      </c>
      <c r="D266" s="35" t="str">
        <f>+FromKM!D264</f>
        <v>Armstrong-Smith</v>
      </c>
      <c r="E266" s="23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5">
        <f t="shared" si="10"/>
        <v>264</v>
      </c>
      <c r="B267" s="23">
        <f>+FromKM!B265</f>
        <v>82</v>
      </c>
      <c r="C267" s="35" t="str">
        <f>+FromKM!C265</f>
        <v>Ellis</v>
      </c>
      <c r="D267" s="35" t="str">
        <f>+FromKM!D265</f>
        <v>Cousins</v>
      </c>
      <c r="E267" s="23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5">
        <f t="shared" si="10"/>
        <v>265</v>
      </c>
      <c r="B268" s="23">
        <f>+FromKM!B266</f>
        <v>83</v>
      </c>
      <c r="C268" s="35" t="str">
        <f>+FromKM!C266</f>
        <v>Oliver</v>
      </c>
      <c r="D268" s="35" t="str">
        <f>+FromKM!D266</f>
        <v>Aylward</v>
      </c>
      <c r="E268" s="23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5">
        <f t="shared" si="10"/>
        <v>266</v>
      </c>
      <c r="B269" s="23">
        <f>+FromKM!B267</f>
        <v>84</v>
      </c>
      <c r="C269" s="35" t="str">
        <f>+FromKM!C267</f>
        <v>Charlie</v>
      </c>
      <c r="D269" s="35" t="str">
        <f>+FromKM!D267</f>
        <v>perry</v>
      </c>
      <c r="E269" s="23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5">
        <f t="shared" si="10"/>
        <v>267</v>
      </c>
      <c r="B270" s="23">
        <f>+FromKM!B268</f>
        <v>85</v>
      </c>
      <c r="C270" s="35" t="str">
        <f>+FromKM!C268</f>
        <v>Ewan</v>
      </c>
      <c r="D270" s="35" t="str">
        <f>+FromKM!D268</f>
        <v>Roy-Macleod</v>
      </c>
      <c r="E270" s="23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5">
        <f t="shared" si="10"/>
        <v>268</v>
      </c>
      <c r="B271" s="23">
        <f>+FromKM!B269</f>
        <v>86</v>
      </c>
      <c r="C271" s="35" t="str">
        <f>+FromKM!C269</f>
        <v>Jude</v>
      </c>
      <c r="D271" s="35" t="str">
        <f>+FromKM!D269</f>
        <v>Porter</v>
      </c>
      <c r="E271" s="23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5">
        <f t="shared" si="10"/>
        <v>269</v>
      </c>
      <c r="B272" s="23">
        <f>+FromKM!B270</f>
        <v>87</v>
      </c>
      <c r="C272" s="35" t="str">
        <f>+FromKM!C270</f>
        <v>Oscar</v>
      </c>
      <c r="D272" s="35" t="str">
        <f>+FromKM!D270</f>
        <v>Fry</v>
      </c>
      <c r="E272" s="23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5">
        <f t="shared" si="10"/>
        <v>270</v>
      </c>
      <c r="B273" s="23">
        <f>+FromKM!B271</f>
        <v>88</v>
      </c>
      <c r="C273" s="35" t="str">
        <f>+FromKM!C271</f>
        <v>Aiden</v>
      </c>
      <c r="D273" s="35" t="str">
        <f>+FromKM!D271</f>
        <v>Larkin</v>
      </c>
      <c r="E273" s="23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5">
        <f t="shared" si="10"/>
        <v>271</v>
      </c>
      <c r="B274" s="23">
        <f>+FromKM!B272</f>
        <v>89</v>
      </c>
      <c r="C274" s="35" t="str">
        <f>+FromKM!C272</f>
        <v>Samuel</v>
      </c>
      <c r="D274" s="35" t="str">
        <f>+FromKM!D272</f>
        <v>Harkin</v>
      </c>
      <c r="E274" s="23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5">
        <f t="shared" si="10"/>
        <v>272</v>
      </c>
      <c r="B275" s="23">
        <f>+FromKM!B273</f>
        <v>90</v>
      </c>
      <c r="C275" s="35" t="str">
        <f>+FromKM!C273</f>
        <v>Remi</v>
      </c>
      <c r="D275" s="35" t="str">
        <f>+FromKM!D273</f>
        <v>Hussey</v>
      </c>
      <c r="E275" s="23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5">
        <f t="shared" si="10"/>
        <v>273</v>
      </c>
      <c r="B276" s="23">
        <f>+FromKM!B274</f>
        <v>91</v>
      </c>
      <c r="C276" s="35" t="str">
        <f>+FromKM!C274</f>
        <v>Harry</v>
      </c>
      <c r="D276" s="35" t="str">
        <f>+FromKM!D274</f>
        <v>Cruttenden</v>
      </c>
      <c r="E276" s="23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5">
        <f t="shared" si="10"/>
        <v>274</v>
      </c>
      <c r="B277" s="23">
        <f>+FromKM!B275</f>
        <v>92</v>
      </c>
      <c r="C277" s="35" t="str">
        <f>+FromKM!C275</f>
        <v>Mckenzie</v>
      </c>
      <c r="D277" s="35" t="str">
        <f>+FromKM!D275</f>
        <v>Klingenberg</v>
      </c>
      <c r="E277" s="23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5">
        <f t="shared" si="10"/>
        <v>275</v>
      </c>
      <c r="B278" s="23">
        <f>+FromKM!B276</f>
        <v>93</v>
      </c>
      <c r="C278" s="35" t="str">
        <f>+FromKM!C276</f>
        <v>Joe</v>
      </c>
      <c r="D278" s="35" t="str">
        <f>+FromKM!D276</f>
        <v>Wilkie</v>
      </c>
      <c r="E278" s="23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5">
        <f t="shared" si="10"/>
        <v>276</v>
      </c>
      <c r="B279" s="23">
        <f>+FromKM!B277</f>
        <v>94</v>
      </c>
      <c r="C279" s="35" t="str">
        <f>+FromKM!C277</f>
        <v>Otto</v>
      </c>
      <c r="D279" s="35" t="str">
        <f>+FromKM!D277</f>
        <v>de Burca</v>
      </c>
      <c r="E279" s="23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5">
        <f t="shared" si="10"/>
        <v>277</v>
      </c>
      <c r="B280" s="23">
        <f>+FromKM!B278</f>
        <v>95</v>
      </c>
      <c r="C280" s="35" t="str">
        <f>+FromKM!C278</f>
        <v>Thomas</v>
      </c>
      <c r="D280" s="35" t="str">
        <f>+FromKM!D278</f>
        <v>Crewe</v>
      </c>
      <c r="E280" s="23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5">
        <f t="shared" si="10"/>
        <v>278</v>
      </c>
      <c r="B281" s="23">
        <f>+FromKM!B279</f>
        <v>96</v>
      </c>
      <c r="C281" s="35" t="str">
        <f>+FromKM!C279</f>
        <v>Wilf</v>
      </c>
      <c r="D281" s="35" t="str">
        <f>+FromKM!D279</f>
        <v>Westaway</v>
      </c>
      <c r="E281" s="23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5">
        <f t="shared" si="10"/>
        <v>279</v>
      </c>
      <c r="B282" s="23">
        <f>+FromKM!B280</f>
        <v>97</v>
      </c>
      <c r="C282" s="35" t="str">
        <f>+FromKM!C280</f>
        <v>George</v>
      </c>
      <c r="D282" s="35" t="str">
        <f>+FromKM!D280</f>
        <v>Gilbert</v>
      </c>
      <c r="E282" s="23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5">
        <f t="shared" si="10"/>
        <v>280</v>
      </c>
      <c r="B283" s="23">
        <f>+FromKM!B281</f>
        <v>98</v>
      </c>
      <c r="C283" s="35" t="str">
        <f>+FromKM!C281</f>
        <v>Elliott</v>
      </c>
      <c r="D283" s="35" t="str">
        <f>+FromKM!D281</f>
        <v>James</v>
      </c>
      <c r="E283" s="23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5">
        <f t="shared" si="10"/>
        <v>281</v>
      </c>
      <c r="B284" s="23">
        <f>+FromKM!B282</f>
        <v>99</v>
      </c>
      <c r="C284" s="35" t="str">
        <f>+FromKM!C282</f>
        <v>Zion</v>
      </c>
      <c r="D284" s="35" t="str">
        <f>+FromKM!D282</f>
        <v>Okojie</v>
      </c>
      <c r="E284" s="23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5">
        <f t="shared" si="10"/>
        <v>282</v>
      </c>
      <c r="B285" s="23">
        <f>+FromKM!B283</f>
        <v>100</v>
      </c>
      <c r="C285" s="35" t="str">
        <f>+FromKM!C283</f>
        <v>Casper</v>
      </c>
      <c r="D285" s="35" t="str">
        <f>+FromKM!D283</f>
        <v>Dennis</v>
      </c>
      <c r="E285" s="23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5">
        <f t="shared" si="10"/>
        <v>283</v>
      </c>
      <c r="B286" s="23">
        <f>+FromKM!B284</f>
        <v>101</v>
      </c>
      <c r="C286" s="35" t="str">
        <f>+FromKM!C284</f>
        <v>Freddie</v>
      </c>
      <c r="D286" s="35" t="str">
        <f>+FromKM!D284</f>
        <v>Gay</v>
      </c>
      <c r="E286" s="23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5">
        <f t="shared" si="10"/>
        <v>284</v>
      </c>
      <c r="B287" s="23">
        <f>+FromKM!B285</f>
        <v>102</v>
      </c>
      <c r="C287" s="35" t="str">
        <f>+FromKM!C285</f>
        <v>Dominic</v>
      </c>
      <c r="D287" s="35" t="str">
        <f>+FromKM!D285</f>
        <v>Kinsella</v>
      </c>
      <c r="E287" s="23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5">
        <f t="shared" si="10"/>
        <v>285</v>
      </c>
      <c r="B288" s="23">
        <f>+FromKM!B286</f>
        <v>103</v>
      </c>
      <c r="C288" s="35" t="str">
        <f>+FromKM!C286</f>
        <v>James</v>
      </c>
      <c r="D288" s="35" t="str">
        <f>+FromKM!D286</f>
        <v>Kane</v>
      </c>
      <c r="E288" s="23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5">
        <f t="shared" si="10"/>
        <v>286</v>
      </c>
      <c r="B289" s="23">
        <f>+FromKM!B287</f>
        <v>104</v>
      </c>
      <c r="C289" s="35" t="str">
        <f>+FromKM!C287</f>
        <v>Dewi</v>
      </c>
      <c r="D289" s="35" t="str">
        <f>+FromKM!D287</f>
        <v>Edwards</v>
      </c>
      <c r="E289" s="23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5">
        <f t="shared" si="10"/>
        <v>287</v>
      </c>
      <c r="B290" s="23">
        <f>+FromKM!B288</f>
        <v>105</v>
      </c>
      <c r="C290" s="35" t="str">
        <f>+FromKM!C288</f>
        <v>Ewan</v>
      </c>
      <c r="D290" s="35" t="str">
        <f>+FromKM!D288</f>
        <v>Delgado-Howell</v>
      </c>
      <c r="E290" s="23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5">
        <f t="shared" si="10"/>
        <v>288</v>
      </c>
      <c r="B291" s="23">
        <f>+FromKM!B289</f>
        <v>106</v>
      </c>
      <c r="C291" s="35" t="str">
        <f>+FromKM!C289</f>
        <v>Seth</v>
      </c>
      <c r="D291" s="35" t="str">
        <f>+FromKM!D289</f>
        <v>Povey</v>
      </c>
      <c r="E291" s="23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5">
        <f t="shared" si="10"/>
        <v>289</v>
      </c>
      <c r="B292" s="23">
        <f>+FromKM!B290</f>
        <v>107</v>
      </c>
      <c r="C292" s="35" t="str">
        <f>+FromKM!C290</f>
        <v>Oliver</v>
      </c>
      <c r="D292" s="35" t="str">
        <f>+FromKM!D290</f>
        <v>Goodman</v>
      </c>
      <c r="E292" s="23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5">
        <f t="shared" si="10"/>
        <v>290</v>
      </c>
      <c r="B293" s="23">
        <f>+FromKM!B291</f>
        <v>108</v>
      </c>
      <c r="C293" s="35" t="str">
        <f>+FromKM!C291</f>
        <v>Jack</v>
      </c>
      <c r="D293" s="35" t="str">
        <f>+FromKM!D291</f>
        <v>Ryan</v>
      </c>
      <c r="E293" s="23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5">
        <f t="shared" si="10"/>
        <v>291</v>
      </c>
      <c r="B294" s="23">
        <f>+FromKM!B292</f>
        <v>109</v>
      </c>
      <c r="C294" s="35" t="str">
        <f>+FromKM!C292</f>
        <v>Seb</v>
      </c>
      <c r="D294" s="35" t="str">
        <f>+FromKM!D292</f>
        <v>Kilburn</v>
      </c>
      <c r="E294" s="23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5">
        <f t="shared" si="10"/>
        <v>292</v>
      </c>
      <c r="B295" s="23">
        <f>+FromKM!B293</f>
        <v>110</v>
      </c>
      <c r="C295" s="35" t="str">
        <f>+FromKM!C293</f>
        <v>Henry</v>
      </c>
      <c r="D295" s="35" t="str">
        <f>+FromKM!D293</f>
        <v>Cooke</v>
      </c>
      <c r="E295" s="23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5">
        <f t="shared" si="10"/>
        <v>293</v>
      </c>
      <c r="B296" s="23">
        <f>+FromKM!B294</f>
        <v>111</v>
      </c>
      <c r="C296" s="35" t="str">
        <f>+FromKM!C294</f>
        <v>Louie</v>
      </c>
      <c r="D296" s="35" t="str">
        <f>+FromKM!D294</f>
        <v>Pegley</v>
      </c>
      <c r="E296" s="23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5">
        <f t="shared" si="10"/>
        <v>294</v>
      </c>
      <c r="B297" s="23">
        <f>+FromKM!B295</f>
        <v>112</v>
      </c>
      <c r="C297" s="35" t="str">
        <f>+FromKM!C295</f>
        <v>Thomas</v>
      </c>
      <c r="D297" s="35" t="str">
        <f>+FromKM!D295</f>
        <v>Muddle</v>
      </c>
      <c r="E297" s="23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5">
        <f t="shared" si="10"/>
        <v>295</v>
      </c>
      <c r="B298" s="23">
        <f>+FromKM!B296</f>
        <v>113</v>
      </c>
      <c r="C298" s="35" t="str">
        <f>+FromKM!C296</f>
        <v>Sander</v>
      </c>
      <c r="D298" s="35" t="str">
        <f>+FromKM!D296</f>
        <v>Bassett</v>
      </c>
      <c r="E298" s="23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5">
        <f t="shared" si="10"/>
        <v>296</v>
      </c>
      <c r="B299" s="23">
        <f>+FromKM!B297</f>
        <v>114</v>
      </c>
      <c r="C299" s="35" t="str">
        <f>+FromKM!C297</f>
        <v>Archie</v>
      </c>
      <c r="D299" s="35" t="str">
        <f>+FromKM!D297</f>
        <v>Franklin</v>
      </c>
      <c r="E299" s="23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5">
        <f t="shared" si="10"/>
        <v>297</v>
      </c>
      <c r="B300" s="23">
        <f>+FromKM!B298</f>
        <v>115</v>
      </c>
      <c r="C300" s="35" t="str">
        <f>+FromKM!C298</f>
        <v>Philip</v>
      </c>
      <c r="D300" s="35" t="str">
        <f>+FromKM!D298</f>
        <v>Edwards</v>
      </c>
      <c r="E300" s="23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5">
        <f t="shared" si="10"/>
        <v>298</v>
      </c>
      <c r="B301" s="23">
        <f>+FromKM!B299</f>
        <v>116</v>
      </c>
      <c r="C301" s="35" t="str">
        <f>+FromKM!C299</f>
        <v>Matthew</v>
      </c>
      <c r="D301" s="35" t="str">
        <f>+FromKM!D299</f>
        <v>Mainwaring</v>
      </c>
      <c r="E301" s="23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5">
        <f t="shared" si="10"/>
        <v>299</v>
      </c>
      <c r="B302" s="23">
        <f>+FromKM!B300</f>
        <v>117</v>
      </c>
      <c r="C302" s="35" t="str">
        <f>+FromKM!C300</f>
        <v>Ben</v>
      </c>
      <c r="D302" s="35" t="str">
        <f>+FromKM!D300</f>
        <v>Stewart</v>
      </c>
      <c r="E302" s="23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5">
        <f t="shared" si="10"/>
        <v>300</v>
      </c>
      <c r="B303" s="23">
        <f>+FromKM!B301</f>
        <v>118</v>
      </c>
      <c r="C303" s="35" t="str">
        <f>+FromKM!C301</f>
        <v>Elodie</v>
      </c>
      <c r="D303" s="35" t="str">
        <f>+FromKM!D301</f>
        <v>Clayton</v>
      </c>
      <c r="E303" s="23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5">
        <f t="shared" si="10"/>
        <v>301</v>
      </c>
      <c r="B304" s="23">
        <f>+FromKM!B302</f>
        <v>119</v>
      </c>
      <c r="C304" s="35" t="str">
        <f>+FromKM!C302</f>
        <v>Florence</v>
      </c>
      <c r="D304" s="35" t="str">
        <f>+FromKM!D302</f>
        <v>Tuesday</v>
      </c>
      <c r="E304" s="23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5">
        <f t="shared" si="10"/>
        <v>302</v>
      </c>
      <c r="B305" s="23">
        <f>+FromKM!B303</f>
        <v>120</v>
      </c>
      <c r="C305" s="35" t="str">
        <f>+FromKM!C303</f>
        <v>Evie</v>
      </c>
      <c r="D305" s="35" t="str">
        <f>+FromKM!D303</f>
        <v>Lennard</v>
      </c>
      <c r="E305" s="23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5">
        <f t="shared" si="10"/>
        <v>303</v>
      </c>
      <c r="B306" s="23">
        <f>+FromKM!B304</f>
        <v>121</v>
      </c>
      <c r="C306" s="35" t="str">
        <f>+FromKM!C304</f>
        <v>Ella</v>
      </c>
      <c r="D306" s="35" t="str">
        <f>+FromKM!D304</f>
        <v>Helm</v>
      </c>
      <c r="E306" s="23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5">
        <f t="shared" si="10"/>
        <v>304</v>
      </c>
      <c r="B307" s="23">
        <f>+FromKM!B305</f>
        <v>122</v>
      </c>
      <c r="C307" s="35" t="str">
        <f>+FromKM!C305</f>
        <v>Bibi</v>
      </c>
      <c r="D307" s="35" t="str">
        <f>+FromKM!D305</f>
        <v>Webb</v>
      </c>
      <c r="E307" s="23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5">
        <f t="shared" si="10"/>
        <v>305</v>
      </c>
      <c r="B308" s="23">
        <f>+FromKM!B306</f>
        <v>123</v>
      </c>
      <c r="C308" s="35" t="str">
        <f>+FromKM!C306</f>
        <v>Amelie</v>
      </c>
      <c r="D308" s="35" t="str">
        <f>+FromKM!D306</f>
        <v>Whitehouse</v>
      </c>
      <c r="E308" s="23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5">
        <f t="shared" si="10"/>
        <v>306</v>
      </c>
      <c r="B309" s="23">
        <f>+FromKM!B307</f>
        <v>124</v>
      </c>
      <c r="C309" s="35" t="str">
        <f>+FromKM!C307</f>
        <v>Annabel</v>
      </c>
      <c r="D309" s="35" t="str">
        <f>+FromKM!D307</f>
        <v>Axford</v>
      </c>
      <c r="E309" s="23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5">
        <f t="shared" si="10"/>
        <v>307</v>
      </c>
      <c r="B310" s="23">
        <f>+FromKM!B308</f>
        <v>125</v>
      </c>
      <c r="C310" s="35" t="str">
        <f>+FromKM!C308</f>
        <v>Isabella</v>
      </c>
      <c r="D310" s="35" t="str">
        <f>+FromKM!D308</f>
        <v>Buchanan</v>
      </c>
      <c r="E310" s="23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5">
        <f t="shared" si="10"/>
        <v>308</v>
      </c>
      <c r="B311" s="23">
        <f>+FromKM!B309</f>
        <v>126</v>
      </c>
      <c r="C311" s="35" t="str">
        <f>+FromKM!C309</f>
        <v>Callie</v>
      </c>
      <c r="D311" s="35" t="str">
        <f>+FromKM!D309</f>
        <v>Goodbourn</v>
      </c>
      <c r="E311" s="23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5">
        <f t="shared" si="10"/>
        <v>309</v>
      </c>
      <c r="B312" s="23">
        <f>+FromKM!B310</f>
        <v>127</v>
      </c>
      <c r="C312" s="35" t="str">
        <f>+FromKM!C310</f>
        <v>Mia</v>
      </c>
      <c r="D312" s="35" t="str">
        <f>+FromKM!D310</f>
        <v>Potton</v>
      </c>
      <c r="E312" s="23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5">
        <f t="shared" si="10"/>
        <v>310</v>
      </c>
      <c r="B313" s="23">
        <f>+FromKM!B311</f>
        <v>128</v>
      </c>
      <c r="C313" s="35" t="str">
        <f>+FromKM!C311</f>
        <v>Beth</v>
      </c>
      <c r="D313" s="35" t="str">
        <f>+FromKM!D311</f>
        <v>Wilson</v>
      </c>
      <c r="E313" s="23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5">
        <f t="shared" si="10"/>
        <v>311</v>
      </c>
      <c r="B314" s="23">
        <f>+FromKM!B312</f>
        <v>129</v>
      </c>
      <c r="C314" s="35" t="str">
        <f>+FromKM!C312</f>
        <v>Kitty</v>
      </c>
      <c r="D314" s="35" t="str">
        <f>+FromKM!D312</f>
        <v>Morgan</v>
      </c>
      <c r="E314" s="23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5">
        <f t="shared" si="10"/>
        <v>312</v>
      </c>
      <c r="B315" s="23">
        <f>+FromKM!B313</f>
        <v>130</v>
      </c>
      <c r="C315" s="35" t="str">
        <f>+FromKM!C313</f>
        <v>Gracie</v>
      </c>
      <c r="D315" s="35" t="str">
        <f>+FromKM!D313</f>
        <v>Fox</v>
      </c>
      <c r="E315" s="23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5">
        <f t="shared" si="10"/>
        <v>313</v>
      </c>
      <c r="B316" s="23">
        <f>+FromKM!B314</f>
        <v>131</v>
      </c>
      <c r="C316" s="35" t="str">
        <f>+FromKM!C314</f>
        <v>Florence</v>
      </c>
      <c r="D316" s="35" t="str">
        <f>+FromKM!D314</f>
        <v>Tuesday</v>
      </c>
      <c r="E316" s="23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5">
        <f t="shared" si="10"/>
        <v>314</v>
      </c>
      <c r="B317" s="23">
        <f>+FromKM!B315</f>
        <v>132</v>
      </c>
      <c r="C317" s="35" t="str">
        <f>+FromKM!C315</f>
        <v>Juliana</v>
      </c>
      <c r="D317" s="35" t="str">
        <f>+FromKM!D315</f>
        <v>Christopherson</v>
      </c>
      <c r="E317" s="23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5">
        <f t="shared" si="10"/>
        <v>315</v>
      </c>
      <c r="B318" s="23">
        <f>+FromKM!B316</f>
        <v>133</v>
      </c>
      <c r="C318" s="35" t="str">
        <f>+FromKM!C316</f>
        <v>Olivia</v>
      </c>
      <c r="D318" s="35" t="str">
        <f>+FromKM!D316</f>
        <v>Collins</v>
      </c>
      <c r="E318" s="23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5">
        <f t="shared" si="10"/>
        <v>316</v>
      </c>
      <c r="B319" s="23">
        <f>+FromKM!B317</f>
        <v>134</v>
      </c>
      <c r="C319" s="35" t="str">
        <f>+FromKM!C317</f>
        <v>Ellen</v>
      </c>
      <c r="D319" s="35" t="str">
        <f>+FromKM!D317</f>
        <v>Gates</v>
      </c>
      <c r="E319" s="23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5">
        <f t="shared" si="10"/>
        <v>317</v>
      </c>
      <c r="B320" s="23">
        <f>+FromKM!B318</f>
        <v>135</v>
      </c>
      <c r="C320" s="35" t="str">
        <f>+FromKM!C318</f>
        <v>Molly</v>
      </c>
      <c r="D320" s="35" t="str">
        <f>+FromKM!D318</f>
        <v>Burton</v>
      </c>
      <c r="E320" s="23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5">
        <f t="shared" si="10"/>
        <v>318</v>
      </c>
      <c r="B321" s="23">
        <f>+FromKM!B319</f>
        <v>136</v>
      </c>
      <c r="C321" s="35" t="str">
        <f>+FromKM!C319</f>
        <v>Isola</v>
      </c>
      <c r="D321" s="35" t="str">
        <f>+FromKM!D319</f>
        <v>Crawford</v>
      </c>
      <c r="E321" s="23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5">
        <f t="shared" si="10"/>
        <v>319</v>
      </c>
      <c r="B322" s="23">
        <f>+FromKM!B320</f>
        <v>137</v>
      </c>
      <c r="C322" s="35" t="str">
        <f>+FromKM!C320</f>
        <v>Antalia</v>
      </c>
      <c r="D322" s="35" t="str">
        <f>+FromKM!D320</f>
        <v>Cole</v>
      </c>
      <c r="E322" s="23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5">
        <f t="shared" si="10"/>
        <v>320</v>
      </c>
      <c r="B323" s="23">
        <f>+FromKM!B321</f>
        <v>138</v>
      </c>
      <c r="C323" s="35" t="str">
        <f>+FromKM!C321</f>
        <v>Megan</v>
      </c>
      <c r="D323" s="35" t="str">
        <f>+FromKM!D321</f>
        <v>Hopkins-Parry</v>
      </c>
      <c r="E323" s="23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5">
        <f t="shared" si="10"/>
        <v>321</v>
      </c>
      <c r="B324" s="23">
        <f>+FromKM!B322</f>
        <v>139</v>
      </c>
      <c r="C324" s="35" t="str">
        <f>+FromKM!C322</f>
        <v>Ava</v>
      </c>
      <c r="D324" s="35" t="str">
        <f>+FromKM!D322</f>
        <v>Morrissy</v>
      </c>
      <c r="E324" s="23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5">
        <f t="shared" si="10"/>
        <v>322</v>
      </c>
      <c r="B325" s="23">
        <f>+FromKM!B323</f>
        <v>140</v>
      </c>
      <c r="C325" s="35" t="str">
        <f>+FromKM!C323</f>
        <v>Olivia</v>
      </c>
      <c r="D325" s="35" t="str">
        <f>+FromKM!D323</f>
        <v>Henham</v>
      </c>
      <c r="E325" s="23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5">
        <f t="shared" ref="A326:A389" si="12">+A325+1</f>
        <v>323</v>
      </c>
      <c r="B326" s="23">
        <f>+FromKM!B324</f>
        <v>141</v>
      </c>
      <c r="C326" s="35" t="str">
        <f>+FromKM!C324</f>
        <v>Izzy</v>
      </c>
      <c r="D326" s="35" t="str">
        <f>+FromKM!D324</f>
        <v>Wheeler</v>
      </c>
      <c r="E326" s="23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5">
        <f t="shared" si="12"/>
        <v>324</v>
      </c>
      <c r="B327" s="23">
        <f>+FromKM!B325</f>
        <v>142</v>
      </c>
      <c r="C327" s="35" t="str">
        <f>+FromKM!C325</f>
        <v>Mia</v>
      </c>
      <c r="D327" s="35" t="str">
        <f>+FromKM!D325</f>
        <v>Diacci</v>
      </c>
      <c r="E327" s="23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5">
        <f t="shared" si="12"/>
        <v>325</v>
      </c>
      <c r="B328" s="23">
        <f>+FromKM!B326</f>
        <v>143</v>
      </c>
      <c r="C328" s="35" t="str">
        <f>+FromKM!C326</f>
        <v>Daisy</v>
      </c>
      <c r="D328" s="35" t="str">
        <f>+FromKM!D326</f>
        <v>Welch</v>
      </c>
      <c r="E328" s="23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5">
        <f t="shared" si="12"/>
        <v>326</v>
      </c>
      <c r="B329" s="23">
        <f>+FromKM!B327</f>
        <v>144</v>
      </c>
      <c r="C329" s="35" t="str">
        <f>+FromKM!C327</f>
        <v>Seren</v>
      </c>
      <c r="D329" s="35" t="str">
        <f>+FromKM!D327</f>
        <v>Rowe</v>
      </c>
      <c r="E329" s="23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5">
        <f t="shared" si="12"/>
        <v>327</v>
      </c>
      <c r="B330" s="23">
        <f>+FromKM!B328</f>
        <v>145</v>
      </c>
      <c r="C330" s="35" t="str">
        <f>+FromKM!C328</f>
        <v>Sophie</v>
      </c>
      <c r="D330" s="35" t="str">
        <f>+FromKM!D328</f>
        <v>Sims</v>
      </c>
      <c r="E330" s="23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5">
        <f t="shared" si="12"/>
        <v>328</v>
      </c>
      <c r="B331" s="23">
        <f>+FromKM!B329</f>
        <v>146</v>
      </c>
      <c r="C331" s="35" t="str">
        <f>+FromKM!C329</f>
        <v>Lexie</v>
      </c>
      <c r="D331" s="35" t="str">
        <f>+FromKM!D329</f>
        <v>Mclean</v>
      </c>
      <c r="E331" s="23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5">
        <f t="shared" si="12"/>
        <v>329</v>
      </c>
      <c r="B332" s="23">
        <f>+FromKM!B330</f>
        <v>147</v>
      </c>
      <c r="C332" s="35" t="str">
        <f>+FromKM!C330</f>
        <v>Uma</v>
      </c>
      <c r="D332" s="35" t="str">
        <f>+FromKM!D330</f>
        <v>Clark</v>
      </c>
      <c r="E332" s="23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5">
        <f t="shared" si="12"/>
        <v>330</v>
      </c>
      <c r="B333" s="23">
        <f>+FromKM!B331</f>
        <v>148</v>
      </c>
      <c r="C333" s="35" t="str">
        <f>+FromKM!C331</f>
        <v>Demelza</v>
      </c>
      <c r="D333" s="35" t="str">
        <f>+FromKM!D331</f>
        <v>McCrae</v>
      </c>
      <c r="E333" s="23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5">
        <f t="shared" si="12"/>
        <v>331</v>
      </c>
      <c r="B334" s="23">
        <f>+FromKM!B332</f>
        <v>149</v>
      </c>
      <c r="C334" s="35" t="str">
        <f>+FromKM!C332</f>
        <v>Connie</v>
      </c>
      <c r="D334" s="35" t="str">
        <f>+FromKM!D332</f>
        <v>Davis</v>
      </c>
      <c r="E334" s="23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5">
        <f t="shared" si="12"/>
        <v>332</v>
      </c>
      <c r="B335" s="23">
        <f>+FromKM!B333</f>
        <v>150</v>
      </c>
      <c r="C335" s="35" t="str">
        <f>+FromKM!C333</f>
        <v>Amy</v>
      </c>
      <c r="D335" s="35" t="str">
        <f>+FromKM!D333</f>
        <v>Hunneman</v>
      </c>
      <c r="E335" s="23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5">
        <f t="shared" si="12"/>
        <v>333</v>
      </c>
      <c r="B336" s="23">
        <f>+FromKM!B334</f>
        <v>151</v>
      </c>
      <c r="C336" s="35" t="str">
        <f>+FromKM!C334</f>
        <v>Mylie</v>
      </c>
      <c r="D336" s="35" t="str">
        <f>+FromKM!D334</f>
        <v>Corbett</v>
      </c>
      <c r="E336" s="23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5">
        <f t="shared" si="12"/>
        <v>334</v>
      </c>
      <c r="B337" s="23">
        <f>+FromKM!B335</f>
        <v>152</v>
      </c>
      <c r="C337" s="35" t="str">
        <f>+FromKM!C335</f>
        <v>Polly</v>
      </c>
      <c r="D337" s="35" t="str">
        <f>+FromKM!D335</f>
        <v>Cooper</v>
      </c>
      <c r="E337" s="23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5">
        <f t="shared" si="12"/>
        <v>335</v>
      </c>
      <c r="B338" s="23">
        <f>+FromKM!B336</f>
        <v>153</v>
      </c>
      <c r="C338" s="35" t="str">
        <f>+FromKM!C336</f>
        <v>Elise</v>
      </c>
      <c r="D338" s="35" t="str">
        <f>+FromKM!D336</f>
        <v>Aston</v>
      </c>
      <c r="E338" s="23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5">
        <f t="shared" si="12"/>
        <v>336</v>
      </c>
      <c r="B339" s="23">
        <f>+FromKM!B337</f>
        <v>154</v>
      </c>
      <c r="C339" s="35" t="str">
        <f>+FromKM!C337</f>
        <v>Kira</v>
      </c>
      <c r="D339" s="35" t="str">
        <f>+FromKM!D337</f>
        <v>Dunford</v>
      </c>
      <c r="E339" s="23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5">
        <f t="shared" si="12"/>
        <v>337</v>
      </c>
      <c r="B340" s="23">
        <f>+FromKM!B338</f>
        <v>155</v>
      </c>
      <c r="C340" s="35" t="str">
        <f>+FromKM!C338</f>
        <v>Evie</v>
      </c>
      <c r="D340" s="35" t="str">
        <f>+FromKM!D338</f>
        <v>Murray</v>
      </c>
      <c r="E340" s="23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5">
        <f t="shared" si="12"/>
        <v>338</v>
      </c>
      <c r="B341" s="23">
        <f>+FromKM!B339</f>
        <v>156</v>
      </c>
      <c r="C341" s="35" t="str">
        <f>+FromKM!C339</f>
        <v>Maria</v>
      </c>
      <c r="D341" s="35" t="str">
        <f>+FromKM!D339</f>
        <v>Oâ€™Brien</v>
      </c>
      <c r="E341" s="23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5">
        <f t="shared" si="12"/>
        <v>339</v>
      </c>
      <c r="B342" s="23">
        <f>+FromKM!B340</f>
        <v>157</v>
      </c>
      <c r="C342" s="35" t="str">
        <f>+FromKM!C340</f>
        <v>Iris</v>
      </c>
      <c r="D342" s="35" t="str">
        <f>+FromKM!D340</f>
        <v>Hunter</v>
      </c>
      <c r="E342" s="23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5">
        <f t="shared" si="12"/>
        <v>340</v>
      </c>
      <c r="B343" s="23">
        <f>+FromKM!B341</f>
        <v>158</v>
      </c>
      <c r="C343" s="35" t="str">
        <f>+FromKM!C341</f>
        <v>Rosie</v>
      </c>
      <c r="D343" s="35" t="str">
        <f>+FromKM!D341</f>
        <v>Ferguson</v>
      </c>
      <c r="E343" s="23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5">
        <f t="shared" si="12"/>
        <v>341</v>
      </c>
      <c r="B344" s="23">
        <f>+FromKM!B342</f>
        <v>159</v>
      </c>
      <c r="C344" s="35" t="str">
        <f>+FromKM!C342</f>
        <v>Elodie</v>
      </c>
      <c r="D344" s="35" t="str">
        <f>+FromKM!D342</f>
        <v>Hill</v>
      </c>
      <c r="E344" s="23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5">
        <f t="shared" si="12"/>
        <v>342</v>
      </c>
      <c r="B345" s="23">
        <f>+FromKM!B343</f>
        <v>160</v>
      </c>
      <c r="C345" s="35" t="str">
        <f>+FromKM!C343</f>
        <v>RenÃ¨e</v>
      </c>
      <c r="D345" s="35" t="str">
        <f>+FromKM!D343</f>
        <v>Daniels</v>
      </c>
      <c r="E345" s="23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5">
        <f t="shared" si="12"/>
        <v>343</v>
      </c>
      <c r="B346" s="23">
        <f>+FromKM!B344</f>
        <v>161</v>
      </c>
      <c r="C346" s="35" t="str">
        <f>+FromKM!C344</f>
        <v>Isla</v>
      </c>
      <c r="D346" s="35" t="str">
        <f>+FromKM!D344</f>
        <v>Hill</v>
      </c>
      <c r="E346" s="23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5">
        <f t="shared" si="12"/>
        <v>344</v>
      </c>
      <c r="B347" s="23">
        <f>+FromKM!B345</f>
        <v>162</v>
      </c>
      <c r="C347" s="35" t="str">
        <f>+FromKM!C345</f>
        <v>Alicia</v>
      </c>
      <c r="D347" s="35" t="str">
        <f>+FromKM!D345</f>
        <v>Stone</v>
      </c>
      <c r="E347" s="23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5">
        <f t="shared" si="12"/>
        <v>345</v>
      </c>
      <c r="B348" s="23">
        <f>+FromKM!B346</f>
        <v>163</v>
      </c>
      <c r="C348" s="35" t="str">
        <f>+FromKM!C346</f>
        <v>Freddy</v>
      </c>
      <c r="D348" s="35" t="str">
        <f>+FromKM!D346</f>
        <v>Boniface</v>
      </c>
      <c r="E348" s="23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5">
        <f t="shared" si="12"/>
        <v>346</v>
      </c>
      <c r="B349" s="23">
        <f>+FromKM!B347</f>
        <v>164</v>
      </c>
      <c r="C349" s="35" t="str">
        <f>+FromKM!C347</f>
        <v>Ben</v>
      </c>
      <c r="D349" s="35" t="str">
        <f>+FromKM!D347</f>
        <v>Ward</v>
      </c>
      <c r="E349" s="23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5">
        <f t="shared" si="12"/>
        <v>347</v>
      </c>
      <c r="B350" s="23">
        <f>+FromKM!B348</f>
        <v>165</v>
      </c>
      <c r="C350" s="35" t="str">
        <f>+FromKM!C348</f>
        <v>Samuel</v>
      </c>
      <c r="D350" s="35" t="str">
        <f>+FromKM!D348</f>
        <v>Davis</v>
      </c>
      <c r="E350" s="23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5">
        <f t="shared" si="12"/>
        <v>348</v>
      </c>
      <c r="B351" s="23">
        <f>+FromKM!B349</f>
        <v>166</v>
      </c>
      <c r="C351" s="35" t="str">
        <f>+FromKM!C349</f>
        <v>Alex</v>
      </c>
      <c r="D351" s="35" t="str">
        <f>+FromKM!D349</f>
        <v>Ballard</v>
      </c>
      <c r="E351" s="23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5">
        <f t="shared" si="12"/>
        <v>349</v>
      </c>
      <c r="B352" s="23">
        <f>+FromKM!B350</f>
        <v>167</v>
      </c>
      <c r="C352" s="35" t="str">
        <f>+FromKM!C350</f>
        <v>Isaac</v>
      </c>
      <c r="D352" s="35" t="str">
        <f>+FromKM!D350</f>
        <v>Tarafder</v>
      </c>
      <c r="E352" s="23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5">
        <f t="shared" si="12"/>
        <v>350</v>
      </c>
      <c r="B353" s="23">
        <f>+FromKM!B351</f>
        <v>168</v>
      </c>
      <c r="C353" s="35" t="str">
        <f>+FromKM!C351</f>
        <v>Theo</v>
      </c>
      <c r="D353" s="35" t="str">
        <f>+FromKM!D351</f>
        <v>Tarafder</v>
      </c>
      <c r="E353" s="23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5">
        <f t="shared" si="12"/>
        <v>351</v>
      </c>
      <c r="B354" s="23">
        <f>+FromKM!B352</f>
        <v>169</v>
      </c>
      <c r="C354" s="35" t="str">
        <f>+FromKM!C352</f>
        <v>Alex</v>
      </c>
      <c r="D354" s="35" t="str">
        <f>+FromKM!D352</f>
        <v>Roberts</v>
      </c>
      <c r="E354" s="23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5">
        <f t="shared" si="12"/>
        <v>352</v>
      </c>
      <c r="B355" s="23">
        <f>+FromKM!B353</f>
        <v>170</v>
      </c>
      <c r="C355" s="35" t="str">
        <f>+FromKM!C353</f>
        <v>Thomas</v>
      </c>
      <c r="D355" s="35" t="str">
        <f>+FromKM!D353</f>
        <v>Barnett</v>
      </c>
      <c r="E355" s="23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5">
        <f t="shared" si="12"/>
        <v>353</v>
      </c>
      <c r="B356" s="23">
        <f>+FromKM!B354</f>
        <v>171</v>
      </c>
      <c r="C356" s="35" t="str">
        <f>+FromKM!C354</f>
        <v>Oliver</v>
      </c>
      <c r="D356" s="35" t="str">
        <f>+FromKM!D354</f>
        <v>Holt</v>
      </c>
      <c r="E356" s="23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5">
        <f t="shared" si="12"/>
        <v>354</v>
      </c>
      <c r="B357" s="23">
        <f>+FromKM!B355</f>
        <v>172</v>
      </c>
      <c r="C357" s="35" t="str">
        <f>+FromKM!C355</f>
        <v>Finlay</v>
      </c>
      <c r="D357" s="35" t="str">
        <f>+FromKM!D355</f>
        <v>Blythe</v>
      </c>
      <c r="E357" s="23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5">
        <f t="shared" si="12"/>
        <v>355</v>
      </c>
      <c r="B358" s="23">
        <f>+FromKM!B356</f>
        <v>173</v>
      </c>
      <c r="C358" s="35" t="str">
        <f>+FromKM!C356</f>
        <v>Jack</v>
      </c>
      <c r="D358" s="35" t="str">
        <f>+FromKM!D356</f>
        <v>Cooley</v>
      </c>
      <c r="E358" s="23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5">
        <f t="shared" si="12"/>
        <v>356</v>
      </c>
      <c r="B359" s="23">
        <f>+FromKM!B357</f>
        <v>174</v>
      </c>
      <c r="C359" s="35" t="str">
        <f>+FromKM!C357</f>
        <v>Digby</v>
      </c>
      <c r="D359" s="35" t="str">
        <f>+FromKM!D357</f>
        <v>Fulford</v>
      </c>
      <c r="E359" s="23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5">
        <f t="shared" si="12"/>
        <v>357</v>
      </c>
      <c r="B360" s="23">
        <f>+FromKM!B358</f>
        <v>175</v>
      </c>
      <c r="C360" s="35" t="str">
        <f>+FromKM!C358</f>
        <v>Nate</v>
      </c>
      <c r="D360" s="35" t="str">
        <f>+FromKM!D358</f>
        <v>Cahill</v>
      </c>
      <c r="E360" s="23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5">
        <f t="shared" si="12"/>
        <v>358</v>
      </c>
      <c r="B361" s="23">
        <f>+FromKM!B359</f>
        <v>176</v>
      </c>
      <c r="C361" s="35" t="str">
        <f>+FromKM!C359</f>
        <v>Lucas</v>
      </c>
      <c r="D361" s="35" t="str">
        <f>+FromKM!D359</f>
        <v>Gorrill</v>
      </c>
      <c r="E361" s="23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5">
        <f t="shared" si="12"/>
        <v>359</v>
      </c>
      <c r="B362" s="23">
        <f>+FromKM!B360</f>
        <v>177</v>
      </c>
      <c r="C362" s="35" t="str">
        <f>+FromKM!C360</f>
        <v>Arun</v>
      </c>
      <c r="D362" s="35" t="str">
        <f>+FromKM!D360</f>
        <v>Khursheed</v>
      </c>
      <c r="E362" s="23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5">
        <f t="shared" si="12"/>
        <v>360</v>
      </c>
      <c r="B363" s="23">
        <f>+FromKM!B361</f>
        <v>178</v>
      </c>
      <c r="C363" s="35" t="str">
        <f>+FromKM!C361</f>
        <v>James</v>
      </c>
      <c r="D363" s="35" t="str">
        <f>+FromKM!D361</f>
        <v>Polton</v>
      </c>
      <c r="E363" s="23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5">
        <f t="shared" si="12"/>
        <v>361</v>
      </c>
      <c r="B364" s="23">
        <f>+FromKM!B362</f>
        <v>179</v>
      </c>
      <c r="C364" s="35" t="str">
        <f>+FromKM!C362</f>
        <v>Louis</v>
      </c>
      <c r="D364" s="35" t="str">
        <f>+FromKM!D362</f>
        <v>Mathews</v>
      </c>
      <c r="E364" s="23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5">
        <f t="shared" si="12"/>
        <v>362</v>
      </c>
      <c r="B365" s="23">
        <f>+FromKM!B363</f>
        <v>180</v>
      </c>
      <c r="C365" s="35" t="str">
        <f>+FromKM!C363</f>
        <v>Thomas</v>
      </c>
      <c r="D365" s="35" t="str">
        <f>+FromKM!D363</f>
        <v>Matthews</v>
      </c>
      <c r="E365" s="23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5">
        <f t="shared" si="12"/>
        <v>363</v>
      </c>
      <c r="B366" s="23">
        <f>+FromKM!B364</f>
        <v>181</v>
      </c>
      <c r="C366" s="35" t="str">
        <f>+FromKM!C364</f>
        <v>Freddie</v>
      </c>
      <c r="D366" s="35" t="str">
        <f>+FromKM!D364</f>
        <v>Matthews</v>
      </c>
      <c r="E366" s="23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5">
        <f t="shared" si="12"/>
        <v>364</v>
      </c>
      <c r="B367" s="23">
        <f>+FromKM!B365</f>
        <v>182</v>
      </c>
      <c r="C367" s="35" t="str">
        <f>+FromKM!C365</f>
        <v>Toby</v>
      </c>
      <c r="D367" s="35" t="str">
        <f>+FromKM!D365</f>
        <v>Cherry</v>
      </c>
      <c r="E367" s="23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5">
        <f t="shared" si="12"/>
        <v>365</v>
      </c>
      <c r="B368" s="23">
        <f>+FromKM!B366</f>
        <v>183</v>
      </c>
      <c r="C368" s="35" t="str">
        <f>+FromKM!C366</f>
        <v>Liam</v>
      </c>
      <c r="D368" s="35" t="str">
        <f>+FromKM!D366</f>
        <v>Checksfield</v>
      </c>
      <c r="E368" s="23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5">
        <f t="shared" si="12"/>
        <v>366</v>
      </c>
      <c r="B369" s="23">
        <f>+FromKM!B367</f>
        <v>184</v>
      </c>
      <c r="C369" s="35" t="str">
        <f>+FromKM!C367</f>
        <v>Oliver</v>
      </c>
      <c r="D369" s="35" t="str">
        <f>+FromKM!D367</f>
        <v>Maranzano</v>
      </c>
      <c r="E369" s="23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5">
        <f t="shared" si="12"/>
        <v>367</v>
      </c>
      <c r="B370" s="23">
        <f>+FromKM!B368</f>
        <v>185</v>
      </c>
      <c r="C370" s="35" t="str">
        <f>+FromKM!C368</f>
        <v>Toby</v>
      </c>
      <c r="D370" s="35" t="str">
        <f>+FromKM!D368</f>
        <v>Johnstone</v>
      </c>
      <c r="E370" s="23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5">
        <f t="shared" si="12"/>
        <v>368</v>
      </c>
      <c r="B371" s="23">
        <f>+FromKM!B369</f>
        <v>186</v>
      </c>
      <c r="C371" s="35" t="str">
        <f>+FromKM!C369</f>
        <v>Ilya</v>
      </c>
      <c r="D371" s="35" t="str">
        <f>+FromKM!D369</f>
        <v>Korchev</v>
      </c>
      <c r="E371" s="23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5">
        <f t="shared" si="12"/>
        <v>369</v>
      </c>
      <c r="B372" s="23">
        <f>+FromKM!B370</f>
        <v>187</v>
      </c>
      <c r="C372" s="35" t="str">
        <f>+FromKM!C370</f>
        <v>Max</v>
      </c>
      <c r="D372" s="35" t="str">
        <f>+FromKM!D370</f>
        <v>Simpson</v>
      </c>
      <c r="E372" s="23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5">
        <f t="shared" si="12"/>
        <v>370</v>
      </c>
      <c r="B373" s="23">
        <f>+FromKM!B371</f>
        <v>188</v>
      </c>
      <c r="C373" s="35" t="str">
        <f>+FromKM!C371</f>
        <v>Paul</v>
      </c>
      <c r="D373" s="35" t="str">
        <f>+FromKM!D371</f>
        <v>Nixon</v>
      </c>
      <c r="E373" s="23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5">
        <f t="shared" si="12"/>
        <v>371</v>
      </c>
      <c r="B374" s="23">
        <f>+FromKM!B372</f>
        <v>189</v>
      </c>
      <c r="C374" s="35" t="str">
        <f>+FromKM!C372</f>
        <v>Micah</v>
      </c>
      <c r="D374" s="35" t="str">
        <f>+FromKM!D372</f>
        <v>Williams</v>
      </c>
      <c r="E374" s="23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5">
        <f t="shared" si="12"/>
        <v>372</v>
      </c>
      <c r="B375" s="23">
        <f>+FromKM!B373</f>
        <v>190</v>
      </c>
      <c r="C375" s="35" t="str">
        <f>+FromKM!C373</f>
        <v>Harrison</v>
      </c>
      <c r="D375" s="35" t="str">
        <f>+FromKM!D373</f>
        <v>Orme</v>
      </c>
      <c r="E375" s="23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5">
        <f t="shared" si="12"/>
        <v>373</v>
      </c>
      <c r="B376" s="23">
        <f>+FromKM!B374</f>
        <v>191</v>
      </c>
      <c r="C376" s="35" t="str">
        <f>+FromKM!C374</f>
        <v>George</v>
      </c>
      <c r="D376" s="35" t="str">
        <f>+FromKM!D374</f>
        <v>Brooks</v>
      </c>
      <c r="E376" s="23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5">
        <f t="shared" si="12"/>
        <v>374</v>
      </c>
      <c r="B377" s="23">
        <f>+FromKM!B375</f>
        <v>192</v>
      </c>
      <c r="C377" s="35" t="str">
        <f>+FromKM!C375</f>
        <v>Finlay</v>
      </c>
      <c r="D377" s="35" t="str">
        <f>+FromKM!D375</f>
        <v>Goodman</v>
      </c>
      <c r="E377" s="23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5">
        <f t="shared" si="12"/>
        <v>375</v>
      </c>
      <c r="B378" s="23">
        <f>+FromKM!B376</f>
        <v>193</v>
      </c>
      <c r="C378" s="35" t="str">
        <f>+FromKM!C376</f>
        <v>Oscar</v>
      </c>
      <c r="D378" s="35" t="str">
        <f>+FromKM!D376</f>
        <v>Mizen</v>
      </c>
      <c r="E378" s="23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5">
        <f t="shared" si="12"/>
        <v>376</v>
      </c>
      <c r="B379" s="23">
        <f>+FromKM!B377</f>
        <v>194</v>
      </c>
      <c r="C379" s="35" t="str">
        <f>+FromKM!C377</f>
        <v>Boris</v>
      </c>
      <c r="D379" s="35" t="str">
        <f>+FromKM!D377</f>
        <v>Greenwood</v>
      </c>
      <c r="E379" s="23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5">
        <f t="shared" si="12"/>
        <v>377</v>
      </c>
      <c r="B380" s="23">
        <f>+FromKM!B378</f>
        <v>195</v>
      </c>
      <c r="C380" s="35" t="str">
        <f>+FromKM!C378</f>
        <v>Stanley</v>
      </c>
      <c r="D380" s="35" t="str">
        <f>+FromKM!D378</f>
        <v>Wilkes</v>
      </c>
      <c r="E380" s="23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5">
        <f t="shared" si="12"/>
        <v>378</v>
      </c>
      <c r="B381" s="23">
        <f>+FromKM!B379</f>
        <v>196</v>
      </c>
      <c r="C381" s="35" t="str">
        <f>+FromKM!C379</f>
        <v>Corbin</v>
      </c>
      <c r="D381" s="35" t="str">
        <f>+FromKM!D379</f>
        <v>Bailey</v>
      </c>
      <c r="E381" s="23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5">
        <f t="shared" si="12"/>
        <v>379</v>
      </c>
      <c r="B382" s="23">
        <f>+FromKM!B380</f>
        <v>197</v>
      </c>
      <c r="C382" s="35" t="str">
        <f>+FromKM!C380</f>
        <v>Vincent</v>
      </c>
      <c r="D382" s="35" t="str">
        <f>+FromKM!D380</f>
        <v>Pegley</v>
      </c>
      <c r="E382" s="23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5">
        <f t="shared" si="12"/>
        <v>380</v>
      </c>
      <c r="B383" s="23">
        <f>+FromKM!B381</f>
        <v>198</v>
      </c>
      <c r="C383" s="35" t="str">
        <f>+FromKM!C381</f>
        <v>George</v>
      </c>
      <c r="D383" s="35" t="str">
        <f>+FromKM!D381</f>
        <v>Foy</v>
      </c>
      <c r="E383" s="23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5">
        <f t="shared" si="12"/>
        <v>381</v>
      </c>
      <c r="B384" s="23">
        <f>+FromKM!B382</f>
        <v>199</v>
      </c>
      <c r="C384" s="35" t="str">
        <f>+FromKM!C382</f>
        <v>Danny</v>
      </c>
      <c r="D384" s="35" t="str">
        <f>+FromKM!D382</f>
        <v>Jacob</v>
      </c>
      <c r="E384" s="23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5">
        <f t="shared" si="12"/>
        <v>382</v>
      </c>
      <c r="B385" s="23">
        <f>+FromKM!B383</f>
        <v>200</v>
      </c>
      <c r="C385" s="35" t="str">
        <f>+FromKM!C383</f>
        <v>Jacob</v>
      </c>
      <c r="D385" s="35" t="str">
        <f>+FromKM!D383</f>
        <v>Trotman</v>
      </c>
      <c r="E385" s="23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5">
        <f t="shared" si="12"/>
        <v>383</v>
      </c>
      <c r="B386" s="23">
        <f>+FromKM!B384</f>
        <v>201</v>
      </c>
      <c r="C386" s="35" t="str">
        <f>+FromKM!C384</f>
        <v>Ava</v>
      </c>
      <c r="D386" s="35" t="str">
        <f>+FromKM!D384</f>
        <v>James</v>
      </c>
      <c r="E386" s="23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5">
        <f t="shared" si="12"/>
        <v>384</v>
      </c>
      <c r="B387" s="23">
        <f>+FromKM!B385</f>
        <v>202</v>
      </c>
      <c r="C387" s="35" t="str">
        <f>+FromKM!C385</f>
        <v>Grace</v>
      </c>
      <c r="D387" s="35" t="str">
        <f>+FromKM!D385</f>
        <v>Tuesday</v>
      </c>
      <c r="E387" s="23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5">
        <f t="shared" si="12"/>
        <v>385</v>
      </c>
      <c r="B388" s="23">
        <f>+FromKM!B386</f>
        <v>203</v>
      </c>
      <c r="C388" s="35" t="str">
        <f>+FromKM!C386</f>
        <v>Imogen</v>
      </c>
      <c r="D388" s="35" t="str">
        <f>+FromKM!D386</f>
        <v>Woodward</v>
      </c>
      <c r="E388" s="23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5">
        <f t="shared" si="12"/>
        <v>386</v>
      </c>
      <c r="B389" s="23">
        <f>+FromKM!B387</f>
        <v>204</v>
      </c>
      <c r="C389" s="35" t="str">
        <f>+FromKM!C387</f>
        <v>Kirsten</v>
      </c>
      <c r="D389" s="35" t="str">
        <f>+FromKM!D387</f>
        <v>Goodbourn</v>
      </c>
      <c r="E389" s="23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5">
        <f t="shared" ref="A390:A453" si="14">+A389+1</f>
        <v>387</v>
      </c>
      <c r="B390" s="23">
        <f>+FromKM!B388</f>
        <v>205</v>
      </c>
      <c r="C390" s="35" t="str">
        <f>+FromKM!C388</f>
        <v>Nesta</v>
      </c>
      <c r="D390" s="35" t="str">
        <f>+FromKM!D388</f>
        <v>Pring</v>
      </c>
      <c r="E390" s="23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5">
        <f t="shared" si="14"/>
        <v>388</v>
      </c>
      <c r="B391" s="23">
        <f>+FromKM!B389</f>
        <v>206</v>
      </c>
      <c r="C391" s="35" t="str">
        <f>+FromKM!C389</f>
        <v>Elodie</v>
      </c>
      <c r="D391" s="35" t="str">
        <f>+FromKM!D389</f>
        <v>Bell</v>
      </c>
      <c r="E391" s="23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5">
        <f t="shared" si="14"/>
        <v>389</v>
      </c>
      <c r="B392" s="23">
        <f>+FromKM!B390</f>
        <v>207</v>
      </c>
      <c r="C392" s="35" t="str">
        <f>+FromKM!C390</f>
        <v>Niamh</v>
      </c>
      <c r="D392" s="35" t="str">
        <f>+FromKM!D390</f>
        <v>Lesova</v>
      </c>
      <c r="E392" s="23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5">
        <f t="shared" si="14"/>
        <v>390</v>
      </c>
      <c r="B393" s="23">
        <f>+FromKM!B391</f>
        <v>208</v>
      </c>
      <c r="C393" s="35" t="str">
        <f>+FromKM!C391</f>
        <v>Thalia</v>
      </c>
      <c r="D393" s="35" t="str">
        <f>+FromKM!D391</f>
        <v>Parker</v>
      </c>
      <c r="E393" s="23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5">
        <f t="shared" si="14"/>
        <v>391</v>
      </c>
      <c r="B394" s="23">
        <f>+FromKM!B392</f>
        <v>209</v>
      </c>
      <c r="C394" s="35" t="str">
        <f>+FromKM!C392</f>
        <v>Leily</v>
      </c>
      <c r="D394" s="35" t="str">
        <f>+FromKM!D392</f>
        <v>Saadatzadeh</v>
      </c>
      <c r="E394" s="23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5">
        <f t="shared" si="14"/>
        <v>392</v>
      </c>
      <c r="B395" s="23">
        <f>+FromKM!B393</f>
        <v>210</v>
      </c>
      <c r="C395" s="35" t="str">
        <f>+FromKM!C393</f>
        <v>Millie</v>
      </c>
      <c r="D395" s="35" t="str">
        <f>+FromKM!D393</f>
        <v>Isitt</v>
      </c>
      <c r="E395" s="23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5">
        <f t="shared" si="14"/>
        <v>393</v>
      </c>
      <c r="B396" s="23">
        <f>+FromKM!B394</f>
        <v>211</v>
      </c>
      <c r="C396" s="35" t="str">
        <f>+FromKM!C394</f>
        <v>Amelie</v>
      </c>
      <c r="D396" s="35" t="str">
        <f>+FromKM!D394</f>
        <v>Bedford</v>
      </c>
      <c r="E396" s="23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5">
        <f t="shared" si="14"/>
        <v>394</v>
      </c>
      <c r="B397" s="23">
        <f>+FromKM!B395</f>
        <v>212</v>
      </c>
      <c r="C397" s="35" t="str">
        <f>+FromKM!C395</f>
        <v>Esme</v>
      </c>
      <c r="D397" s="35" t="str">
        <f>+FromKM!D395</f>
        <v>Stephenson</v>
      </c>
      <c r="E397" s="23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5">
        <f t="shared" si="14"/>
        <v>395</v>
      </c>
      <c r="B398" s="23">
        <f>+FromKM!B396</f>
        <v>213</v>
      </c>
      <c r="C398" s="35" t="str">
        <f>+FromKM!C396</f>
        <v>Sophia</v>
      </c>
      <c r="D398" s="35" t="str">
        <f>+FromKM!D396</f>
        <v>Collins</v>
      </c>
      <c r="E398" s="23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5">
        <f t="shared" si="14"/>
        <v>396</v>
      </c>
      <c r="B399" s="23">
        <f>+FromKM!B397</f>
        <v>214</v>
      </c>
      <c r="C399" s="35" t="str">
        <f>+FromKM!C397</f>
        <v>Molly</v>
      </c>
      <c r="D399" s="35" t="str">
        <f>+FromKM!D397</f>
        <v>Smithers</v>
      </c>
      <c r="E399" s="23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5">
        <f t="shared" si="14"/>
        <v>397</v>
      </c>
      <c r="B400" s="23">
        <f>+FromKM!B398</f>
        <v>215</v>
      </c>
      <c r="C400" s="35" t="str">
        <f>+FromKM!C398</f>
        <v>Jennifer</v>
      </c>
      <c r="D400" s="35" t="str">
        <f>+FromKM!D398</f>
        <v>Klein</v>
      </c>
      <c r="E400" s="23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5">
        <f t="shared" si="14"/>
        <v>398</v>
      </c>
      <c r="B401" s="23">
        <f>+FromKM!B399</f>
        <v>216</v>
      </c>
      <c r="C401" s="35" t="str">
        <f>+FromKM!C399</f>
        <v>Freda</v>
      </c>
      <c r="D401" s="35" t="str">
        <f>+FromKM!D399</f>
        <v>Pearce</v>
      </c>
      <c r="E401" s="23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5">
        <f t="shared" si="14"/>
        <v>399</v>
      </c>
      <c r="B402" s="23">
        <f>+FromKM!B400</f>
        <v>217</v>
      </c>
      <c r="C402" s="35" t="str">
        <f>+FromKM!C400</f>
        <v>Daisy</v>
      </c>
      <c r="D402" s="35" t="str">
        <f>+FromKM!D400</f>
        <v>Connor</v>
      </c>
      <c r="E402" s="23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5">
        <f t="shared" si="14"/>
        <v>400</v>
      </c>
      <c r="B403" s="23">
        <f>+FromKM!B401</f>
        <v>218</v>
      </c>
      <c r="C403" s="35" t="str">
        <f>+FromKM!C401</f>
        <v>Alice</v>
      </c>
      <c r="D403" s="35" t="str">
        <f>+FromKM!D401</f>
        <v>Cox</v>
      </c>
      <c r="E403" s="23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5">
        <f t="shared" si="14"/>
        <v>401</v>
      </c>
      <c r="B404" s="23">
        <f>+FromKM!B402</f>
        <v>219</v>
      </c>
      <c r="C404" s="35" t="str">
        <f>+FromKM!C402</f>
        <v>Mollie</v>
      </c>
      <c r="D404" s="35" t="str">
        <f>+FromKM!D402</f>
        <v>Garman</v>
      </c>
      <c r="E404" s="23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5">
        <f t="shared" si="14"/>
        <v>402</v>
      </c>
      <c r="B405" s="23">
        <f>+FromKM!B403</f>
        <v>220</v>
      </c>
      <c r="C405" s="35" t="str">
        <f>+FromKM!C403</f>
        <v>Olivia</v>
      </c>
      <c r="D405" s="35" t="str">
        <f>+FromKM!D403</f>
        <v>Jones</v>
      </c>
      <c r="E405" s="23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5">
        <f t="shared" si="14"/>
        <v>403</v>
      </c>
      <c r="B406" s="23">
        <f>+FromKM!B404</f>
        <v>221</v>
      </c>
      <c r="C406" s="35" t="str">
        <f>+FromKM!C404</f>
        <v>Emily</v>
      </c>
      <c r="D406" s="35" t="str">
        <f>+FromKM!D404</f>
        <v>Hemsley</v>
      </c>
      <c r="E406" s="23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5">
        <f t="shared" si="14"/>
        <v>404</v>
      </c>
      <c r="B407" s="23">
        <f>+FromKM!B405</f>
        <v>222</v>
      </c>
      <c r="C407" s="35" t="str">
        <f>+FromKM!C405</f>
        <v>Lara</v>
      </c>
      <c r="D407" s="35" t="str">
        <f>+FromKM!D405</f>
        <v>Cox</v>
      </c>
      <c r="E407" s="23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5">
        <f t="shared" si="14"/>
        <v>405</v>
      </c>
      <c r="B408" s="23">
        <f>+FromKM!B406</f>
        <v>223</v>
      </c>
      <c r="C408" s="35" t="str">
        <f>+FromKM!C406</f>
        <v>Lillie</v>
      </c>
      <c r="D408" s="35" t="str">
        <f>+FromKM!D406</f>
        <v>Hellyer</v>
      </c>
      <c r="E408" s="23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5">
        <f t="shared" si="14"/>
        <v>406</v>
      </c>
      <c r="B409" s="23">
        <f>+FromKM!B407</f>
        <v>224</v>
      </c>
      <c r="C409" s="35" t="str">
        <f>+FromKM!C407</f>
        <v>Laila</v>
      </c>
      <c r="D409" s="35" t="str">
        <f>+FromKM!D407</f>
        <v>Hellyer</v>
      </c>
      <c r="E409" s="23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5">
        <f t="shared" si="14"/>
        <v>407</v>
      </c>
      <c r="B410" s="23">
        <f>+FromKM!B408</f>
        <v>225</v>
      </c>
      <c r="C410" s="35" t="str">
        <f>+FromKM!C408</f>
        <v>Angelina</v>
      </c>
      <c r="D410" s="35" t="str">
        <f>+FromKM!D408</f>
        <v>Diacci</v>
      </c>
      <c r="E410" s="23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5">
        <f t="shared" si="14"/>
        <v>408</v>
      </c>
      <c r="B411" s="23">
        <f>+FromKM!B409</f>
        <v>226</v>
      </c>
      <c r="C411" s="35" t="str">
        <f>+FromKM!C409</f>
        <v>India</v>
      </c>
      <c r="D411" s="35" t="str">
        <f>+FromKM!D409</f>
        <v>Sommerville</v>
      </c>
      <c r="E411" s="23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5">
        <f t="shared" si="14"/>
        <v>409</v>
      </c>
      <c r="B412" s="23">
        <f>+FromKM!B410</f>
        <v>227</v>
      </c>
      <c r="C412" s="35" t="str">
        <f>+FromKM!C410</f>
        <v>Eva</v>
      </c>
      <c r="D412" s="35" t="str">
        <f>+FromKM!D410</f>
        <v>Winton</v>
      </c>
      <c r="E412" s="23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5">
        <f t="shared" si="14"/>
        <v>410</v>
      </c>
      <c r="B413" s="23">
        <f>+FromKM!B411</f>
        <v>228</v>
      </c>
      <c r="C413" s="35" t="str">
        <f>+FromKM!C411</f>
        <v>Abigail</v>
      </c>
      <c r="D413" s="35" t="str">
        <f>+FromKM!D411</f>
        <v>Brett</v>
      </c>
      <c r="E413" s="23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5">
        <f t="shared" si="14"/>
        <v>411</v>
      </c>
      <c r="B414" s="23">
        <f>+FromKM!B412</f>
        <v>229</v>
      </c>
      <c r="C414" s="35" t="str">
        <f>+FromKM!C412</f>
        <v>Freya</v>
      </c>
      <c r="D414" s="35" t="str">
        <f>+FromKM!D412</f>
        <v>Lloyd</v>
      </c>
      <c r="E414" s="23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5">
        <f t="shared" si="14"/>
        <v>412</v>
      </c>
      <c r="B415" s="23">
        <f>+FromKM!B413</f>
        <v>230</v>
      </c>
      <c r="C415" s="35" t="str">
        <f>+FromKM!C413</f>
        <v>Ela</v>
      </c>
      <c r="D415" s="35" t="str">
        <f>+FromKM!D413</f>
        <v>Pemberton</v>
      </c>
      <c r="E415" s="23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5">
        <f t="shared" si="14"/>
        <v>413</v>
      </c>
      <c r="B416" s="23">
        <f>+FromKM!B414</f>
        <v>231</v>
      </c>
      <c r="C416" s="35" t="str">
        <f>+FromKM!C414</f>
        <v>Naomi</v>
      </c>
      <c r="D416" s="35" t="str">
        <f>+FromKM!D414</f>
        <v>Crittenden</v>
      </c>
      <c r="E416" s="23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5">
        <f t="shared" si="14"/>
        <v>414</v>
      </c>
      <c r="B417" s="23">
        <f>+FromKM!B415</f>
        <v>232</v>
      </c>
      <c r="C417" s="35" t="str">
        <f>+FromKM!C415</f>
        <v>Elsie</v>
      </c>
      <c r="D417" s="35" t="str">
        <f>+FromKM!D415</f>
        <v>Whyman</v>
      </c>
      <c r="E417" s="23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5">
        <f t="shared" si="14"/>
        <v>415</v>
      </c>
      <c r="B418" s="23">
        <f>+FromKM!B416</f>
        <v>233</v>
      </c>
      <c r="C418" s="35" t="str">
        <f>+FromKM!C416</f>
        <v>Eleni</v>
      </c>
      <c r="D418" s="35" t="str">
        <f>+FromKM!D416</f>
        <v>Pistolas</v>
      </c>
      <c r="E418" s="23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5">
        <f t="shared" si="14"/>
        <v>416</v>
      </c>
      <c r="B419" s="23">
        <f>+FromKM!B417</f>
        <v>234</v>
      </c>
      <c r="C419" s="35" t="str">
        <f>+FromKM!C417</f>
        <v>Katherine</v>
      </c>
      <c r="D419" s="35" t="str">
        <f>+FromKM!D417</f>
        <v>Brown</v>
      </c>
      <c r="E419" s="23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5">
        <f t="shared" si="14"/>
        <v>417</v>
      </c>
      <c r="B420" s="23">
        <f>+FromKM!B418</f>
        <v>235</v>
      </c>
      <c r="C420" s="35" t="str">
        <f>+FromKM!C418</f>
        <v>Talia</v>
      </c>
      <c r="D420" s="35" t="str">
        <f>+FromKM!D418</f>
        <v>Davis</v>
      </c>
      <c r="E420" s="23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5">
        <f t="shared" si="14"/>
        <v>418</v>
      </c>
      <c r="B421" s="23">
        <f>+FromKM!B419</f>
        <v>236</v>
      </c>
      <c r="C421" s="35" t="str">
        <f>+FromKM!C419</f>
        <v>Tiggy</v>
      </c>
      <c r="D421" s="35" t="str">
        <f>+FromKM!D419</f>
        <v>Cooper</v>
      </c>
      <c r="E421" s="23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5">
        <f t="shared" si="14"/>
        <v>419</v>
      </c>
      <c r="B422" s="23">
        <f>+FromKM!B420</f>
        <v>237</v>
      </c>
      <c r="C422" s="35" t="str">
        <f>+FromKM!C420</f>
        <v>Emily</v>
      </c>
      <c r="D422" s="35" t="str">
        <f>+FromKM!D420</f>
        <v>Carman</v>
      </c>
      <c r="E422" s="23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5">
        <f t="shared" si="14"/>
        <v>420</v>
      </c>
      <c r="B423" s="23">
        <f>+FromKM!B421</f>
        <v>238</v>
      </c>
      <c r="C423" s="35" t="str">
        <f>+FromKM!C421</f>
        <v>Olina</v>
      </c>
      <c r="D423" s="35" t="str">
        <f>+FromKM!D421</f>
        <v>Chatfield</v>
      </c>
      <c r="E423" s="23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5">
        <f t="shared" si="14"/>
        <v>421</v>
      </c>
      <c r="B424" s="23">
        <f>+FromKM!B422</f>
        <v>239</v>
      </c>
      <c r="C424" s="35" t="str">
        <f>+FromKM!C422</f>
        <v>Carrie</v>
      </c>
      <c r="D424" s="35" t="str">
        <f>+FromKM!D422</f>
        <v>Anelay</v>
      </c>
      <c r="E424" s="23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5">
        <f t="shared" si="14"/>
        <v>422</v>
      </c>
      <c r="B425" s="23">
        <f>+FromKM!B423</f>
        <v>505</v>
      </c>
      <c r="C425" s="35" t="str">
        <f>+FromKM!C423</f>
        <v>Isla</v>
      </c>
      <c r="D425" s="35" t="str">
        <f>+FromKM!D423</f>
        <v>Heath</v>
      </c>
      <c r="E425" s="23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5">
        <f t="shared" si="14"/>
        <v>423</v>
      </c>
      <c r="B426" s="23">
        <f>+FromKM!B424</f>
        <v>240</v>
      </c>
      <c r="C426" s="35" t="str">
        <f>+FromKM!C424</f>
        <v>Greta</v>
      </c>
      <c r="D426" s="35" t="str">
        <f>+FromKM!D424</f>
        <v>Hunter</v>
      </c>
      <c r="E426" s="23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5">
        <f t="shared" si="14"/>
        <v>424</v>
      </c>
      <c r="B427" s="23">
        <f>+FromKM!B425</f>
        <v>241</v>
      </c>
      <c r="C427" s="35" t="str">
        <f>+FromKM!C425</f>
        <v>Rosie</v>
      </c>
      <c r="D427" s="35" t="str">
        <f>+FromKM!D425</f>
        <v>Delgado-Howell</v>
      </c>
      <c r="E427" s="23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5">
        <f t="shared" si="14"/>
        <v>425</v>
      </c>
      <c r="B428" s="23">
        <f>+FromKM!B426</f>
        <v>242</v>
      </c>
      <c r="C428" s="35" t="str">
        <f>+FromKM!C426</f>
        <v>India</v>
      </c>
      <c r="D428" s="35" t="str">
        <f>+FromKM!D426</f>
        <v>Sommerville</v>
      </c>
      <c r="E428" s="23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5">
        <f t="shared" si="14"/>
        <v>426</v>
      </c>
      <c r="B429" s="23">
        <f>+FromKM!B427</f>
        <v>243</v>
      </c>
      <c r="C429" s="35" t="str">
        <f>+FromKM!C427</f>
        <v>Sophia</v>
      </c>
      <c r="D429" s="35" t="str">
        <f>+FromKM!D427</f>
        <v>Kilburn</v>
      </c>
      <c r="E429" s="23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5">
        <f t="shared" si="14"/>
        <v>427</v>
      </c>
      <c r="B430" s="23">
        <f>+FromKM!B428</f>
        <v>244</v>
      </c>
      <c r="C430" s="35" t="str">
        <f>+FromKM!C428</f>
        <v>Leah</v>
      </c>
      <c r="D430" s="35" t="str">
        <f>+FromKM!D428</f>
        <v>Barden</v>
      </c>
      <c r="E430" s="23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5">
        <f t="shared" si="14"/>
        <v>428</v>
      </c>
      <c r="B431" s="23">
        <f>+FromKM!B429</f>
        <v>245</v>
      </c>
      <c r="C431" s="35" t="str">
        <f>+FromKM!C429</f>
        <v>Rihanon</v>
      </c>
      <c r="D431" s="35" t="str">
        <f>+FromKM!D429</f>
        <v>Daniels</v>
      </c>
      <c r="E431" s="23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5">
        <f t="shared" si="14"/>
        <v>429</v>
      </c>
      <c r="B432" s="23">
        <f>+FromKM!B430</f>
        <v>246</v>
      </c>
      <c r="C432" s="35" t="str">
        <f>+FromKM!C430</f>
        <v>Emilia</v>
      </c>
      <c r="D432" s="35" t="str">
        <f>+FromKM!D430</f>
        <v>Singer</v>
      </c>
      <c r="E432" s="23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5">
        <f t="shared" si="14"/>
        <v>430</v>
      </c>
      <c r="B433" s="23">
        <f>+FromKM!B431</f>
        <v>247</v>
      </c>
      <c r="C433" s="35" t="str">
        <f>+FromKM!C431</f>
        <v>Jessica</v>
      </c>
      <c r="D433" s="35" t="str">
        <f>+FromKM!D431</f>
        <v>Overton-Smith</v>
      </c>
      <c r="E433" s="23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5">
        <f t="shared" si="14"/>
        <v>431</v>
      </c>
      <c r="B434" s="23">
        <f>+FromKM!B432</f>
        <v>248</v>
      </c>
      <c r="C434" s="35" t="str">
        <f>+FromKM!C432</f>
        <v>Chae</v>
      </c>
      <c r="D434" s="35" t="str">
        <f>+FromKM!D432</f>
        <v>Wai</v>
      </c>
      <c r="E434" s="23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5">
        <f t="shared" si="14"/>
        <v>432</v>
      </c>
      <c r="B435" s="23">
        <f>+FromKM!B433</f>
        <v>249</v>
      </c>
      <c r="C435" s="35" t="str">
        <f>+FromKM!C433</f>
        <v>Lydia</v>
      </c>
      <c r="D435" s="35" t="str">
        <f>+FromKM!D433</f>
        <v>Barnett</v>
      </c>
      <c r="E435" s="23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5">
        <f t="shared" si="14"/>
        <v>433</v>
      </c>
      <c r="B436" s="23">
        <f>+FromKM!B434</f>
        <v>250</v>
      </c>
      <c r="C436" s="35" t="str">
        <f>+FromKM!C434</f>
        <v>Jude</v>
      </c>
      <c r="D436" s="35" t="str">
        <f>+FromKM!D434</f>
        <v>Clayton</v>
      </c>
      <c r="E436" s="23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5">
        <f t="shared" si="14"/>
        <v>434</v>
      </c>
      <c r="B437" s="23">
        <f>+FromKM!B435</f>
        <v>251</v>
      </c>
      <c r="C437" s="35" t="str">
        <f>+FromKM!C435</f>
        <v>Raphael</v>
      </c>
      <c r="D437" s="35" t="str">
        <f>+FromKM!D435</f>
        <v>Reed</v>
      </c>
      <c r="E437" s="23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5">
        <f t="shared" si="14"/>
        <v>435</v>
      </c>
      <c r="B438" s="23">
        <f>+FromKM!B436</f>
        <v>252</v>
      </c>
      <c r="C438" s="35" t="str">
        <f>+FromKM!C436</f>
        <v>Owen</v>
      </c>
      <c r="D438" s="35" t="str">
        <f>+FromKM!D436</f>
        <v>Wallek</v>
      </c>
      <c r="E438" s="23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5">
        <f t="shared" si="14"/>
        <v>436</v>
      </c>
      <c r="B439" s="23">
        <f>+FromKM!B437</f>
        <v>253</v>
      </c>
      <c r="C439" s="35" t="str">
        <f>+FromKM!C437</f>
        <v>Max</v>
      </c>
      <c r="D439" s="35" t="str">
        <f>+FromKM!D437</f>
        <v>Webb</v>
      </c>
      <c r="E439" s="23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5">
        <f t="shared" si="14"/>
        <v>437</v>
      </c>
      <c r="B440" s="23">
        <f>+FromKM!B438</f>
        <v>254</v>
      </c>
      <c r="C440" s="35" t="str">
        <f>+FromKM!C438</f>
        <v>Rowan</v>
      </c>
      <c r="D440" s="35" t="str">
        <f>+FromKM!D438</f>
        <v>Curtis</v>
      </c>
      <c r="E440" s="23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5">
        <f t="shared" si="14"/>
        <v>438</v>
      </c>
      <c r="B441" s="23">
        <f>+FromKM!B439</f>
        <v>255</v>
      </c>
      <c r="C441" s="35" t="str">
        <f>+FromKM!C439</f>
        <v>Alexander</v>
      </c>
      <c r="D441" s="35" t="str">
        <f>+FromKM!D439</f>
        <v>Riley</v>
      </c>
      <c r="E441" s="23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5">
        <f t="shared" si="14"/>
        <v>439</v>
      </c>
      <c r="B442" s="23">
        <f>+FromKM!B440</f>
        <v>256</v>
      </c>
      <c r="C442" s="35" t="str">
        <f>+FromKM!C440</f>
        <v>Jonathan</v>
      </c>
      <c r="D442" s="35" t="str">
        <f>+FromKM!D440</f>
        <v>Beckett</v>
      </c>
      <c r="E442" s="23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5">
        <f t="shared" si="14"/>
        <v>440</v>
      </c>
      <c r="B443" s="23">
        <f>+FromKM!B441</f>
        <v>257</v>
      </c>
      <c r="C443" s="35" t="str">
        <f>+FromKM!C441</f>
        <v>Fin</v>
      </c>
      <c r="D443" s="35" t="str">
        <f>+FromKM!D441</f>
        <v>Sutcliffe</v>
      </c>
      <c r="E443" s="23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5">
        <f t="shared" si="14"/>
        <v>441</v>
      </c>
      <c r="B444" s="23">
        <f>+FromKM!B442</f>
        <v>258</v>
      </c>
      <c r="C444" s="35" t="str">
        <f>+FromKM!C442</f>
        <v>Harvey</v>
      </c>
      <c r="D444" s="35" t="str">
        <f>+FromKM!D442</f>
        <v>Perry</v>
      </c>
      <c r="E444" s="23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5">
        <f t="shared" si="14"/>
        <v>442</v>
      </c>
      <c r="B445" s="23">
        <f>+FromKM!B443</f>
        <v>259</v>
      </c>
      <c r="C445" s="35" t="str">
        <f>+FromKM!C443</f>
        <v>Charlie</v>
      </c>
      <c r="D445" s="35" t="str">
        <f>+FromKM!D443</f>
        <v>Leedham</v>
      </c>
      <c r="E445" s="23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5">
        <f t="shared" si="14"/>
        <v>443</v>
      </c>
      <c r="B446" s="23">
        <f>+FromKM!B444</f>
        <v>260</v>
      </c>
      <c r="C446" s="35" t="str">
        <f>+FromKM!C444</f>
        <v>Matthew</v>
      </c>
      <c r="D446" s="35" t="str">
        <f>+FromKM!D444</f>
        <v>Noakes</v>
      </c>
      <c r="E446" s="23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5">
        <f t="shared" si="14"/>
        <v>444</v>
      </c>
      <c r="B447" s="23">
        <f>+FromKM!B445</f>
        <v>261</v>
      </c>
      <c r="C447" s="35" t="str">
        <f>+FromKM!C445</f>
        <v>Charlie</v>
      </c>
      <c r="D447" s="35" t="str">
        <f>+FromKM!D445</f>
        <v>Ferris</v>
      </c>
      <c r="E447" s="23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5">
        <f t="shared" si="14"/>
        <v>445</v>
      </c>
      <c r="B448" s="23">
        <f>+FromKM!B446</f>
        <v>262</v>
      </c>
      <c r="C448" s="35" t="str">
        <f>+FromKM!C446</f>
        <v>Fintan</v>
      </c>
      <c r="D448" s="35" t="str">
        <f>+FromKM!D446</f>
        <v>Pearce</v>
      </c>
      <c r="E448" s="23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5">
        <f t="shared" si="14"/>
        <v>446</v>
      </c>
      <c r="B449" s="23">
        <f>+FromKM!B447</f>
        <v>263</v>
      </c>
      <c r="C449" s="35" t="str">
        <f>+FromKM!C447</f>
        <v>Dermot</v>
      </c>
      <c r="D449" s="35" t="str">
        <f>+FromKM!D447</f>
        <v>O'Rourke</v>
      </c>
      <c r="E449" s="23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5">
        <f t="shared" si="14"/>
        <v>447</v>
      </c>
      <c r="B450" s="23">
        <f>+FromKM!B448</f>
        <v>264</v>
      </c>
      <c r="C450" s="35" t="str">
        <f>+FromKM!C448</f>
        <v>Ruben</v>
      </c>
      <c r="D450" s="35" t="str">
        <f>+FromKM!D448</f>
        <v>Di Carlo</v>
      </c>
      <c r="E450" s="23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5">
        <f t="shared" si="14"/>
        <v>448</v>
      </c>
      <c r="B451" s="23">
        <f>+FromKM!B449</f>
        <v>265</v>
      </c>
      <c r="C451" s="35" t="str">
        <f>+FromKM!C449</f>
        <v>Reuben</v>
      </c>
      <c r="D451" s="35" t="str">
        <f>+FromKM!D449</f>
        <v>Whitfield</v>
      </c>
      <c r="E451" s="23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5">
        <f t="shared" si="14"/>
        <v>449</v>
      </c>
      <c r="B452" s="23">
        <f>+FromKM!B450</f>
        <v>266</v>
      </c>
      <c r="C452" s="35" t="str">
        <f>+FromKM!C450</f>
        <v>Charlie</v>
      </c>
      <c r="D452" s="35" t="str">
        <f>+FromKM!D450</f>
        <v>Wright</v>
      </c>
      <c r="E452" s="23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5">
        <f t="shared" si="14"/>
        <v>450</v>
      </c>
      <c r="B453" s="23">
        <f>+FromKM!B451</f>
        <v>267</v>
      </c>
      <c r="C453" s="35" t="str">
        <f>+FromKM!C451</f>
        <v>Rory</v>
      </c>
      <c r="D453" s="35" t="str">
        <f>+FromKM!D451</f>
        <v>Monti</v>
      </c>
      <c r="E453" s="23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5">
        <f t="shared" ref="A454:A517" si="16">+A453+1</f>
        <v>451</v>
      </c>
      <c r="B454" s="23">
        <f>+FromKM!B452</f>
        <v>268</v>
      </c>
      <c r="C454" s="35" t="str">
        <f>+FromKM!C452</f>
        <v>Finley</v>
      </c>
      <c r="D454" s="35" t="str">
        <f>+FromKM!D452</f>
        <v>Jones</v>
      </c>
      <c r="E454" s="23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5">
        <f t="shared" si="16"/>
        <v>452</v>
      </c>
      <c r="B455" s="23">
        <f>+FromKM!B453</f>
        <v>269</v>
      </c>
      <c r="C455" s="35" t="str">
        <f>+FromKM!C453</f>
        <v>Archie</v>
      </c>
      <c r="D455" s="35" t="str">
        <f>+FromKM!D453</f>
        <v>Guppy</v>
      </c>
      <c r="E455" s="23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5">
        <f t="shared" si="16"/>
        <v>453</v>
      </c>
      <c r="B456" s="23">
        <f>+FromKM!B454</f>
        <v>270</v>
      </c>
      <c r="C456" s="35" t="str">
        <f>+FromKM!C454</f>
        <v>Toby</v>
      </c>
      <c r="D456" s="35" t="str">
        <f>+FromKM!D454</f>
        <v>Booth</v>
      </c>
      <c r="E456" s="23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5">
        <f t="shared" si="16"/>
        <v>454</v>
      </c>
      <c r="B457" s="23">
        <f>+FromKM!B455</f>
        <v>271</v>
      </c>
      <c r="C457" s="35" t="str">
        <f>+FromKM!C455</f>
        <v>Benjamin</v>
      </c>
      <c r="D457" s="35" t="str">
        <f>+FromKM!D455</f>
        <v>Brown</v>
      </c>
      <c r="E457" s="23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5">
        <f t="shared" si="16"/>
        <v>455</v>
      </c>
      <c r="B458" s="23">
        <f>+FromKM!B456</f>
        <v>272</v>
      </c>
      <c r="C458" s="35" t="str">
        <f>+FromKM!C456</f>
        <v>Ravi</v>
      </c>
      <c r="D458" s="35" t="str">
        <f>+FromKM!D456</f>
        <v>Clark</v>
      </c>
      <c r="E458" s="23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5">
        <f t="shared" si="16"/>
        <v>456</v>
      </c>
      <c r="B459" s="23">
        <f>+FromKM!B457</f>
        <v>273</v>
      </c>
      <c r="C459" s="35" t="str">
        <f>+FromKM!C457</f>
        <v>Evelyn</v>
      </c>
      <c r="D459" s="35" t="str">
        <f>+FromKM!D457</f>
        <v>Moynihan</v>
      </c>
      <c r="E459" s="23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5">
        <f t="shared" si="16"/>
        <v>457</v>
      </c>
      <c r="B460" s="23">
        <f>+FromKM!B458</f>
        <v>274</v>
      </c>
      <c r="C460" s="35" t="str">
        <f>+FromKM!C458</f>
        <v>Fionn</v>
      </c>
      <c r="D460" s="35" t="str">
        <f>+FromKM!D458</f>
        <v>O'Murchu</v>
      </c>
      <c r="E460" s="23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5">
        <f t="shared" si="16"/>
        <v>458</v>
      </c>
      <c r="B461" s="23">
        <f>+FromKM!B459</f>
        <v>275</v>
      </c>
      <c r="C461" s="35" t="str">
        <f>+FromKM!C459</f>
        <v>Reuben</v>
      </c>
      <c r="D461" s="35" t="str">
        <f>+FromKM!D459</f>
        <v>Omran</v>
      </c>
      <c r="E461" s="23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5">
        <f t="shared" si="16"/>
        <v>459</v>
      </c>
      <c r="B462" s="23">
        <f>+FromKM!B460</f>
        <v>276</v>
      </c>
      <c r="C462" s="35" t="str">
        <f>+FromKM!C460</f>
        <v>Imogen</v>
      </c>
      <c r="D462" s="35" t="str">
        <f>+FromKM!D460</f>
        <v>Read</v>
      </c>
      <c r="E462" s="23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5">
        <f t="shared" si="16"/>
        <v>460</v>
      </c>
      <c r="B463" s="23">
        <f>+FromKM!B461</f>
        <v>277</v>
      </c>
      <c r="C463" s="35" t="str">
        <f>+FromKM!C461</f>
        <v>Lucy</v>
      </c>
      <c r="D463" s="35" t="str">
        <f>+FromKM!D461</f>
        <v>Meyer</v>
      </c>
      <c r="E463" s="23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5">
        <f t="shared" si="16"/>
        <v>461</v>
      </c>
      <c r="B464" s="23">
        <f>+FromKM!B462</f>
        <v>278</v>
      </c>
      <c r="C464" s="35" t="str">
        <f>+FromKM!C462</f>
        <v>Darcy</v>
      </c>
      <c r="D464" s="35" t="str">
        <f>+FromKM!D462</f>
        <v>Pring</v>
      </c>
      <c r="E464" s="23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5">
        <f t="shared" si="16"/>
        <v>462</v>
      </c>
      <c r="B465" s="23">
        <f>+FromKM!B463</f>
        <v>279</v>
      </c>
      <c r="C465" s="35" t="str">
        <f>+FromKM!C463</f>
        <v>Neve</v>
      </c>
      <c r="D465" s="35" t="str">
        <f>+FromKM!D463</f>
        <v>Powell</v>
      </c>
      <c r="E465" s="23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5">
        <f t="shared" si="16"/>
        <v>463</v>
      </c>
      <c r="B466" s="23">
        <f>+FromKM!B464</f>
        <v>280</v>
      </c>
      <c r="C466" s="35" t="str">
        <f>+FromKM!C464</f>
        <v>Rosie</v>
      </c>
      <c r="D466" s="35" t="str">
        <f>+FromKM!D464</f>
        <v>Gasson</v>
      </c>
      <c r="E466" s="23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5">
        <f t="shared" si="16"/>
        <v>464</v>
      </c>
      <c r="B467" s="23">
        <f>+FromKM!B465</f>
        <v>281</v>
      </c>
      <c r="C467" s="35" t="str">
        <f>+FromKM!C465</f>
        <v>Isabelle</v>
      </c>
      <c r="D467" s="35" t="str">
        <f>+FromKM!D465</f>
        <v>Isitt</v>
      </c>
      <c r="E467" s="23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5">
        <f t="shared" si="16"/>
        <v>465</v>
      </c>
      <c r="B468" s="23">
        <f>+FromKM!B466</f>
        <v>282</v>
      </c>
      <c r="C468" s="35" t="str">
        <f>+FromKM!C466</f>
        <v>Lara</v>
      </c>
      <c r="D468" s="35" t="str">
        <f>+FromKM!D466</f>
        <v>Nolan</v>
      </c>
      <c r="E468" s="23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5">
        <f t="shared" si="16"/>
        <v>466</v>
      </c>
      <c r="B469" s="23">
        <f>+FromKM!B467</f>
        <v>283</v>
      </c>
      <c r="C469" s="35" t="str">
        <f>+FromKM!C467</f>
        <v>Cerys</v>
      </c>
      <c r="D469" s="35" t="str">
        <f>+FromKM!D467</f>
        <v>West</v>
      </c>
      <c r="E469" s="23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5">
        <f t="shared" si="16"/>
        <v>467</v>
      </c>
      <c r="B470" s="23">
        <f>+FromKM!B468</f>
        <v>284</v>
      </c>
      <c r="C470" s="35" t="str">
        <f>+FromKM!C468</f>
        <v>Anya</v>
      </c>
      <c r="D470" s="35" t="str">
        <f>+FromKM!D468</f>
        <v>Barrett</v>
      </c>
      <c r="E470" s="23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5">
        <f t="shared" si="16"/>
        <v>468</v>
      </c>
      <c r="B471" s="23">
        <f>+FromKM!B469</f>
        <v>285</v>
      </c>
      <c r="C471" s="35" t="str">
        <f>+FromKM!C469</f>
        <v>Yasmin</v>
      </c>
      <c r="D471" s="35" t="str">
        <f>+FromKM!D469</f>
        <v>Kashdan</v>
      </c>
      <c r="E471" s="23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5">
        <f t="shared" si="16"/>
        <v>469</v>
      </c>
      <c r="B472" s="23">
        <f>+FromKM!B470</f>
        <v>286</v>
      </c>
      <c r="C472" s="35" t="str">
        <f>+FromKM!C470</f>
        <v>Charlie</v>
      </c>
      <c r="D472" s="35" t="str">
        <f>+FromKM!D470</f>
        <v>Kent</v>
      </c>
      <c r="E472" s="23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5">
        <f t="shared" si="16"/>
        <v>470</v>
      </c>
      <c r="B473" s="23">
        <f>+FromKM!B471</f>
        <v>287</v>
      </c>
      <c r="C473" s="35" t="str">
        <f>+FromKM!C471</f>
        <v>Nicole</v>
      </c>
      <c r="D473" s="35" t="str">
        <f>+FromKM!D471</f>
        <v>Bleasdale</v>
      </c>
      <c r="E473" s="23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5">
        <f t="shared" si="16"/>
        <v>471</v>
      </c>
      <c r="B474" s="23">
        <f>+FromKM!B472</f>
        <v>288</v>
      </c>
      <c r="C474" s="35" t="str">
        <f>+FromKM!C472</f>
        <v>Ellie</v>
      </c>
      <c r="D474" s="35" t="str">
        <f>+FromKM!D472</f>
        <v>McLean</v>
      </c>
      <c r="E474" s="23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5">
        <f t="shared" si="16"/>
        <v>472</v>
      </c>
      <c r="B475" s="23">
        <f>+FromKM!B473</f>
        <v>289</v>
      </c>
      <c r="C475" s="35" t="str">
        <f>+FromKM!C473</f>
        <v>Kaitlin</v>
      </c>
      <c r="D475" s="35" t="str">
        <f>+FromKM!D473</f>
        <v>OReilly</v>
      </c>
      <c r="E475" s="23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5">
        <f t="shared" si="16"/>
        <v>473</v>
      </c>
      <c r="B476" s="23">
        <f>+FromKM!B474</f>
        <v>290</v>
      </c>
      <c r="C476" s="35" t="str">
        <f>+FromKM!C474</f>
        <v>Xanthe</v>
      </c>
      <c r="D476" s="35" t="str">
        <f>+FromKM!D474</f>
        <v>Cox</v>
      </c>
      <c r="E476" s="23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5">
        <f t="shared" si="16"/>
        <v>474</v>
      </c>
      <c r="B477" s="23">
        <f>+FromKM!B475</f>
        <v>291</v>
      </c>
      <c r="C477" s="35" t="str">
        <f>+FromKM!C475</f>
        <v>Grace</v>
      </c>
      <c r="D477" s="35" t="str">
        <f>+FromKM!D475</f>
        <v>Shearing</v>
      </c>
      <c r="E477" s="23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5">
        <f t="shared" si="16"/>
        <v>475</v>
      </c>
      <c r="B478" s="23">
        <f>+FromKM!B476</f>
        <v>292</v>
      </c>
      <c r="C478" s="35" t="str">
        <f>+FromKM!C476</f>
        <v>Eleanor</v>
      </c>
      <c r="D478" s="35" t="str">
        <f>+FromKM!D476</f>
        <v>Strevens</v>
      </c>
      <c r="E478" s="23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5">
        <f t="shared" si="16"/>
        <v>476</v>
      </c>
      <c r="B479" s="23">
        <f>+FromKM!B477</f>
        <v>293</v>
      </c>
      <c r="C479" s="35" t="str">
        <f>+FromKM!C477</f>
        <v>Eva</v>
      </c>
      <c r="D479" s="35" t="str">
        <f>+FromKM!D477</f>
        <v>Foley</v>
      </c>
      <c r="E479" s="23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5">
        <f t="shared" si="16"/>
        <v>477</v>
      </c>
      <c r="B480" s="23">
        <f>+FromKM!B478</f>
        <v>503</v>
      </c>
      <c r="C480" s="35" t="str">
        <f>+FromKM!C478</f>
        <v xml:space="preserve">Dulcie </v>
      </c>
      <c r="D480" s="35" t="str">
        <f>+FromKM!D478</f>
        <v>Yelling</v>
      </c>
      <c r="E480" s="23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5">
        <f t="shared" si="16"/>
        <v>478</v>
      </c>
      <c r="B481" s="23">
        <f>+FromKM!B479</f>
        <v>294</v>
      </c>
      <c r="C481" s="35" t="str">
        <f>+FromKM!C479</f>
        <v>Mollie</v>
      </c>
      <c r="D481" s="35" t="str">
        <f>+FromKM!D479</f>
        <v>Barrett</v>
      </c>
      <c r="E481" s="23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5">
        <f t="shared" si="16"/>
        <v>479</v>
      </c>
      <c r="B482" s="23">
        <f>+FromKM!B480</f>
        <v>295</v>
      </c>
      <c r="C482" s="35" t="str">
        <f>+FromKM!C480</f>
        <v>Rae</v>
      </c>
      <c r="D482" s="35" t="str">
        <f>+FromKM!D480</f>
        <v>Le fay</v>
      </c>
      <c r="E482" s="23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5">
        <f t="shared" si="16"/>
        <v>480</v>
      </c>
      <c r="B483" s="23">
        <f>+FromKM!B481</f>
        <v>296</v>
      </c>
      <c r="C483" s="35" t="str">
        <f>+FromKM!C481</f>
        <v>Mae</v>
      </c>
      <c r="D483" s="35" t="str">
        <f>+FromKM!D481</f>
        <v>Hardy</v>
      </c>
      <c r="E483" s="23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5">
        <f t="shared" si="16"/>
        <v>481</v>
      </c>
      <c r="B484" s="23">
        <f>+FromKM!B482</f>
        <v>297</v>
      </c>
      <c r="C484" s="35" t="str">
        <f>+FromKM!C482</f>
        <v>Jonathan</v>
      </c>
      <c r="D484" s="35" t="str">
        <f>+FromKM!D482</f>
        <v>Martin</v>
      </c>
      <c r="E484" s="23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5">
        <f t="shared" si="16"/>
        <v>482</v>
      </c>
      <c r="B485" s="23">
        <f>+FromKM!B483</f>
        <v>298</v>
      </c>
      <c r="C485" s="35" t="str">
        <f>+FromKM!C483</f>
        <v>Matt</v>
      </c>
      <c r="D485" s="35" t="str">
        <f>+FromKM!D483</f>
        <v>Geddes</v>
      </c>
      <c r="E485" s="23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5">
        <f t="shared" si="16"/>
        <v>483</v>
      </c>
      <c r="B486" s="23">
        <f>+FromKM!B484</f>
        <v>299</v>
      </c>
      <c r="C486" s="35" t="str">
        <f>+FromKM!C484</f>
        <v>Alexander</v>
      </c>
      <c r="D486" s="35" t="str">
        <f>+FromKM!D484</f>
        <v>Sproston</v>
      </c>
      <c r="E486" s="23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5">
        <f t="shared" si="16"/>
        <v>484</v>
      </c>
      <c r="B487" s="23">
        <f>+FromKM!B485</f>
        <v>300</v>
      </c>
      <c r="C487" s="35" t="str">
        <f>+FromKM!C485</f>
        <v>Ed</v>
      </c>
      <c r="D487" s="35" t="str">
        <f>+FromKM!D485</f>
        <v>Cox</v>
      </c>
      <c r="E487" s="23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5">
        <f t="shared" si="16"/>
        <v>485</v>
      </c>
      <c r="B488" s="23">
        <f>+FromKM!B486</f>
        <v>301</v>
      </c>
      <c r="C488" s="35" t="str">
        <f>+FromKM!C486</f>
        <v>Josh</v>
      </c>
      <c r="D488" s="35" t="str">
        <f>+FromKM!D486</f>
        <v>Ballinger</v>
      </c>
      <c r="E488" s="23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5">
        <f t="shared" si="16"/>
        <v>486</v>
      </c>
      <c r="B489" s="23">
        <f>+FromKM!B487</f>
        <v>302</v>
      </c>
      <c r="C489" s="35" t="str">
        <f>+FromKM!C487</f>
        <v>Joshua</v>
      </c>
      <c r="D489" s="35" t="str">
        <f>+FromKM!D487</f>
        <v>Burton</v>
      </c>
      <c r="E489" s="23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5">
        <f t="shared" si="16"/>
        <v>487</v>
      </c>
      <c r="B490" s="23">
        <f>+FromKM!B488</f>
        <v>303</v>
      </c>
      <c r="C490" s="35" t="str">
        <f>+FromKM!C488</f>
        <v>Benjamin</v>
      </c>
      <c r="D490" s="35" t="str">
        <f>+FromKM!D488</f>
        <v>Chambers</v>
      </c>
      <c r="E490" s="23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5">
        <f t="shared" si="16"/>
        <v>488</v>
      </c>
      <c r="B491" s="23">
        <f>+FromKM!B489</f>
        <v>500</v>
      </c>
      <c r="C491" s="35" t="str">
        <f>+FromKM!C489</f>
        <v>Henry</v>
      </c>
      <c r="D491" s="35" t="str">
        <f>+FromKM!D489</f>
        <v>Yelling</v>
      </c>
      <c r="E491" s="23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5">
        <f t="shared" si="16"/>
        <v>489</v>
      </c>
      <c r="B492" s="23">
        <f>+FromKM!B490</f>
        <v>304</v>
      </c>
      <c r="C492" s="35" t="str">
        <f>+FromKM!C490</f>
        <v>Joe</v>
      </c>
      <c r="D492" s="35" t="str">
        <f>+FromKM!D490</f>
        <v>Van Nes</v>
      </c>
      <c r="E492" s="23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5">
        <f t="shared" si="16"/>
        <v>490</v>
      </c>
      <c r="B493" s="23">
        <f>+FromKM!B491</f>
        <v>305</v>
      </c>
      <c r="C493" s="35" t="str">
        <f>+FromKM!C491</f>
        <v>Callum</v>
      </c>
      <c r="D493" s="35" t="str">
        <f>+FromKM!D491</f>
        <v>Lorimer</v>
      </c>
      <c r="E493" s="23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5">
        <f t="shared" si="16"/>
        <v>491</v>
      </c>
      <c r="B494" s="23">
        <f>+FromKM!B492</f>
        <v>306</v>
      </c>
      <c r="C494" s="35" t="str">
        <f>+FromKM!C492</f>
        <v>James</v>
      </c>
      <c r="D494" s="35" t="str">
        <f>+FromKM!D492</f>
        <v>Stephen</v>
      </c>
      <c r="E494" s="23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5">
        <f t="shared" si="16"/>
        <v>492</v>
      </c>
      <c r="B495" s="23">
        <f>+FromKM!B493</f>
        <v>307</v>
      </c>
      <c r="C495" s="35" t="str">
        <f>+FromKM!C493</f>
        <v>Matt</v>
      </c>
      <c r="D495" s="35" t="str">
        <f>+FromKM!D493</f>
        <v>Grindrod</v>
      </c>
      <c r="E495" s="23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5">
        <f t="shared" si="16"/>
        <v>493</v>
      </c>
      <c r="B496" s="23">
        <f>+FromKM!B494</f>
        <v>308</v>
      </c>
      <c r="C496" s="35" t="str">
        <f>+FromKM!C494</f>
        <v>Kit</v>
      </c>
      <c r="D496" s="35" t="str">
        <f>+FromKM!D494</f>
        <v>Monti</v>
      </c>
      <c r="E496" s="23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5">
        <f t="shared" si="16"/>
        <v>494</v>
      </c>
      <c r="B497" s="23">
        <f>+FromKM!B495</f>
        <v>309</v>
      </c>
      <c r="C497" s="35" t="str">
        <f>+FromKM!C495</f>
        <v>Benjamin</v>
      </c>
      <c r="D497" s="35" t="str">
        <f>+FromKM!D495</f>
        <v>Connolly</v>
      </c>
      <c r="E497" s="23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5">
        <f t="shared" si="16"/>
        <v>495</v>
      </c>
      <c r="B498" s="23">
        <f>+FromKM!B496</f>
        <v>310</v>
      </c>
      <c r="C498" s="35" t="str">
        <f>+FromKM!C496</f>
        <v>Otis</v>
      </c>
      <c r="D498" s="35" t="str">
        <f>+FromKM!D496</f>
        <v>Farmer</v>
      </c>
      <c r="E498" s="23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5">
        <f t="shared" si="16"/>
        <v>496</v>
      </c>
      <c r="B499" s="23">
        <f>+FromKM!B497</f>
        <v>311</v>
      </c>
      <c r="C499" s="35" t="str">
        <f>+FromKM!C497</f>
        <v>Dante</v>
      </c>
      <c r="D499" s="35" t="str">
        <f>+FromKM!D497</f>
        <v>Oprandi</v>
      </c>
      <c r="E499" s="23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5">
        <f t="shared" si="16"/>
        <v>497</v>
      </c>
      <c r="B500" s="23">
        <f>+FromKM!B498</f>
        <v>312</v>
      </c>
      <c r="C500" s="35" t="str">
        <f>+FromKM!C498</f>
        <v>Allanah</v>
      </c>
      <c r="D500" s="35" t="str">
        <f>+FromKM!D498</f>
        <v>Clayton</v>
      </c>
      <c r="E500" s="23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5">
        <f t="shared" si="16"/>
        <v>498</v>
      </c>
      <c r="B501" s="23">
        <f>+FromKM!B499</f>
        <v>313</v>
      </c>
      <c r="C501" s="35" t="str">
        <f>+FromKM!C499</f>
        <v>Milly</v>
      </c>
      <c r="D501" s="35" t="str">
        <f>+FromKM!D499</f>
        <v>Dickinson</v>
      </c>
      <c r="E501" s="23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5">
        <f t="shared" si="16"/>
        <v>499</v>
      </c>
      <c r="B502" s="23">
        <f>+FromKM!B500</f>
        <v>314</v>
      </c>
      <c r="C502" s="35" t="str">
        <f>+FromKM!C500</f>
        <v>Flora</v>
      </c>
      <c r="D502" s="35" t="str">
        <f>+FromKM!D500</f>
        <v>Davis</v>
      </c>
      <c r="E502" s="23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5">
        <f t="shared" si="16"/>
        <v>500</v>
      </c>
      <c r="B503" s="23">
        <f>+FromKM!B501</f>
        <v>501</v>
      </c>
      <c r="C503" s="35" t="str">
        <f>+FromKM!C501</f>
        <v>Eadie</v>
      </c>
      <c r="D503" s="35" t="str">
        <f>+FromKM!D501</f>
        <v>Yelling</v>
      </c>
      <c r="E503" s="23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5">
        <f t="shared" si="16"/>
        <v>501</v>
      </c>
      <c r="B504" s="23">
        <f>+FromKM!B502</f>
        <v>315</v>
      </c>
      <c r="C504" s="35" t="str">
        <f>+FromKM!C502</f>
        <v>Madelaine</v>
      </c>
      <c r="D504" s="35" t="str">
        <f>+FromKM!D502</f>
        <v>Parmar</v>
      </c>
      <c r="E504" s="23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5">
        <f t="shared" si="16"/>
        <v>502</v>
      </c>
      <c r="B505" s="23">
        <f>+FromKM!B503</f>
        <v>316</v>
      </c>
      <c r="C505" s="35" t="str">
        <f>+FromKM!C503</f>
        <v>Amelia</v>
      </c>
      <c r="D505" s="35" t="str">
        <f>+FromKM!D503</f>
        <v>Cox</v>
      </c>
      <c r="E505" s="23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5">
        <f t="shared" si="16"/>
        <v>503</v>
      </c>
      <c r="B506" s="23">
        <f>+FromKM!B504</f>
        <v>317</v>
      </c>
      <c r="C506" s="35" t="str">
        <f>+FromKM!C504</f>
        <v>Kayleigh</v>
      </c>
      <c r="D506" s="35" t="str">
        <f>+FromKM!D504</f>
        <v>Oldfield</v>
      </c>
      <c r="E506" s="23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5">
        <f t="shared" si="16"/>
        <v>504</v>
      </c>
      <c r="B507" s="23">
        <f>+FromKM!B505</f>
        <v>519</v>
      </c>
      <c r="C507" s="35" t="str">
        <f>+FromKM!C505</f>
        <v>Mia</v>
      </c>
      <c r="D507" s="35" t="str">
        <f>+FromKM!D505</f>
        <v>Edwards</v>
      </c>
      <c r="E507" s="23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5">
        <f t="shared" si="16"/>
        <v>505</v>
      </c>
      <c r="B508" s="23">
        <f>+FromKM!B506</f>
        <v>319</v>
      </c>
      <c r="C508" s="35" t="str">
        <f>+FromKM!C506</f>
        <v>Ciara</v>
      </c>
      <c r="D508" s="35" t="str">
        <f>+FromKM!D506</f>
        <v>Muzio</v>
      </c>
      <c r="E508" s="23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5">
        <f t="shared" si="16"/>
        <v>506</v>
      </c>
      <c r="B509" s="23">
        <f>+FromKM!B507</f>
        <v>0</v>
      </c>
      <c r="C509" s="35">
        <f>+FromKM!C507</f>
        <v>0</v>
      </c>
      <c r="D509" s="35">
        <f>+FromKM!D507</f>
        <v>0</v>
      </c>
      <c r="E509" s="23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5">
        <f t="shared" si="16"/>
        <v>507</v>
      </c>
      <c r="B510" s="23">
        <f>+FromKM!B508</f>
        <v>523</v>
      </c>
      <c r="C510" s="35" t="str">
        <f>+FromKM!C508</f>
        <v>Eva</v>
      </c>
      <c r="D510" s="35" t="str">
        <f>+FromKM!D508</f>
        <v>Harwood</v>
      </c>
      <c r="E510" s="23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5">
        <f t="shared" si="16"/>
        <v>508</v>
      </c>
      <c r="B511" s="23">
        <f>+FromKM!B509</f>
        <v>522</v>
      </c>
      <c r="C511" s="35" t="str">
        <f>+FromKM!C509</f>
        <v>Jamie</v>
      </c>
      <c r="D511" s="35" t="str">
        <f>+FromKM!D509</f>
        <v>Corbet</v>
      </c>
      <c r="E511" s="23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5">
        <f t="shared" si="16"/>
        <v>509</v>
      </c>
      <c r="B512" s="23">
        <f>+FromKM!B510</f>
        <v>521</v>
      </c>
      <c r="C512" s="35" t="str">
        <f>+FromKM!C510</f>
        <v>Freda</v>
      </c>
      <c r="D512" s="35" t="str">
        <f>+FromKM!D510</f>
        <v>Pearce</v>
      </c>
      <c r="E512" s="23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5">
        <f t="shared" si="16"/>
        <v>510</v>
      </c>
      <c r="B513" s="23">
        <f>+FromKM!B511</f>
        <v>524</v>
      </c>
      <c r="C513" s="35" t="str">
        <f>+FromKM!C511</f>
        <v>Ryan</v>
      </c>
      <c r="D513" s="35" t="str">
        <f>+FromKM!D511</f>
        <v>Duff-Cole</v>
      </c>
      <c r="E513" s="23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5">
        <f t="shared" si="16"/>
        <v>511</v>
      </c>
      <c r="B514" s="23">
        <f>+FromKM!B512</f>
        <v>525</v>
      </c>
      <c r="C514" s="35" t="str">
        <f>+FromKM!C512</f>
        <v>Florence</v>
      </c>
      <c r="D514" s="35" t="str">
        <f>+FromKM!D512</f>
        <v>Tuesday</v>
      </c>
      <c r="E514" s="23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5">
        <f t="shared" si="16"/>
        <v>512</v>
      </c>
      <c r="B515" s="23">
        <f>+FromKM!B513</f>
        <v>520</v>
      </c>
      <c r="C515" s="35" t="str">
        <f>+FromKM!C513</f>
        <v>Wendy</v>
      </c>
      <c r="D515" s="35" t="str">
        <f>+FromKM!D513</f>
        <v>Whelan</v>
      </c>
      <c r="E515" s="23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5">
        <f t="shared" si="16"/>
        <v>513</v>
      </c>
      <c r="B516" s="23">
        <f>+FromKM!B514</f>
        <v>502</v>
      </c>
      <c r="C516" s="35" t="str">
        <f>+FromKM!C514</f>
        <v xml:space="preserve">Dulcie </v>
      </c>
      <c r="D516" s="35" t="str">
        <f>+FromKM!D514</f>
        <v>Yelling</v>
      </c>
      <c r="E516" s="23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5">
        <f t="shared" si="16"/>
        <v>514</v>
      </c>
      <c r="B517" s="23">
        <f>+FromKM!B515</f>
        <v>0</v>
      </c>
      <c r="C517" s="35">
        <f>+FromKM!C515</f>
        <v>0</v>
      </c>
      <c r="D517" s="35">
        <f>+FromKM!D515</f>
        <v>0</v>
      </c>
      <c r="E517" s="23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5">
        <f t="shared" ref="A518:A581" si="18">+A517+1</f>
        <v>515</v>
      </c>
      <c r="B518" s="23">
        <f>+FromKM!B516</f>
        <v>0</v>
      </c>
      <c r="C518" s="35">
        <f>+FromKM!C516</f>
        <v>0</v>
      </c>
      <c r="D518" s="35">
        <f>+FromKM!D516</f>
        <v>0</v>
      </c>
      <c r="E518" s="23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5">
        <f t="shared" si="18"/>
        <v>516</v>
      </c>
      <c r="B519" s="23">
        <f>+FromKM!B517</f>
        <v>0</v>
      </c>
      <c r="C519" s="35">
        <f>+FromKM!C517</f>
        <v>0</v>
      </c>
      <c r="D519" s="35">
        <f>+FromKM!D517</f>
        <v>0</v>
      </c>
      <c r="E519" s="23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5">
        <f t="shared" si="18"/>
        <v>517</v>
      </c>
      <c r="B520" s="23">
        <f>+FromKM!B518</f>
        <v>0</v>
      </c>
      <c r="C520" s="35">
        <f>+FromKM!C518</f>
        <v>0</v>
      </c>
      <c r="D520" s="35">
        <f>+FromKM!D518</f>
        <v>0</v>
      </c>
      <c r="E520" s="23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5">
        <f t="shared" si="18"/>
        <v>518</v>
      </c>
      <c r="B521" s="23">
        <f>+FromKM!B519</f>
        <v>0</v>
      </c>
      <c r="C521" s="35">
        <f>+FromKM!C519</f>
        <v>0</v>
      </c>
      <c r="D521" s="35">
        <f>+FromKM!D519</f>
        <v>0</v>
      </c>
      <c r="E521" s="23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5">
        <f t="shared" si="18"/>
        <v>519</v>
      </c>
      <c r="B522" s="23">
        <f>+FromKM!B520</f>
        <v>0</v>
      </c>
      <c r="C522" s="35">
        <f>+FromKM!C520</f>
        <v>0</v>
      </c>
      <c r="D522" s="35">
        <f>+FromKM!D520</f>
        <v>0</v>
      </c>
      <c r="E522" s="23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5">
        <f t="shared" si="18"/>
        <v>520</v>
      </c>
      <c r="B523" s="23">
        <f>+FromKM!B521</f>
        <v>0</v>
      </c>
      <c r="C523" s="35">
        <f>+FromKM!C521</f>
        <v>0</v>
      </c>
      <c r="D523" s="35">
        <f>+FromKM!D521</f>
        <v>0</v>
      </c>
      <c r="E523" s="23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5">
        <f t="shared" si="18"/>
        <v>521</v>
      </c>
      <c r="B524" s="23">
        <f>+FromKM!B522</f>
        <v>0</v>
      </c>
      <c r="C524" s="35">
        <f>+FromKM!C522</f>
        <v>0</v>
      </c>
      <c r="D524" s="35">
        <f>+FromKM!D522</f>
        <v>0</v>
      </c>
      <c r="E524" s="23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5">
        <f t="shared" si="18"/>
        <v>522</v>
      </c>
      <c r="B525" s="23">
        <f>+FromKM!B523</f>
        <v>0</v>
      </c>
      <c r="C525" s="35">
        <f>+FromKM!C523</f>
        <v>0</v>
      </c>
      <c r="D525" s="35">
        <f>+FromKM!D523</f>
        <v>0</v>
      </c>
      <c r="E525" s="23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5">
        <f t="shared" si="18"/>
        <v>523</v>
      </c>
      <c r="B526" s="23">
        <f>+FromKM!B524</f>
        <v>0</v>
      </c>
      <c r="C526" s="35">
        <f>+FromKM!C524</f>
        <v>0</v>
      </c>
      <c r="D526" s="35">
        <f>+FromKM!D524</f>
        <v>0</v>
      </c>
      <c r="E526" s="23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5">
        <f t="shared" si="18"/>
        <v>524</v>
      </c>
      <c r="B527" s="23">
        <f>+FromKM!B525</f>
        <v>0</v>
      </c>
      <c r="C527" s="35">
        <f>+FromKM!C525</f>
        <v>0</v>
      </c>
      <c r="D527" s="35">
        <f>+FromKM!D525</f>
        <v>0</v>
      </c>
      <c r="E527" s="23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5">
        <f t="shared" si="18"/>
        <v>525</v>
      </c>
      <c r="B528" s="23">
        <f>+FromKM!B526</f>
        <v>0</v>
      </c>
      <c r="C528" s="35">
        <f>+FromKM!C526</f>
        <v>0</v>
      </c>
      <c r="D528" s="35">
        <f>+FromKM!D526</f>
        <v>0</v>
      </c>
      <c r="E528" s="23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5">
        <f t="shared" si="18"/>
        <v>526</v>
      </c>
      <c r="B529" s="23">
        <f>+FromKM!B527</f>
        <v>0</v>
      </c>
      <c r="C529" s="35">
        <f>+FromKM!C527</f>
        <v>0</v>
      </c>
      <c r="D529" s="35">
        <f>+FromKM!D527</f>
        <v>0</v>
      </c>
      <c r="E529" s="23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5">
        <f t="shared" si="18"/>
        <v>527</v>
      </c>
      <c r="B530" s="23">
        <f>+FromKM!B528</f>
        <v>0</v>
      </c>
      <c r="C530" s="35">
        <f>+FromKM!C528</f>
        <v>0</v>
      </c>
      <c r="D530" s="35">
        <f>+FromKM!D528</f>
        <v>0</v>
      </c>
      <c r="E530" s="23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5">
        <f t="shared" si="18"/>
        <v>528</v>
      </c>
      <c r="B531" s="23">
        <f>+FromKM!B529</f>
        <v>0</v>
      </c>
      <c r="C531" s="35">
        <f>+FromKM!C529</f>
        <v>0</v>
      </c>
      <c r="D531" s="35">
        <f>+FromKM!D529</f>
        <v>0</v>
      </c>
      <c r="E531" s="23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5">
        <f t="shared" si="18"/>
        <v>529</v>
      </c>
      <c r="B532" s="23">
        <f>+FromKM!B530</f>
        <v>0</v>
      </c>
      <c r="C532" s="35">
        <f>+FromKM!C530</f>
        <v>0</v>
      </c>
      <c r="D532" s="35">
        <f>+FromKM!D530</f>
        <v>0</v>
      </c>
      <c r="E532" s="23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5">
        <f t="shared" si="18"/>
        <v>530</v>
      </c>
      <c r="B533" s="23">
        <f>+FromKM!B531</f>
        <v>0</v>
      </c>
      <c r="C533" s="35">
        <f>+FromKM!C531</f>
        <v>0</v>
      </c>
      <c r="D533" s="35">
        <f>+FromKM!D531</f>
        <v>0</v>
      </c>
      <c r="E533" s="23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5">
        <f t="shared" si="18"/>
        <v>531</v>
      </c>
      <c r="B534" s="23">
        <f>+FromKM!B532</f>
        <v>0</v>
      </c>
      <c r="C534" s="35">
        <f>+FromKM!C532</f>
        <v>0</v>
      </c>
      <c r="D534" s="35">
        <f>+FromKM!D532</f>
        <v>0</v>
      </c>
      <c r="E534" s="23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5">
        <f t="shared" si="18"/>
        <v>532</v>
      </c>
      <c r="B535" s="23">
        <f>+FromKM!B533</f>
        <v>0</v>
      </c>
      <c r="C535" s="35">
        <f>+FromKM!C533</f>
        <v>0</v>
      </c>
      <c r="D535" s="35">
        <f>+FromKM!D533</f>
        <v>0</v>
      </c>
      <c r="E535" s="23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5">
        <f t="shared" si="18"/>
        <v>533</v>
      </c>
      <c r="B536" s="23">
        <f>+FromKM!B534</f>
        <v>0</v>
      </c>
      <c r="C536" s="35">
        <f>+FromKM!C534</f>
        <v>0</v>
      </c>
      <c r="D536" s="35">
        <f>+FromKM!D534</f>
        <v>0</v>
      </c>
      <c r="E536" s="23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5">
        <f t="shared" si="18"/>
        <v>534</v>
      </c>
      <c r="B537" s="23">
        <f>+FromKM!B535</f>
        <v>0</v>
      </c>
      <c r="C537" s="35">
        <f>+FromKM!C535</f>
        <v>0</v>
      </c>
      <c r="D537" s="35">
        <f>+FromKM!D535</f>
        <v>0</v>
      </c>
      <c r="E537" s="23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5">
        <f t="shared" si="18"/>
        <v>535</v>
      </c>
      <c r="B538" s="23">
        <f>+FromKM!B536</f>
        <v>0</v>
      </c>
      <c r="C538" s="35">
        <f>+FromKM!C536</f>
        <v>0</v>
      </c>
      <c r="D538" s="35">
        <f>+FromKM!D536</f>
        <v>0</v>
      </c>
      <c r="E538" s="23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5">
        <f t="shared" si="18"/>
        <v>536</v>
      </c>
      <c r="B539" s="23">
        <f>+FromKM!B537</f>
        <v>0</v>
      </c>
      <c r="C539" s="35">
        <f>+FromKM!C537</f>
        <v>0</v>
      </c>
      <c r="D539" s="35">
        <f>+FromKM!D537</f>
        <v>0</v>
      </c>
      <c r="E539" s="23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5">
        <f t="shared" si="18"/>
        <v>537</v>
      </c>
      <c r="B540" s="23">
        <f>+FromKM!B538</f>
        <v>0</v>
      </c>
      <c r="C540" s="35">
        <f>+FromKM!C538</f>
        <v>0</v>
      </c>
      <c r="D540" s="35">
        <f>+FromKM!D538</f>
        <v>0</v>
      </c>
      <c r="E540" s="23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5">
        <f t="shared" si="18"/>
        <v>538</v>
      </c>
      <c r="B541" s="23">
        <f>+FromKM!B539</f>
        <v>0</v>
      </c>
      <c r="C541" s="35">
        <f>+FromKM!C539</f>
        <v>0</v>
      </c>
      <c r="D541" s="35">
        <f>+FromKM!D539</f>
        <v>0</v>
      </c>
      <c r="E541" s="23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5">
        <f t="shared" si="18"/>
        <v>539</v>
      </c>
      <c r="B542" s="23">
        <f>+FromKM!B540</f>
        <v>0</v>
      </c>
      <c r="C542" s="35">
        <f>+FromKM!C540</f>
        <v>0</v>
      </c>
      <c r="D542" s="35">
        <f>+FromKM!D540</f>
        <v>0</v>
      </c>
      <c r="E542" s="23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5">
        <f t="shared" si="18"/>
        <v>540</v>
      </c>
      <c r="B543" s="23">
        <f>+FromKM!B541</f>
        <v>0</v>
      </c>
      <c r="C543" s="35">
        <f>+FromKM!C541</f>
        <v>0</v>
      </c>
      <c r="D543" s="35">
        <f>+FromKM!D541</f>
        <v>0</v>
      </c>
      <c r="E543" s="23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5">
        <f t="shared" si="18"/>
        <v>541</v>
      </c>
      <c r="B544" s="23">
        <f>+FromKM!B542</f>
        <v>0</v>
      </c>
      <c r="C544" s="35">
        <f>+FromKM!C542</f>
        <v>0</v>
      </c>
      <c r="D544" s="35">
        <f>+FromKM!D542</f>
        <v>0</v>
      </c>
      <c r="E544" s="23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5">
        <f t="shared" si="18"/>
        <v>542</v>
      </c>
      <c r="B545" s="23">
        <f>+FromKM!B543</f>
        <v>0</v>
      </c>
      <c r="C545" s="35">
        <f>+FromKM!C543</f>
        <v>0</v>
      </c>
      <c r="D545" s="35">
        <f>+FromKM!D543</f>
        <v>0</v>
      </c>
      <c r="E545" s="23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5">
        <f t="shared" si="18"/>
        <v>543</v>
      </c>
      <c r="B546" s="23">
        <f>+FromKM!B544</f>
        <v>0</v>
      </c>
      <c r="C546" s="35">
        <f>+FromKM!C544</f>
        <v>0</v>
      </c>
      <c r="D546" s="35">
        <f>+FromKM!D544</f>
        <v>0</v>
      </c>
      <c r="E546" s="23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5">
        <f t="shared" si="18"/>
        <v>544</v>
      </c>
      <c r="B547" s="23">
        <f>+FromKM!B545</f>
        <v>0</v>
      </c>
      <c r="C547" s="35">
        <f>+FromKM!C545</f>
        <v>0</v>
      </c>
      <c r="D547" s="35">
        <f>+FromKM!D545</f>
        <v>0</v>
      </c>
      <c r="E547" s="23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5">
        <f t="shared" si="18"/>
        <v>545</v>
      </c>
      <c r="B548" s="23">
        <f>+FromKM!B546</f>
        <v>0</v>
      </c>
      <c r="C548" s="35">
        <f>+FromKM!C546</f>
        <v>0</v>
      </c>
      <c r="D548" s="35">
        <f>+FromKM!D546</f>
        <v>0</v>
      </c>
      <c r="E548" s="23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5">
        <f t="shared" si="18"/>
        <v>546</v>
      </c>
      <c r="B549" s="23">
        <f>+FromKM!B547</f>
        <v>0</v>
      </c>
      <c r="C549" s="35">
        <f>+FromKM!C547</f>
        <v>0</v>
      </c>
      <c r="D549" s="35">
        <f>+FromKM!D547</f>
        <v>0</v>
      </c>
      <c r="E549" s="23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5">
        <f t="shared" si="18"/>
        <v>547</v>
      </c>
      <c r="B550" s="23">
        <f>+FromKM!B548</f>
        <v>0</v>
      </c>
      <c r="C550" s="35">
        <f>+FromKM!C548</f>
        <v>0</v>
      </c>
      <c r="D550" s="35">
        <f>+FromKM!D548</f>
        <v>0</v>
      </c>
      <c r="E550" s="23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5">
        <f t="shared" si="18"/>
        <v>548</v>
      </c>
      <c r="B551" s="23">
        <f>+FromKM!B549</f>
        <v>0</v>
      </c>
      <c r="C551" s="35">
        <f>+FromKM!C549</f>
        <v>0</v>
      </c>
      <c r="D551" s="35">
        <f>+FromKM!D549</f>
        <v>0</v>
      </c>
      <c r="E551" s="23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5">
        <f t="shared" si="18"/>
        <v>549</v>
      </c>
      <c r="B552" s="23">
        <f>+FromKM!B550</f>
        <v>0</v>
      </c>
      <c r="C552" s="35">
        <f>+FromKM!C550</f>
        <v>0</v>
      </c>
      <c r="D552" s="35">
        <f>+FromKM!D550</f>
        <v>0</v>
      </c>
      <c r="E552" s="23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5">
        <f t="shared" si="18"/>
        <v>550</v>
      </c>
      <c r="B553" s="23">
        <f>+FromKM!B551</f>
        <v>0</v>
      </c>
      <c r="C553" s="35">
        <f>+FromKM!C551</f>
        <v>0</v>
      </c>
      <c r="D553" s="35">
        <f>+FromKM!D551</f>
        <v>0</v>
      </c>
      <c r="E553" s="23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5">
        <f t="shared" si="18"/>
        <v>551</v>
      </c>
      <c r="B554" s="23">
        <f>+FromKM!B552</f>
        <v>0</v>
      </c>
      <c r="C554" s="35">
        <f>+FromKM!C552</f>
        <v>0</v>
      </c>
      <c r="D554" s="35">
        <f>+FromKM!D552</f>
        <v>0</v>
      </c>
      <c r="E554" s="23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5">
        <f t="shared" si="18"/>
        <v>552</v>
      </c>
      <c r="B555"/>
      <c r="E555"/>
      <c r="F555"/>
    </row>
    <row r="556" spans="1:8" x14ac:dyDescent="0.3">
      <c r="A556" s="25">
        <f t="shared" si="18"/>
        <v>553</v>
      </c>
      <c r="B556"/>
      <c r="E556"/>
      <c r="F556"/>
    </row>
    <row r="557" spans="1:8" x14ac:dyDescent="0.3">
      <c r="A557" s="25">
        <f t="shared" si="18"/>
        <v>554</v>
      </c>
      <c r="B557"/>
      <c r="E557"/>
      <c r="F557"/>
    </row>
    <row r="558" spans="1:8" x14ac:dyDescent="0.3">
      <c r="A558" s="25">
        <f t="shared" si="18"/>
        <v>555</v>
      </c>
      <c r="B558"/>
      <c r="E558"/>
      <c r="F558"/>
    </row>
    <row r="559" spans="1:8" x14ac:dyDescent="0.3">
      <c r="A559" s="25">
        <f t="shared" si="18"/>
        <v>556</v>
      </c>
      <c r="B559"/>
      <c r="E559"/>
      <c r="F559"/>
    </row>
    <row r="560" spans="1:8" x14ac:dyDescent="0.3">
      <c r="A560" s="25">
        <f t="shared" si="18"/>
        <v>557</v>
      </c>
      <c r="B560"/>
      <c r="E560"/>
      <c r="F560"/>
    </row>
    <row r="561" spans="1:6" x14ac:dyDescent="0.3">
      <c r="A561" s="25">
        <f t="shared" si="18"/>
        <v>558</v>
      </c>
      <c r="B561"/>
      <c r="E561"/>
      <c r="F561"/>
    </row>
    <row r="562" spans="1:6" x14ac:dyDescent="0.3">
      <c r="A562" s="25">
        <f t="shared" si="18"/>
        <v>559</v>
      </c>
      <c r="B562"/>
      <c r="E562"/>
      <c r="F562"/>
    </row>
    <row r="563" spans="1:6" x14ac:dyDescent="0.3">
      <c r="A563" s="25">
        <f t="shared" si="18"/>
        <v>560</v>
      </c>
      <c r="B563"/>
      <c r="E563"/>
      <c r="F563"/>
    </row>
    <row r="564" spans="1:6" x14ac:dyDescent="0.3">
      <c r="A564" s="25">
        <f t="shared" si="18"/>
        <v>561</v>
      </c>
      <c r="B564"/>
      <c r="E564"/>
      <c r="F564"/>
    </row>
    <row r="565" spans="1:6" x14ac:dyDescent="0.3">
      <c r="A565" s="25">
        <f t="shared" si="18"/>
        <v>562</v>
      </c>
      <c r="B565"/>
      <c r="E565"/>
      <c r="F565"/>
    </row>
    <row r="566" spans="1:6" x14ac:dyDescent="0.3">
      <c r="A566" s="25">
        <f t="shared" si="18"/>
        <v>563</v>
      </c>
      <c r="B566"/>
      <c r="E566"/>
      <c r="F566"/>
    </row>
    <row r="567" spans="1:6" x14ac:dyDescent="0.3">
      <c r="A567" s="25">
        <f t="shared" si="18"/>
        <v>564</v>
      </c>
      <c r="B567"/>
      <c r="E567"/>
      <c r="F567"/>
    </row>
    <row r="568" spans="1:6" x14ac:dyDescent="0.3">
      <c r="A568" s="25">
        <f t="shared" si="18"/>
        <v>565</v>
      </c>
      <c r="B568"/>
      <c r="E568"/>
      <c r="F568"/>
    </row>
    <row r="569" spans="1:6" x14ac:dyDescent="0.3">
      <c r="A569" s="25">
        <f t="shared" si="18"/>
        <v>566</v>
      </c>
      <c r="B569"/>
      <c r="E569"/>
      <c r="F569"/>
    </row>
    <row r="570" spans="1:6" x14ac:dyDescent="0.3">
      <c r="A570" s="25">
        <f t="shared" si="18"/>
        <v>567</v>
      </c>
      <c r="B570"/>
      <c r="E570"/>
      <c r="F570"/>
    </row>
    <row r="571" spans="1:6" x14ac:dyDescent="0.3">
      <c r="A571" s="25">
        <f t="shared" si="18"/>
        <v>568</v>
      </c>
      <c r="B571"/>
      <c r="E571"/>
      <c r="F571"/>
    </row>
    <row r="572" spans="1:6" x14ac:dyDescent="0.3">
      <c r="A572" s="25">
        <f t="shared" si="18"/>
        <v>569</v>
      </c>
      <c r="B572"/>
      <c r="E572"/>
      <c r="F572"/>
    </row>
    <row r="573" spans="1:6" x14ac:dyDescent="0.3">
      <c r="A573" s="25">
        <f t="shared" si="18"/>
        <v>570</v>
      </c>
      <c r="B573"/>
      <c r="E573"/>
      <c r="F573"/>
    </row>
    <row r="574" spans="1:6" x14ac:dyDescent="0.3">
      <c r="A574" s="25">
        <f t="shared" si="18"/>
        <v>571</v>
      </c>
      <c r="B574"/>
      <c r="E574"/>
      <c r="F574"/>
    </row>
    <row r="575" spans="1:6" x14ac:dyDescent="0.3">
      <c r="A575" s="25">
        <f t="shared" si="18"/>
        <v>572</v>
      </c>
      <c r="B575"/>
      <c r="E575"/>
      <c r="F575"/>
    </row>
    <row r="576" spans="1:6" x14ac:dyDescent="0.3">
      <c r="A576" s="25">
        <f t="shared" si="18"/>
        <v>573</v>
      </c>
      <c r="B576"/>
      <c r="E576"/>
      <c r="F576"/>
    </row>
    <row r="577" spans="1:6" x14ac:dyDescent="0.3">
      <c r="A577" s="25">
        <f t="shared" si="18"/>
        <v>574</v>
      </c>
      <c r="B577"/>
      <c r="E577"/>
      <c r="F577"/>
    </row>
    <row r="578" spans="1:6" x14ac:dyDescent="0.3">
      <c r="A578" s="25">
        <f t="shared" si="18"/>
        <v>575</v>
      </c>
      <c r="B578"/>
      <c r="E578"/>
      <c r="F578"/>
    </row>
    <row r="579" spans="1:6" x14ac:dyDescent="0.3">
      <c r="A579" s="25">
        <f t="shared" si="18"/>
        <v>576</v>
      </c>
      <c r="B579"/>
      <c r="E579"/>
      <c r="F579"/>
    </row>
    <row r="580" spans="1:6" x14ac:dyDescent="0.3">
      <c r="A580" s="25">
        <f t="shared" si="18"/>
        <v>577</v>
      </c>
      <c r="B580"/>
      <c r="E580"/>
      <c r="F580"/>
    </row>
    <row r="581" spans="1:6" x14ac:dyDescent="0.3">
      <c r="A581" s="25">
        <f t="shared" si="18"/>
        <v>578</v>
      </c>
      <c r="B581"/>
      <c r="E581"/>
      <c r="F581"/>
    </row>
    <row r="582" spans="1:6" x14ac:dyDescent="0.3">
      <c r="A582" s="25">
        <f t="shared" ref="A582:A613" si="20">+A581+1</f>
        <v>579</v>
      </c>
      <c r="B582"/>
      <c r="E582"/>
      <c r="F582"/>
    </row>
    <row r="583" spans="1:6" x14ac:dyDescent="0.3">
      <c r="A583" s="25">
        <f t="shared" si="20"/>
        <v>580</v>
      </c>
      <c r="B583"/>
      <c r="E583"/>
      <c r="F583"/>
    </row>
    <row r="584" spans="1:6" x14ac:dyDescent="0.3">
      <c r="A584" s="25">
        <f t="shared" si="20"/>
        <v>581</v>
      </c>
      <c r="B584"/>
      <c r="E584"/>
      <c r="F584"/>
    </row>
    <row r="585" spans="1:6" x14ac:dyDescent="0.3">
      <c r="A585" s="25">
        <f t="shared" si="20"/>
        <v>582</v>
      </c>
      <c r="B585"/>
      <c r="E585"/>
      <c r="F585"/>
    </row>
    <row r="586" spans="1:6" x14ac:dyDescent="0.3">
      <c r="A586" s="25">
        <f t="shared" si="20"/>
        <v>583</v>
      </c>
      <c r="B586"/>
      <c r="E586"/>
      <c r="F586"/>
    </row>
    <row r="587" spans="1:6" x14ac:dyDescent="0.3">
      <c r="A587" s="25">
        <f t="shared" si="20"/>
        <v>584</v>
      </c>
      <c r="B587"/>
      <c r="E587"/>
      <c r="F587"/>
    </row>
    <row r="588" spans="1:6" x14ac:dyDescent="0.3">
      <c r="A588" s="25">
        <f t="shared" si="20"/>
        <v>585</v>
      </c>
      <c r="B588"/>
      <c r="E588"/>
      <c r="F588"/>
    </row>
    <row r="589" spans="1:6" x14ac:dyDescent="0.3">
      <c r="A589" s="25">
        <f t="shared" si="20"/>
        <v>586</v>
      </c>
      <c r="B589"/>
      <c r="E589"/>
      <c r="F589"/>
    </row>
    <row r="590" spans="1:6" x14ac:dyDescent="0.3">
      <c r="A590" s="25">
        <f t="shared" si="20"/>
        <v>587</v>
      </c>
      <c r="B590"/>
      <c r="E590"/>
      <c r="F590"/>
    </row>
    <row r="591" spans="1:6" x14ac:dyDescent="0.3">
      <c r="A591" s="25">
        <f t="shared" si="20"/>
        <v>588</v>
      </c>
      <c r="B591"/>
      <c r="E591"/>
      <c r="F591"/>
    </row>
    <row r="592" spans="1:6" x14ac:dyDescent="0.3">
      <c r="A592" s="25">
        <f t="shared" si="20"/>
        <v>589</v>
      </c>
      <c r="B592"/>
      <c r="E592"/>
      <c r="F592"/>
    </row>
    <row r="593" spans="1:6" x14ac:dyDescent="0.3">
      <c r="A593" s="25">
        <f t="shared" si="20"/>
        <v>590</v>
      </c>
      <c r="B593"/>
      <c r="E593"/>
      <c r="F593"/>
    </row>
    <row r="594" spans="1:6" x14ac:dyDescent="0.3">
      <c r="A594" s="25">
        <f t="shared" si="20"/>
        <v>591</v>
      </c>
      <c r="B594"/>
      <c r="E594"/>
      <c r="F594"/>
    </row>
    <row r="595" spans="1:6" x14ac:dyDescent="0.3">
      <c r="A595" s="25">
        <f t="shared" si="20"/>
        <v>592</v>
      </c>
      <c r="B595"/>
      <c r="E595"/>
      <c r="F595"/>
    </row>
    <row r="596" spans="1:6" x14ac:dyDescent="0.3">
      <c r="A596" s="25">
        <f t="shared" si="20"/>
        <v>593</v>
      </c>
      <c r="B596"/>
      <c r="E596"/>
      <c r="F596"/>
    </row>
    <row r="597" spans="1:6" x14ac:dyDescent="0.3">
      <c r="A597" s="25">
        <f t="shared" si="20"/>
        <v>594</v>
      </c>
      <c r="B597"/>
      <c r="E597"/>
      <c r="F597"/>
    </row>
    <row r="598" spans="1:6" x14ac:dyDescent="0.3">
      <c r="A598" s="25">
        <f t="shared" si="20"/>
        <v>595</v>
      </c>
      <c r="B598"/>
      <c r="E598"/>
      <c r="F598"/>
    </row>
    <row r="599" spans="1:6" x14ac:dyDescent="0.3">
      <c r="A599" s="25">
        <f t="shared" si="20"/>
        <v>596</v>
      </c>
      <c r="B599"/>
      <c r="E599"/>
      <c r="F599"/>
    </row>
    <row r="600" spans="1:6" x14ac:dyDescent="0.3">
      <c r="A600" s="25">
        <f t="shared" si="20"/>
        <v>597</v>
      </c>
      <c r="B600"/>
      <c r="E600"/>
      <c r="F600"/>
    </row>
    <row r="601" spans="1:6" x14ac:dyDescent="0.3">
      <c r="A601" s="25">
        <f t="shared" si="20"/>
        <v>598</v>
      </c>
      <c r="B601"/>
      <c r="E601"/>
      <c r="F601"/>
    </row>
    <row r="602" spans="1:6" x14ac:dyDescent="0.3">
      <c r="A602" s="25">
        <f t="shared" si="20"/>
        <v>599</v>
      </c>
      <c r="B602"/>
      <c r="E602"/>
      <c r="F602"/>
    </row>
    <row r="603" spans="1:6" x14ac:dyDescent="0.3">
      <c r="A603" s="25">
        <f t="shared" si="20"/>
        <v>600</v>
      </c>
      <c r="B603"/>
      <c r="E603"/>
      <c r="F603"/>
    </row>
    <row r="604" spans="1:6" x14ac:dyDescent="0.3">
      <c r="A604" s="25">
        <f t="shared" si="20"/>
        <v>601</v>
      </c>
      <c r="B604"/>
      <c r="E604"/>
      <c r="F604"/>
    </row>
    <row r="605" spans="1:6" x14ac:dyDescent="0.3">
      <c r="A605" s="25">
        <f t="shared" si="20"/>
        <v>602</v>
      </c>
      <c r="B605"/>
      <c r="E605"/>
      <c r="F605"/>
    </row>
    <row r="606" spans="1:6" x14ac:dyDescent="0.3">
      <c r="A606" s="25">
        <f t="shared" si="20"/>
        <v>603</v>
      </c>
      <c r="B606"/>
      <c r="E606"/>
      <c r="F606"/>
    </row>
    <row r="607" spans="1:6" x14ac:dyDescent="0.3">
      <c r="A607" s="25">
        <f t="shared" si="20"/>
        <v>604</v>
      </c>
      <c r="B607"/>
      <c r="E607"/>
      <c r="F607"/>
    </row>
    <row r="608" spans="1:6" x14ac:dyDescent="0.3">
      <c r="A608" s="25">
        <f t="shared" si="20"/>
        <v>605</v>
      </c>
      <c r="B608"/>
      <c r="E608"/>
      <c r="F608"/>
    </row>
    <row r="609" spans="1:6" x14ac:dyDescent="0.3">
      <c r="A609" s="25">
        <f t="shared" si="20"/>
        <v>606</v>
      </c>
      <c r="B609"/>
      <c r="E609"/>
      <c r="F609"/>
    </row>
    <row r="610" spans="1:6" x14ac:dyDescent="0.3">
      <c r="A610" s="25">
        <f t="shared" si="20"/>
        <v>607</v>
      </c>
      <c r="B610"/>
      <c r="E610"/>
      <c r="F610"/>
    </row>
    <row r="611" spans="1:6" x14ac:dyDescent="0.3">
      <c r="A611" s="25">
        <f t="shared" si="20"/>
        <v>608</v>
      </c>
      <c r="B611"/>
      <c r="E611"/>
      <c r="F611"/>
    </row>
    <row r="612" spans="1:6" x14ac:dyDescent="0.3">
      <c r="A612" s="25">
        <f t="shared" si="20"/>
        <v>609</v>
      </c>
      <c r="B612"/>
      <c r="E612"/>
      <c r="F612"/>
    </row>
    <row r="613" spans="1:6" x14ac:dyDescent="0.3">
      <c r="A613" s="25">
        <f t="shared" si="20"/>
        <v>610</v>
      </c>
      <c r="B613"/>
      <c r="E613"/>
      <c r="F613"/>
    </row>
    <row r="614" spans="1:6" x14ac:dyDescent="0.3">
      <c r="A614" s="25"/>
      <c r="B614"/>
      <c r="E614"/>
      <c r="F614"/>
    </row>
    <row r="615" spans="1:6" x14ac:dyDescent="0.3">
      <c r="A615" s="25"/>
      <c r="B615"/>
      <c r="E615"/>
      <c r="F615"/>
    </row>
    <row r="616" spans="1:6" x14ac:dyDescent="0.3">
      <c r="A616" s="25"/>
      <c r="B616"/>
      <c r="E616"/>
      <c r="F616"/>
    </row>
    <row r="617" spans="1:6" x14ac:dyDescent="0.3">
      <c r="A617" s="25"/>
      <c r="B617"/>
      <c r="E617"/>
      <c r="F617"/>
    </row>
    <row r="618" spans="1:6" x14ac:dyDescent="0.3">
      <c r="A618" s="25"/>
      <c r="B618"/>
      <c r="E618"/>
      <c r="F618"/>
    </row>
    <row r="619" spans="1:6" x14ac:dyDescent="0.3">
      <c r="A619" s="25"/>
      <c r="B619"/>
      <c r="E619"/>
      <c r="F619"/>
    </row>
    <row r="620" spans="1:6" x14ac:dyDescent="0.3">
      <c r="A620" s="25"/>
      <c r="B620"/>
      <c r="E620"/>
      <c r="F620"/>
    </row>
    <row r="621" spans="1:6" x14ac:dyDescent="0.3">
      <c r="A621" s="25"/>
      <c r="B621"/>
      <c r="E621"/>
      <c r="F621"/>
    </row>
    <row r="622" spans="1:6" x14ac:dyDescent="0.3">
      <c r="A622" s="25"/>
      <c r="B622"/>
      <c r="E622"/>
      <c r="F622"/>
    </row>
    <row r="623" spans="1:6" x14ac:dyDescent="0.3">
      <c r="A623" s="25"/>
      <c r="B623"/>
      <c r="E623"/>
      <c r="F623"/>
    </row>
    <row r="624" spans="1:6" x14ac:dyDescent="0.3">
      <c r="A624" s="25"/>
      <c r="B624"/>
      <c r="E624"/>
      <c r="F624"/>
    </row>
    <row r="625" spans="1:6" x14ac:dyDescent="0.3">
      <c r="A625" s="25"/>
      <c r="B625"/>
      <c r="E625"/>
      <c r="F625"/>
    </row>
    <row r="626" spans="1:6" x14ac:dyDescent="0.3">
      <c r="A626" s="25"/>
      <c r="B626"/>
      <c r="E626"/>
      <c r="F626"/>
    </row>
    <row r="627" spans="1:6" x14ac:dyDescent="0.3">
      <c r="A627" s="25"/>
      <c r="B627"/>
      <c r="E627"/>
      <c r="F627"/>
    </row>
    <row r="628" spans="1:6" x14ac:dyDescent="0.3">
      <c r="A628" s="25"/>
      <c r="B628"/>
      <c r="E628"/>
      <c r="F628"/>
    </row>
    <row r="629" spans="1:6" x14ac:dyDescent="0.3">
      <c r="A629" s="25"/>
      <c r="B629"/>
      <c r="E629"/>
      <c r="F629"/>
    </row>
    <row r="630" spans="1:6" x14ac:dyDescent="0.3">
      <c r="A630" s="25"/>
      <c r="B630"/>
      <c r="E630"/>
      <c r="F630"/>
    </row>
    <row r="631" spans="1:6" x14ac:dyDescent="0.3">
      <c r="A631" s="25"/>
      <c r="B631"/>
      <c r="E631"/>
      <c r="F631"/>
    </row>
    <row r="632" spans="1:6" x14ac:dyDescent="0.3">
      <c r="A632" s="25"/>
      <c r="B632"/>
      <c r="E632"/>
      <c r="F632"/>
    </row>
    <row r="633" spans="1:6" x14ac:dyDescent="0.3">
      <c r="A633" s="25"/>
      <c r="B633"/>
      <c r="E633"/>
      <c r="F633"/>
    </row>
    <row r="634" spans="1:6" x14ac:dyDescent="0.3">
      <c r="A634" s="25"/>
      <c r="B634"/>
      <c r="E634"/>
      <c r="F634"/>
    </row>
    <row r="635" spans="1:6" x14ac:dyDescent="0.3">
      <c r="A635" s="25"/>
      <c r="B635"/>
      <c r="E635"/>
      <c r="F635"/>
    </row>
    <row r="636" spans="1:6" x14ac:dyDescent="0.3">
      <c r="A636" s="25"/>
      <c r="B636"/>
      <c r="E636"/>
      <c r="F636"/>
    </row>
    <row r="637" spans="1:6" x14ac:dyDescent="0.3">
      <c r="A637" s="25"/>
      <c r="B637"/>
      <c r="E637"/>
      <c r="F637"/>
    </row>
    <row r="638" spans="1:6" x14ac:dyDescent="0.3">
      <c r="A638" s="25"/>
      <c r="B638"/>
      <c r="E638"/>
      <c r="F638"/>
    </row>
    <row r="639" spans="1:6" x14ac:dyDescent="0.3">
      <c r="A639" s="25"/>
      <c r="B639"/>
      <c r="E639"/>
      <c r="F639"/>
    </row>
    <row r="640" spans="1:6" x14ac:dyDescent="0.3">
      <c r="A640" s="25"/>
      <c r="B640"/>
      <c r="E640"/>
      <c r="F640"/>
    </row>
    <row r="641" spans="1:6" x14ac:dyDescent="0.3">
      <c r="A641" s="25"/>
      <c r="B641"/>
      <c r="E641"/>
      <c r="F641"/>
    </row>
    <row r="642" spans="1:6" x14ac:dyDescent="0.3">
      <c r="A642" s="25"/>
      <c r="B642"/>
      <c r="E642"/>
      <c r="F642"/>
    </row>
    <row r="643" spans="1:6" x14ac:dyDescent="0.3">
      <c r="A643" s="25"/>
      <c r="B643"/>
      <c r="E643"/>
      <c r="F643"/>
    </row>
    <row r="644" spans="1:6" x14ac:dyDescent="0.3">
      <c r="A644" s="25"/>
      <c r="B644"/>
      <c r="E644"/>
      <c r="F644"/>
    </row>
    <row r="645" spans="1:6" x14ac:dyDescent="0.3">
      <c r="A645" s="25"/>
      <c r="B645"/>
      <c r="E645"/>
      <c r="F645"/>
    </row>
    <row r="646" spans="1:6" x14ac:dyDescent="0.3">
      <c r="A646" s="25"/>
      <c r="B646"/>
      <c r="E646"/>
      <c r="F646"/>
    </row>
    <row r="647" spans="1:6" x14ac:dyDescent="0.3">
      <c r="A647" s="25"/>
      <c r="B647"/>
      <c r="E647"/>
      <c r="F647"/>
    </row>
    <row r="648" spans="1:6" x14ac:dyDescent="0.3">
      <c r="A648" s="25"/>
      <c r="B648"/>
      <c r="E648"/>
      <c r="F648"/>
    </row>
    <row r="649" spans="1:6" x14ac:dyDescent="0.3">
      <c r="A649" s="25"/>
      <c r="B649"/>
      <c r="E649"/>
      <c r="F649"/>
    </row>
    <row r="650" spans="1:6" x14ac:dyDescent="0.3">
      <c r="A650" s="25"/>
      <c r="B650"/>
      <c r="E650"/>
      <c r="F650"/>
    </row>
    <row r="651" spans="1:6" x14ac:dyDescent="0.3">
      <c r="A651" s="25"/>
      <c r="B651"/>
      <c r="E651"/>
      <c r="F651"/>
    </row>
    <row r="652" spans="1:6" x14ac:dyDescent="0.3">
      <c r="A652" s="25"/>
      <c r="B652"/>
      <c r="E652"/>
      <c r="F652"/>
    </row>
    <row r="653" spans="1:6" x14ac:dyDescent="0.3">
      <c r="A653" s="25"/>
      <c r="B653"/>
      <c r="E653"/>
      <c r="F653"/>
    </row>
    <row r="654" spans="1:6" x14ac:dyDescent="0.3">
      <c r="A654" s="25"/>
      <c r="B654"/>
      <c r="E654"/>
      <c r="F654"/>
    </row>
    <row r="655" spans="1:6" x14ac:dyDescent="0.3">
      <c r="A655" s="25"/>
      <c r="B655"/>
      <c r="E655"/>
      <c r="F655"/>
    </row>
    <row r="656" spans="1:6" x14ac:dyDescent="0.3">
      <c r="A656" s="25"/>
      <c r="B656"/>
      <c r="E656"/>
      <c r="F656"/>
    </row>
    <row r="657" spans="1:6" x14ac:dyDescent="0.3">
      <c r="A657" s="25"/>
      <c r="B657"/>
      <c r="E657"/>
      <c r="F657"/>
    </row>
    <row r="658" spans="1:6" x14ac:dyDescent="0.3">
      <c r="A658" s="25"/>
      <c r="B658"/>
      <c r="E658"/>
      <c r="F658"/>
    </row>
    <row r="659" spans="1:6" x14ac:dyDescent="0.3">
      <c r="A659" s="25"/>
      <c r="B659"/>
      <c r="E659"/>
      <c r="F659"/>
    </row>
    <row r="660" spans="1:6" x14ac:dyDescent="0.3">
      <c r="A660" s="25"/>
      <c r="B660"/>
      <c r="E660"/>
      <c r="F660"/>
    </row>
    <row r="661" spans="1:6" x14ac:dyDescent="0.3">
      <c r="A661" s="25"/>
      <c r="B661"/>
      <c r="E661"/>
      <c r="F661"/>
    </row>
    <row r="662" spans="1:6" x14ac:dyDescent="0.3">
      <c r="A662" s="25"/>
      <c r="B662"/>
      <c r="E662"/>
      <c r="F662"/>
    </row>
    <row r="663" spans="1:6" x14ac:dyDescent="0.3">
      <c r="A663" s="25"/>
      <c r="B663"/>
      <c r="E663"/>
      <c r="F663"/>
    </row>
    <row r="664" spans="1:6" x14ac:dyDescent="0.3">
      <c r="A664" s="25"/>
      <c r="B664"/>
      <c r="E664"/>
      <c r="F664"/>
    </row>
    <row r="665" spans="1:6" x14ac:dyDescent="0.3">
      <c r="A665" s="25"/>
      <c r="B665"/>
      <c r="E665"/>
      <c r="F665"/>
    </row>
    <row r="666" spans="1:6" x14ac:dyDescent="0.3">
      <c r="A666" s="25"/>
      <c r="B666"/>
      <c r="E666"/>
      <c r="F666"/>
    </row>
    <row r="667" spans="1:6" x14ac:dyDescent="0.3">
      <c r="A667" s="25"/>
      <c r="B667"/>
      <c r="E667"/>
      <c r="F667"/>
    </row>
    <row r="668" spans="1:6" x14ac:dyDescent="0.3">
      <c r="A668" s="25"/>
      <c r="B668"/>
      <c r="E668"/>
      <c r="F668"/>
    </row>
    <row r="669" spans="1:6" x14ac:dyDescent="0.3">
      <c r="A669" s="25"/>
      <c r="B669"/>
      <c r="E669"/>
      <c r="F669"/>
    </row>
    <row r="670" spans="1:6" x14ac:dyDescent="0.3">
      <c r="A670" s="25"/>
      <c r="B670"/>
      <c r="E670"/>
      <c r="F670"/>
    </row>
    <row r="671" spans="1:6" x14ac:dyDescent="0.3">
      <c r="A671" s="25"/>
      <c r="B671"/>
      <c r="E671"/>
      <c r="F671"/>
    </row>
    <row r="672" spans="1:6" x14ac:dyDescent="0.3">
      <c r="A672" s="25"/>
      <c r="B672"/>
      <c r="E672"/>
      <c r="F672"/>
    </row>
    <row r="673" spans="1:9" x14ac:dyDescent="0.3">
      <c r="A673" s="25"/>
      <c r="B673"/>
      <c r="E673"/>
      <c r="F673"/>
    </row>
    <row r="674" spans="1:9" x14ac:dyDescent="0.3">
      <c r="A674" s="25"/>
      <c r="B674"/>
      <c r="E674"/>
      <c r="F674"/>
    </row>
    <row r="675" spans="1:9" x14ac:dyDescent="0.3">
      <c r="A675" s="25"/>
      <c r="B675"/>
      <c r="E675"/>
      <c r="F675"/>
    </row>
    <row r="676" spans="1:9" x14ac:dyDescent="0.3">
      <c r="A676" s="25"/>
      <c r="B676"/>
      <c r="E676"/>
      <c r="F676"/>
    </row>
    <row r="677" spans="1:9" x14ac:dyDescent="0.3">
      <c r="A677" s="25"/>
      <c r="B677" s="25"/>
      <c r="C677" s="26"/>
      <c r="D677" s="26"/>
      <c r="E677" s="26"/>
      <c r="F677" s="25"/>
      <c r="G677" s="25"/>
      <c r="H677" s="16"/>
      <c r="I677" s="16"/>
    </row>
    <row r="678" spans="1:9" x14ac:dyDescent="0.3">
      <c r="A678" s="25"/>
      <c r="B678" s="25"/>
      <c r="C678" s="26"/>
      <c r="D678" s="26"/>
      <c r="E678" s="26"/>
      <c r="F678" s="25"/>
      <c r="G678" s="25"/>
      <c r="H678" s="16"/>
      <c r="I678" s="16"/>
    </row>
    <row r="679" spans="1:9" x14ac:dyDescent="0.3">
      <c r="A679" s="25"/>
      <c r="B679" s="25"/>
      <c r="C679" s="26"/>
      <c r="D679" s="26"/>
      <c r="E679" s="26"/>
      <c r="F679" s="25"/>
      <c r="G679" s="25"/>
      <c r="H679" s="16"/>
      <c r="I679" s="16"/>
    </row>
    <row r="680" spans="1:9" x14ac:dyDescent="0.3">
      <c r="A680" s="25"/>
      <c r="B680" s="25"/>
      <c r="C680" s="26"/>
      <c r="D680" s="26"/>
      <c r="E680" s="26"/>
      <c r="F680" s="25"/>
      <c r="G680" s="25"/>
      <c r="H680" s="16"/>
      <c r="I680" s="16"/>
    </row>
    <row r="681" spans="1:9" x14ac:dyDescent="0.3">
      <c r="A681" s="25"/>
      <c r="B681" s="25"/>
      <c r="C681" s="26"/>
      <c r="D681" s="26"/>
      <c r="E681" s="26"/>
      <c r="F681" s="25"/>
      <c r="G681" s="25"/>
      <c r="H681" s="16"/>
      <c r="I681" s="16"/>
    </row>
    <row r="682" spans="1:9" x14ac:dyDescent="0.3">
      <c r="A682" s="25"/>
      <c r="B682" s="25"/>
      <c r="C682" s="26"/>
      <c r="D682" s="26"/>
      <c r="E682" s="26"/>
      <c r="F682" s="25"/>
      <c r="G682" s="25"/>
      <c r="H682" s="16"/>
      <c r="I682" s="16"/>
    </row>
    <row r="683" spans="1:9" x14ac:dyDescent="0.3">
      <c r="A683" s="25"/>
      <c r="B683" s="25"/>
      <c r="C683" s="26"/>
      <c r="D683" s="26"/>
      <c r="E683" s="26"/>
      <c r="F683" s="25"/>
      <c r="G683" s="25"/>
      <c r="H683" s="16"/>
      <c r="I683" s="16"/>
    </row>
    <row r="684" spans="1:9" x14ac:dyDescent="0.3">
      <c r="A684" s="25"/>
      <c r="B684" s="25"/>
      <c r="C684" s="26"/>
      <c r="D684" s="26"/>
      <c r="E684" s="26"/>
      <c r="F684" s="25"/>
      <c r="G684" s="25"/>
      <c r="H684" s="16"/>
      <c r="I684" s="16"/>
    </row>
    <row r="685" spans="1:9" x14ac:dyDescent="0.3">
      <c r="A685" s="25"/>
      <c r="B685" s="25"/>
      <c r="C685" s="26"/>
      <c r="D685" s="26"/>
      <c r="E685" s="26"/>
      <c r="F685" s="25"/>
      <c r="G685" s="25"/>
      <c r="H685" s="16"/>
      <c r="I685" s="16"/>
    </row>
    <row r="686" spans="1:9" x14ac:dyDescent="0.3">
      <c r="A686" s="25"/>
      <c r="B686" s="25"/>
      <c r="C686" s="26"/>
      <c r="D686" s="26"/>
      <c r="E686" s="26"/>
      <c r="F686" s="25"/>
      <c r="G686" s="25"/>
      <c r="H686" s="16"/>
      <c r="I686" s="16"/>
    </row>
    <row r="687" spans="1:9" x14ac:dyDescent="0.3">
      <c r="A687" s="25"/>
      <c r="B687" s="25"/>
      <c r="C687" s="26"/>
      <c r="D687" s="26"/>
      <c r="E687" s="26"/>
      <c r="F687" s="25"/>
      <c r="G687" s="25"/>
      <c r="H687" s="16"/>
      <c r="I687" s="16"/>
    </row>
    <row r="688" spans="1:9" x14ac:dyDescent="0.3">
      <c r="A688" s="25"/>
      <c r="B688" s="25"/>
      <c r="C688" s="26"/>
      <c r="D688" s="26"/>
      <c r="E688" s="26"/>
      <c r="F688" s="25"/>
      <c r="G688" s="25"/>
      <c r="H688" s="16"/>
      <c r="I688" s="16"/>
    </row>
    <row r="689" spans="1:9" x14ac:dyDescent="0.3">
      <c r="A689" s="25"/>
      <c r="B689" s="25"/>
      <c r="C689" s="26"/>
      <c r="D689" s="26"/>
      <c r="E689" s="26"/>
      <c r="F689" s="25"/>
      <c r="G689" s="25"/>
      <c r="H689" s="16"/>
      <c r="I689" s="16"/>
    </row>
    <row r="690" spans="1:9" x14ac:dyDescent="0.3">
      <c r="A690" s="25"/>
      <c r="B690" s="25"/>
      <c r="C690" s="26"/>
      <c r="D690" s="26"/>
      <c r="E690" s="26"/>
      <c r="F690" s="25"/>
      <c r="G690" s="25"/>
      <c r="H690" s="16"/>
      <c r="I690" s="16"/>
    </row>
    <row r="691" spans="1:9" x14ac:dyDescent="0.3">
      <c r="A691" s="25"/>
      <c r="B691" s="25"/>
      <c r="C691" s="26"/>
      <c r="D691" s="26"/>
      <c r="E691" s="26"/>
      <c r="F691" s="25"/>
      <c r="G691" s="25"/>
      <c r="H691" s="16"/>
      <c r="I691" s="16"/>
    </row>
    <row r="692" spans="1:9" x14ac:dyDescent="0.3">
      <c r="A692" s="25"/>
      <c r="B692" s="25"/>
      <c r="C692" s="26"/>
      <c r="D692" s="26"/>
      <c r="E692" s="26"/>
      <c r="F692" s="25"/>
      <c r="G692" s="25"/>
      <c r="H692" s="16"/>
      <c r="I692" s="16"/>
    </row>
    <row r="693" spans="1:9" x14ac:dyDescent="0.3">
      <c r="A693" s="25"/>
      <c r="B693" s="25"/>
      <c r="C693" s="26"/>
      <c r="D693" s="26"/>
      <c r="E693" s="26"/>
      <c r="F693" s="25"/>
      <c r="G693" s="25"/>
      <c r="H693" s="16"/>
      <c r="I693" s="16"/>
    </row>
    <row r="694" spans="1:9" x14ac:dyDescent="0.3">
      <c r="A694" s="25"/>
      <c r="B694" s="25"/>
      <c r="C694" s="26"/>
      <c r="D694" s="26"/>
      <c r="E694" s="26"/>
      <c r="F694" s="25"/>
      <c r="G694" s="25"/>
      <c r="H694" s="16"/>
      <c r="I694" s="16"/>
    </row>
    <row r="695" spans="1:9" x14ac:dyDescent="0.3">
      <c r="A695" s="25"/>
      <c r="B695" s="25"/>
      <c r="C695" s="26"/>
      <c r="D695" s="26"/>
      <c r="E695" s="26"/>
      <c r="F695" s="25"/>
      <c r="G695" s="25"/>
      <c r="H695" s="16"/>
      <c r="I695" s="16"/>
    </row>
    <row r="696" spans="1:9" x14ac:dyDescent="0.3">
      <c r="A696" s="25"/>
      <c r="B696" s="25"/>
      <c r="C696" s="26"/>
      <c r="D696" s="26"/>
      <c r="E696" s="26"/>
      <c r="F696" s="25"/>
      <c r="G696" s="25"/>
      <c r="H696" s="16"/>
      <c r="I696" s="16"/>
    </row>
    <row r="697" spans="1:9" x14ac:dyDescent="0.3">
      <c r="A697" s="25"/>
      <c r="B697" s="25"/>
      <c r="C697" s="26"/>
      <c r="D697" s="26"/>
      <c r="E697" s="26"/>
      <c r="F697" s="25"/>
      <c r="G697" s="25"/>
      <c r="H697" s="16"/>
      <c r="I697" s="16"/>
    </row>
    <row r="698" spans="1:9" x14ac:dyDescent="0.3">
      <c r="A698" s="25"/>
      <c r="B698" s="25"/>
      <c r="C698" s="26"/>
      <c r="D698" s="26"/>
      <c r="E698" s="26"/>
      <c r="F698" s="25"/>
      <c r="G698" s="25"/>
      <c r="H698" s="16"/>
      <c r="I698" s="16"/>
    </row>
    <row r="699" spans="1:9" x14ac:dyDescent="0.3">
      <c r="A699" s="25"/>
      <c r="B699" s="25"/>
      <c r="C699" s="26"/>
      <c r="D699" s="26"/>
      <c r="E699" s="26"/>
      <c r="F699" s="25"/>
      <c r="G699" s="25"/>
      <c r="H699" s="16"/>
      <c r="I699" s="16"/>
    </row>
    <row r="700" spans="1:9" x14ac:dyDescent="0.3">
      <c r="A700" s="25"/>
      <c r="B700" s="25"/>
      <c r="C700" s="26"/>
      <c r="D700" s="26"/>
      <c r="E700" s="26"/>
      <c r="F700" s="25"/>
      <c r="G700" s="25"/>
      <c r="H700" s="16"/>
      <c r="I700" s="16"/>
    </row>
    <row r="701" spans="1:9" x14ac:dyDescent="0.3">
      <c r="A701" s="25"/>
      <c r="B701" s="25"/>
      <c r="C701" s="26"/>
      <c r="D701" s="26"/>
      <c r="E701" s="26"/>
      <c r="F701" s="25"/>
      <c r="G701" s="25"/>
      <c r="H701" s="16"/>
      <c r="I701" s="16"/>
    </row>
    <row r="702" spans="1:9" x14ac:dyDescent="0.3">
      <c r="A702" s="25"/>
      <c r="B702" s="25"/>
      <c r="C702" s="26"/>
      <c r="D702" s="26"/>
      <c r="E702" s="26"/>
      <c r="F702" s="25"/>
      <c r="G702" s="25"/>
      <c r="H702" s="16"/>
      <c r="I702" s="16"/>
    </row>
    <row r="703" spans="1:9" x14ac:dyDescent="0.3">
      <c r="A703" s="25"/>
      <c r="B703" s="25"/>
      <c r="C703" s="26"/>
      <c r="D703" s="26"/>
      <c r="E703" s="26"/>
      <c r="F703" s="25"/>
      <c r="G703" s="25"/>
      <c r="H703" s="16"/>
      <c r="I703" s="16"/>
    </row>
    <row r="704" spans="1:9" x14ac:dyDescent="0.3">
      <c r="A704" s="25"/>
      <c r="B704" s="25"/>
      <c r="C704" s="26"/>
      <c r="D704" s="26"/>
      <c r="E704" s="26"/>
      <c r="F704" s="25"/>
      <c r="G704" s="25"/>
      <c r="H704" s="16"/>
      <c r="I704" s="16"/>
    </row>
    <row r="705" spans="1:9" x14ac:dyDescent="0.3">
      <c r="A705" s="25"/>
      <c r="B705" s="25"/>
      <c r="C705" s="26"/>
      <c r="D705" s="26"/>
      <c r="E705" s="26"/>
      <c r="F705" s="25"/>
      <c r="G705" s="25"/>
      <c r="H705" s="16"/>
      <c r="I705" s="16"/>
    </row>
    <row r="706" spans="1:9" x14ac:dyDescent="0.3">
      <c r="A706" s="25"/>
      <c r="B706" s="25"/>
      <c r="C706" s="26"/>
      <c r="D706" s="26"/>
      <c r="E706" s="26"/>
      <c r="F706" s="25"/>
      <c r="G706" s="25"/>
      <c r="H706" s="16"/>
      <c r="I706" s="16"/>
    </row>
    <row r="707" spans="1:9" x14ac:dyDescent="0.3">
      <c r="A707" s="25"/>
      <c r="B707" s="25"/>
      <c r="C707" s="26"/>
      <c r="D707" s="26"/>
      <c r="E707" s="26"/>
      <c r="F707" s="25"/>
      <c r="G707" s="25"/>
      <c r="H707" s="16"/>
      <c r="I707" s="16"/>
    </row>
    <row r="708" spans="1:9" x14ac:dyDescent="0.3">
      <c r="A708" s="25"/>
      <c r="B708" s="25"/>
      <c r="C708" s="26"/>
      <c r="D708" s="26"/>
      <c r="E708" s="26"/>
      <c r="F708" s="25"/>
      <c r="G708" s="25"/>
      <c r="H708" s="16"/>
      <c r="I708" s="16"/>
    </row>
    <row r="709" spans="1:9" x14ac:dyDescent="0.3">
      <c r="A709" s="25"/>
      <c r="B709" s="25"/>
      <c r="C709" s="26"/>
      <c r="D709" s="26"/>
      <c r="E709" s="26"/>
      <c r="F709" s="25"/>
      <c r="G709" s="25"/>
      <c r="H709" s="16"/>
      <c r="I709" s="16"/>
    </row>
    <row r="710" spans="1:9" x14ac:dyDescent="0.3">
      <c r="A710" s="25"/>
      <c r="B710" s="25"/>
      <c r="C710" s="26"/>
      <c r="D710" s="26"/>
      <c r="E710" s="26"/>
      <c r="F710" s="25"/>
      <c r="G710" s="25"/>
      <c r="H710" s="16"/>
      <c r="I710" s="16"/>
    </row>
    <row r="711" spans="1:9" x14ac:dyDescent="0.3">
      <c r="A711" s="25"/>
      <c r="B711" s="25"/>
      <c r="C711" s="26"/>
      <c r="D711" s="26"/>
      <c r="E711" s="26"/>
      <c r="F711" s="25"/>
      <c r="G711" s="25"/>
      <c r="H711" s="16"/>
      <c r="I711" s="16"/>
    </row>
    <row r="712" spans="1:9" x14ac:dyDescent="0.3">
      <c r="A712" s="25"/>
      <c r="B712" s="25"/>
      <c r="C712" s="26"/>
      <c r="D712" s="26"/>
      <c r="E712" s="26"/>
      <c r="F712" s="25"/>
      <c r="G712" s="25"/>
      <c r="H712" s="16"/>
      <c r="I712" s="16"/>
    </row>
    <row r="713" spans="1:9" x14ac:dyDescent="0.3">
      <c r="A713" s="25"/>
      <c r="B713" s="25"/>
      <c r="C713" s="26"/>
      <c r="D713" s="26"/>
      <c r="E713" s="26"/>
      <c r="F713" s="25"/>
      <c r="G713" s="25"/>
      <c r="H713" s="16"/>
      <c r="I713" s="16"/>
    </row>
    <row r="714" spans="1:9" x14ac:dyDescent="0.3">
      <c r="A714" s="25"/>
      <c r="B714" s="25"/>
      <c r="C714" s="26"/>
      <c r="D714" s="26"/>
      <c r="E714" s="26"/>
      <c r="F714" s="25"/>
      <c r="G714" s="25"/>
      <c r="H714" s="16"/>
      <c r="I714" s="16"/>
    </row>
    <row r="715" spans="1:9" x14ac:dyDescent="0.3">
      <c r="A715" s="25"/>
      <c r="B715" s="25"/>
      <c r="C715" s="26"/>
      <c r="D715" s="26"/>
      <c r="E715" s="26"/>
      <c r="F715" s="25"/>
      <c r="G715" s="25"/>
      <c r="H715" s="16"/>
      <c r="I715" s="16"/>
    </row>
    <row r="716" spans="1:9" x14ac:dyDescent="0.3">
      <c r="A716" s="25"/>
      <c r="B716" s="25"/>
      <c r="C716" s="26"/>
      <c r="D716" s="26"/>
      <c r="E716" s="26"/>
      <c r="F716" s="25"/>
      <c r="G716" s="25"/>
      <c r="H716" s="16"/>
      <c r="I716" s="16"/>
    </row>
    <row r="717" spans="1:9" x14ac:dyDescent="0.3">
      <c r="A717" s="25"/>
      <c r="B717" s="25"/>
      <c r="C717" s="26"/>
      <c r="D717" s="26"/>
      <c r="E717" s="26"/>
      <c r="F717" s="25"/>
      <c r="G717" s="25"/>
      <c r="H717" s="16"/>
      <c r="I717" s="16"/>
    </row>
    <row r="718" spans="1:9" x14ac:dyDescent="0.3">
      <c r="A718" s="25"/>
      <c r="B718" s="25"/>
      <c r="C718" s="26"/>
      <c r="D718" s="26"/>
      <c r="E718" s="26"/>
      <c r="F718" s="25"/>
      <c r="G718" s="25"/>
      <c r="H718" s="16"/>
      <c r="I718" s="16"/>
    </row>
    <row r="719" spans="1:9" x14ac:dyDescent="0.3">
      <c r="A719" s="25"/>
      <c r="B719" s="25"/>
      <c r="C719" s="26"/>
      <c r="D719" s="26"/>
      <c r="E719" s="26"/>
      <c r="F719" s="25"/>
      <c r="G719" s="25"/>
      <c r="H719" s="16"/>
      <c r="I719" s="16"/>
    </row>
    <row r="720" spans="1:9" x14ac:dyDescent="0.3">
      <c r="A720" s="25"/>
      <c r="B720" s="25"/>
      <c r="C720" s="26"/>
      <c r="D720" s="26"/>
      <c r="E720" s="26"/>
      <c r="F720" s="25"/>
      <c r="G720" s="25"/>
      <c r="H720" s="16"/>
      <c r="I720" s="16"/>
    </row>
    <row r="721" spans="1:9" x14ac:dyDescent="0.3">
      <c r="A721" s="25"/>
      <c r="B721" s="25"/>
      <c r="C721" s="26"/>
      <c r="D721" s="26"/>
      <c r="E721" s="26"/>
      <c r="F721" s="25"/>
      <c r="G721" s="25"/>
      <c r="H721" s="16"/>
      <c r="I721" s="16"/>
    </row>
    <row r="722" spans="1:9" x14ac:dyDescent="0.3">
      <c r="A722" s="25"/>
      <c r="B722" s="25"/>
      <c r="C722" s="26"/>
      <c r="D722" s="26"/>
      <c r="E722" s="26"/>
      <c r="F722" s="25"/>
      <c r="G722" s="25"/>
      <c r="H722" s="16"/>
      <c r="I722" s="16"/>
    </row>
    <row r="723" spans="1:9" x14ac:dyDescent="0.3">
      <c r="A723" s="25"/>
      <c r="B723" s="25"/>
      <c r="C723" s="26"/>
      <c r="D723" s="26"/>
      <c r="E723" s="26"/>
      <c r="F723" s="25"/>
      <c r="G723" s="25"/>
      <c r="H723" s="16"/>
      <c r="I723" s="16"/>
    </row>
    <row r="724" spans="1:9" x14ac:dyDescent="0.3">
      <c r="A724" s="25"/>
      <c r="B724" s="25"/>
      <c r="C724" s="26"/>
      <c r="D724" s="26"/>
      <c r="E724" s="26"/>
      <c r="F724" s="25"/>
      <c r="G724" s="25"/>
      <c r="H724" s="16"/>
      <c r="I724" s="16"/>
    </row>
    <row r="725" spans="1:9" x14ac:dyDescent="0.3">
      <c r="A725" s="25"/>
      <c r="B725" s="25"/>
      <c r="C725" s="26"/>
      <c r="D725" s="26"/>
      <c r="E725" s="26"/>
      <c r="F725" s="25"/>
      <c r="G725" s="25"/>
      <c r="H725" s="16"/>
      <c r="I725" s="16"/>
    </row>
    <row r="726" spans="1:9" x14ac:dyDescent="0.3">
      <c r="A726" s="25"/>
      <c r="B726" s="25"/>
      <c r="C726" s="26"/>
      <c r="D726" s="26"/>
      <c r="E726" s="26"/>
      <c r="F726" s="25"/>
      <c r="G726" s="25"/>
      <c r="H726" s="16"/>
      <c r="I726" s="16"/>
    </row>
    <row r="727" spans="1:9" x14ac:dyDescent="0.3">
      <c r="A727" s="25"/>
      <c r="B727" s="25"/>
      <c r="C727" s="26"/>
      <c r="D727" s="26"/>
      <c r="E727" s="26"/>
      <c r="F727" s="25"/>
      <c r="G727" s="25"/>
      <c r="H727" s="16"/>
      <c r="I727" s="16"/>
    </row>
    <row r="728" spans="1:9" x14ac:dyDescent="0.3">
      <c r="A728" s="25"/>
      <c r="B728" s="25"/>
      <c r="C728" s="26"/>
      <c r="D728" s="26"/>
      <c r="E728" s="26"/>
      <c r="F728" s="25"/>
      <c r="G728" s="25"/>
      <c r="H728" s="16"/>
      <c r="I728" s="16"/>
    </row>
    <row r="729" spans="1:9" x14ac:dyDescent="0.3">
      <c r="A729" s="25"/>
      <c r="B729" s="25"/>
      <c r="C729" s="26"/>
      <c r="D729" s="26"/>
      <c r="E729" s="26"/>
      <c r="F729" s="25"/>
      <c r="G729" s="25"/>
      <c r="H729" s="16"/>
      <c r="I729" s="16"/>
    </row>
    <row r="730" spans="1:9" x14ac:dyDescent="0.3">
      <c r="A730" s="25"/>
      <c r="B730" s="25"/>
      <c r="C730" s="26"/>
      <c r="D730" s="26"/>
      <c r="E730" s="26"/>
      <c r="F730" s="25"/>
      <c r="G730" s="25"/>
      <c r="H730" s="16"/>
      <c r="I730" s="16"/>
    </row>
    <row r="731" spans="1:9" x14ac:dyDescent="0.3">
      <c r="A731" s="25"/>
      <c r="B731" s="25"/>
      <c r="C731" s="26"/>
      <c r="D731" s="26"/>
      <c r="E731" s="26"/>
      <c r="F731" s="25"/>
      <c r="G731" s="25"/>
      <c r="H731" s="16"/>
      <c r="I731" s="16"/>
    </row>
    <row r="732" spans="1:9" x14ac:dyDescent="0.3">
      <c r="A732" s="25"/>
      <c r="B732" s="25"/>
      <c r="C732" s="26"/>
      <c r="D732" s="26"/>
      <c r="E732" s="26"/>
      <c r="F732" s="25"/>
      <c r="G732" s="25"/>
      <c r="H732" s="16"/>
      <c r="I732" s="16"/>
    </row>
    <row r="733" spans="1:9" x14ac:dyDescent="0.3">
      <c r="A733" s="25"/>
      <c r="B733" s="25"/>
      <c r="C733" s="26"/>
      <c r="D733" s="26"/>
      <c r="E733" s="26"/>
      <c r="F733" s="25"/>
      <c r="G733" s="25"/>
      <c r="H733" s="16"/>
      <c r="I733" s="16"/>
    </row>
    <row r="734" spans="1:9" x14ac:dyDescent="0.3">
      <c r="A734" s="25"/>
      <c r="B734" s="25"/>
      <c r="C734" s="26"/>
      <c r="D734" s="26"/>
      <c r="E734" s="26"/>
      <c r="F734" s="25"/>
      <c r="G734" s="25"/>
      <c r="H734" s="16"/>
      <c r="I734" s="16"/>
    </row>
    <row r="735" spans="1:9" x14ac:dyDescent="0.3">
      <c r="A735" s="25"/>
      <c r="B735" s="25"/>
      <c r="C735" s="26"/>
      <c r="D735" s="26"/>
      <c r="E735" s="26"/>
      <c r="F735" s="25"/>
      <c r="G735" s="25"/>
      <c r="H735" s="16"/>
      <c r="I735" s="16"/>
    </row>
    <row r="736" spans="1:9" x14ac:dyDescent="0.3">
      <c r="A736" s="25"/>
      <c r="B736" s="25"/>
      <c r="C736" s="26"/>
      <c r="D736" s="26"/>
      <c r="E736" s="26"/>
      <c r="F736" s="25"/>
      <c r="G736" s="25"/>
      <c r="H736" s="16"/>
      <c r="I736" s="16"/>
    </row>
    <row r="737" spans="1:9" x14ac:dyDescent="0.3">
      <c r="A737" s="25"/>
      <c r="B737" s="25"/>
      <c r="C737" s="26"/>
      <c r="D737" s="26"/>
      <c r="E737" s="26"/>
      <c r="F737" s="25"/>
      <c r="G737" s="25"/>
      <c r="H737" s="16"/>
      <c r="I737" s="16"/>
    </row>
    <row r="738" spans="1:9" x14ac:dyDescent="0.3">
      <c r="A738" s="25"/>
      <c r="B738" s="25"/>
      <c r="C738" s="26"/>
      <c r="D738" s="26"/>
      <c r="E738" s="26"/>
      <c r="F738" s="25"/>
      <c r="G738" s="25"/>
      <c r="H738" s="16"/>
      <c r="I738" s="16"/>
    </row>
    <row r="739" spans="1:9" x14ac:dyDescent="0.3">
      <c r="A739" s="25"/>
      <c r="B739" s="25"/>
      <c r="C739" s="26"/>
      <c r="D739" s="26"/>
      <c r="E739" s="26"/>
      <c r="F739" s="25"/>
      <c r="G739" s="25"/>
      <c r="H739" s="16"/>
      <c r="I739" s="16"/>
    </row>
    <row r="740" spans="1:9" x14ac:dyDescent="0.3">
      <c r="A740" s="25"/>
      <c r="B740" s="25"/>
      <c r="C740" s="26"/>
      <c r="D740" s="26"/>
      <c r="E740" s="26"/>
      <c r="F740" s="25"/>
      <c r="G740" s="25"/>
      <c r="H740" s="16"/>
      <c r="I740" s="16"/>
    </row>
    <row r="741" spans="1:9" x14ac:dyDescent="0.3">
      <c r="A741" s="25"/>
      <c r="B741" s="25"/>
      <c r="C741" s="26"/>
      <c r="D741" s="26"/>
      <c r="E741" s="26"/>
      <c r="F741" s="25"/>
      <c r="G741" s="25"/>
      <c r="H741" s="16"/>
      <c r="I741" s="16"/>
    </row>
    <row r="742" spans="1:9" x14ac:dyDescent="0.3">
      <c r="A742" s="25"/>
      <c r="B742" s="25"/>
      <c r="C742" s="26"/>
      <c r="D742" s="26"/>
      <c r="E742" s="26"/>
      <c r="F742" s="25"/>
      <c r="G742" s="25"/>
      <c r="H742" s="16"/>
      <c r="I742" s="16"/>
    </row>
    <row r="743" spans="1:9" x14ac:dyDescent="0.3">
      <c r="A743" s="25"/>
      <c r="B743" s="25"/>
      <c r="C743" s="26"/>
      <c r="D743" s="26"/>
      <c r="E743" s="26"/>
      <c r="F743" s="25"/>
      <c r="G743" s="25"/>
      <c r="H743" s="16"/>
      <c r="I743" s="16"/>
    </row>
    <row r="744" spans="1:9" x14ac:dyDescent="0.3">
      <c r="A744" s="25"/>
      <c r="B744" s="25"/>
      <c r="C744" s="26"/>
      <c r="D744" s="26"/>
      <c r="E744" s="26"/>
      <c r="F744" s="25"/>
      <c r="G744" s="25"/>
      <c r="H744" s="16"/>
      <c r="I744" s="16"/>
    </row>
    <row r="745" spans="1:9" x14ac:dyDescent="0.3">
      <c r="A745" s="25"/>
      <c r="B745" s="25"/>
      <c r="C745" s="26"/>
      <c r="D745" s="26"/>
      <c r="E745" s="26"/>
      <c r="F745" s="25"/>
      <c r="G745" s="25"/>
      <c r="H745" s="16"/>
      <c r="I745" s="16"/>
    </row>
    <row r="746" spans="1:9" x14ac:dyDescent="0.3">
      <c r="A746" s="25"/>
      <c r="B746" s="25"/>
      <c r="C746" s="26"/>
      <c r="D746" s="26"/>
      <c r="E746" s="26"/>
      <c r="F746" s="25"/>
      <c r="G746" s="25"/>
      <c r="H746" s="16"/>
      <c r="I746" s="16"/>
    </row>
    <row r="747" spans="1:9" x14ac:dyDescent="0.3">
      <c r="A747" s="25"/>
      <c r="B747" s="25"/>
      <c r="C747" s="26"/>
      <c r="D747" s="26"/>
      <c r="E747" s="26"/>
      <c r="F747" s="25"/>
      <c r="G747" s="25"/>
      <c r="H747" s="16"/>
      <c r="I747" s="16"/>
    </row>
    <row r="748" spans="1:9" x14ac:dyDescent="0.3">
      <c r="A748" s="25"/>
      <c r="B748" s="25"/>
      <c r="C748" s="26"/>
      <c r="D748" s="26"/>
      <c r="E748" s="26"/>
      <c r="F748" s="25"/>
      <c r="G748" s="25"/>
      <c r="H748" s="16"/>
      <c r="I748" s="16"/>
    </row>
    <row r="749" spans="1:9" x14ac:dyDescent="0.3">
      <c r="A749" s="25"/>
      <c r="B749" s="25"/>
      <c r="C749" s="26"/>
      <c r="D749" s="26"/>
      <c r="E749" s="26"/>
      <c r="F749" s="25"/>
      <c r="G749" s="25"/>
      <c r="H749" s="16"/>
      <c r="I749" s="16"/>
    </row>
    <row r="750" spans="1:9" x14ac:dyDescent="0.3">
      <c r="A750" s="25"/>
      <c r="B750" s="25"/>
      <c r="C750" s="26"/>
      <c r="D750" s="26"/>
      <c r="E750" s="26"/>
      <c r="F750" s="25"/>
      <c r="G750" s="25"/>
      <c r="H750" s="16"/>
      <c r="I750" s="16"/>
    </row>
    <row r="751" spans="1:9" x14ac:dyDescent="0.3">
      <c r="A751" s="25"/>
      <c r="B751" s="25"/>
      <c r="C751" s="26"/>
      <c r="D751" s="26"/>
      <c r="E751" s="26"/>
      <c r="F751" s="25"/>
      <c r="G751" s="25"/>
      <c r="H751" s="16"/>
      <c r="I751" s="16"/>
    </row>
    <row r="752" spans="1:9" x14ac:dyDescent="0.3">
      <c r="A752" s="25"/>
      <c r="B752" s="25"/>
      <c r="C752" s="26"/>
      <c r="D752" s="26"/>
      <c r="E752" s="26"/>
      <c r="F752" s="25"/>
      <c r="G752" s="25"/>
      <c r="H752" s="16"/>
      <c r="I752" s="16"/>
    </row>
    <row r="753" spans="1:9" x14ac:dyDescent="0.3">
      <c r="A753" s="25"/>
      <c r="B753" s="25"/>
      <c r="C753" s="26"/>
      <c r="D753" s="26"/>
      <c r="E753" s="26"/>
      <c r="F753" s="25"/>
      <c r="G753" s="25"/>
      <c r="H753" s="16"/>
      <c r="I753" s="16"/>
    </row>
    <row r="754" spans="1:9" x14ac:dyDescent="0.3">
      <c r="A754" s="25"/>
      <c r="B754" s="25"/>
      <c r="C754" s="26"/>
      <c r="D754" s="26"/>
      <c r="E754" s="26"/>
      <c r="F754" s="25"/>
      <c r="G754" s="25"/>
      <c r="H754" s="16"/>
      <c r="I754" s="16"/>
    </row>
    <row r="755" spans="1:9" x14ac:dyDescent="0.3">
      <c r="A755" s="25"/>
      <c r="B755" s="25"/>
      <c r="C755" s="26"/>
      <c r="D755" s="26"/>
      <c r="E755" s="26"/>
      <c r="F755" s="25"/>
      <c r="G755" s="25"/>
      <c r="H755" s="16"/>
      <c r="I755" s="16"/>
    </row>
    <row r="756" spans="1:9" x14ac:dyDescent="0.3">
      <c r="A756" s="25"/>
      <c r="B756" s="25"/>
      <c r="C756" s="26"/>
      <c r="D756" s="26"/>
      <c r="E756" s="26"/>
      <c r="F756" s="25"/>
      <c r="G756" s="25"/>
      <c r="H756" s="16"/>
      <c r="I756" s="16"/>
    </row>
    <row r="757" spans="1:9" x14ac:dyDescent="0.3">
      <c r="A757" s="25"/>
      <c r="B757" s="25"/>
      <c r="C757" s="26"/>
      <c r="D757" s="26"/>
      <c r="E757" s="26"/>
      <c r="F757" s="25"/>
      <c r="G757" s="25"/>
      <c r="H757" s="16"/>
      <c r="I757" s="16"/>
    </row>
    <row r="758" spans="1:9" x14ac:dyDescent="0.3">
      <c r="A758" s="25"/>
      <c r="B758" s="25"/>
      <c r="C758" s="26"/>
      <c r="D758" s="26"/>
      <c r="E758" s="26"/>
      <c r="F758" s="25"/>
      <c r="G758" s="25"/>
      <c r="H758" s="16"/>
      <c r="I758" s="16"/>
    </row>
    <row r="759" spans="1:9" x14ac:dyDescent="0.3">
      <c r="A759" s="25"/>
      <c r="B759" s="25"/>
      <c r="C759" s="26"/>
      <c r="D759" s="26"/>
      <c r="E759" s="26"/>
      <c r="F759" s="25"/>
      <c r="G759" s="25"/>
      <c r="H759" s="16"/>
      <c r="I759" s="16"/>
    </row>
    <row r="760" spans="1:9" x14ac:dyDescent="0.3">
      <c r="A760" s="25"/>
      <c r="B760" s="25"/>
      <c r="C760" s="26"/>
      <c r="D760" s="26"/>
      <c r="E760" s="26"/>
      <c r="F760" s="25"/>
      <c r="G760" s="25"/>
      <c r="H760" s="16"/>
      <c r="I760" s="16"/>
    </row>
    <row r="761" spans="1:9" x14ac:dyDescent="0.3">
      <c r="A761" s="25"/>
      <c r="B761" s="25"/>
      <c r="C761" s="26"/>
      <c r="D761" s="26"/>
      <c r="E761" s="26"/>
      <c r="F761" s="25"/>
      <c r="G761" s="25"/>
      <c r="H761" s="16"/>
      <c r="I761" s="16"/>
    </row>
    <row r="762" spans="1:9" x14ac:dyDescent="0.3">
      <c r="A762" s="25"/>
      <c r="B762" s="25"/>
      <c r="C762" s="26"/>
      <c r="D762" s="26"/>
      <c r="E762" s="26"/>
      <c r="F762" s="25"/>
      <c r="G762" s="25"/>
      <c r="H762" s="16"/>
      <c r="I762" s="16"/>
    </row>
    <row r="763" spans="1:9" x14ac:dyDescent="0.3">
      <c r="A763" s="25"/>
      <c r="B763" s="25"/>
      <c r="C763" s="26"/>
      <c r="D763" s="26"/>
      <c r="E763" s="26"/>
      <c r="F763" s="25"/>
      <c r="G763" s="25"/>
      <c r="H763" s="16"/>
      <c r="I763" s="16"/>
    </row>
    <row r="764" spans="1:9" x14ac:dyDescent="0.3">
      <c r="A764" s="25"/>
      <c r="B764" s="25"/>
      <c r="C764" s="26"/>
      <c r="D764" s="26"/>
      <c r="E764" s="26"/>
      <c r="F764" s="25"/>
      <c r="G764" s="25"/>
      <c r="H764" s="16"/>
      <c r="I764" s="16"/>
    </row>
    <row r="765" spans="1:9" x14ac:dyDescent="0.3">
      <c r="A765" s="25"/>
      <c r="B765" s="25"/>
      <c r="C765" s="26"/>
      <c r="D765" s="26"/>
      <c r="E765" s="26"/>
      <c r="F765" s="25"/>
      <c r="G765" s="25"/>
      <c r="H765" s="16"/>
      <c r="I765" s="16"/>
    </row>
    <row r="766" spans="1:9" x14ac:dyDescent="0.3">
      <c r="A766" s="25"/>
      <c r="B766" s="25"/>
      <c r="C766" s="26"/>
      <c r="D766" s="26"/>
      <c r="E766" s="26"/>
      <c r="F766" s="25"/>
      <c r="G766" s="25"/>
      <c r="H766" s="16"/>
      <c r="I766" s="16"/>
    </row>
    <row r="767" spans="1:9" x14ac:dyDescent="0.3">
      <c r="A767" s="25"/>
      <c r="B767" s="25"/>
      <c r="C767" s="26"/>
      <c r="D767" s="26"/>
      <c r="E767" s="26"/>
      <c r="F767" s="25"/>
      <c r="G767" s="25"/>
      <c r="H767" s="16"/>
      <c r="I767" s="16"/>
    </row>
    <row r="768" spans="1:9" x14ac:dyDescent="0.3">
      <c r="A768" s="25"/>
      <c r="B768" s="25"/>
      <c r="C768" s="26"/>
      <c r="D768" s="26"/>
      <c r="E768" s="26"/>
      <c r="F768" s="25"/>
      <c r="G768" s="25"/>
      <c r="H768" s="16"/>
      <c r="I768" s="16"/>
    </row>
    <row r="769" spans="1:9" x14ac:dyDescent="0.3">
      <c r="A769" s="25"/>
      <c r="B769" s="25"/>
      <c r="C769" s="26"/>
      <c r="D769" s="26"/>
      <c r="E769" s="26"/>
      <c r="F769" s="25"/>
      <c r="G769" s="25"/>
      <c r="H769" s="16"/>
      <c r="I769" s="16"/>
    </row>
    <row r="770" spans="1:9" x14ac:dyDescent="0.3">
      <c r="A770" s="25"/>
      <c r="B770" s="25"/>
      <c r="C770" s="26"/>
      <c r="D770" s="26"/>
      <c r="E770" s="26"/>
      <c r="F770" s="25"/>
      <c r="G770" s="25"/>
      <c r="H770" s="16"/>
      <c r="I770" s="16"/>
    </row>
    <row r="771" spans="1:9" x14ac:dyDescent="0.3">
      <c r="A771" s="25"/>
      <c r="B771" s="25"/>
      <c r="C771" s="26"/>
      <c r="D771" s="26"/>
      <c r="E771" s="26"/>
      <c r="F771" s="25"/>
      <c r="G771" s="25"/>
      <c r="H771" s="16"/>
      <c r="I771" s="16"/>
    </row>
    <row r="772" spans="1:9" x14ac:dyDescent="0.3">
      <c r="A772" s="25"/>
      <c r="B772" s="25"/>
      <c r="C772" s="26"/>
      <c r="D772" s="26"/>
      <c r="E772" s="26"/>
      <c r="F772" s="25"/>
      <c r="G772" s="25"/>
      <c r="H772" s="16"/>
      <c r="I772" s="16"/>
    </row>
    <row r="773" spans="1:9" x14ac:dyDescent="0.3">
      <c r="A773" s="25"/>
      <c r="B773" s="25"/>
      <c r="C773" s="26"/>
      <c r="D773" s="26"/>
      <c r="E773" s="26"/>
      <c r="F773" s="25"/>
      <c r="G773" s="25"/>
      <c r="H773" s="16"/>
      <c r="I773" s="16"/>
    </row>
    <row r="774" spans="1:9" x14ac:dyDescent="0.3">
      <c r="A774" s="25"/>
      <c r="B774" s="25"/>
      <c r="C774" s="26"/>
      <c r="D774" s="26"/>
      <c r="E774" s="26"/>
      <c r="F774" s="25"/>
      <c r="G774" s="25"/>
      <c r="H774" s="16"/>
      <c r="I774" s="16"/>
    </row>
    <row r="775" spans="1:9" x14ac:dyDescent="0.3">
      <c r="A775" s="25"/>
      <c r="B775" s="25"/>
      <c r="C775" s="26"/>
      <c r="D775" s="26"/>
      <c r="E775" s="26"/>
      <c r="F775" s="25"/>
      <c r="G775" s="25"/>
      <c r="H775" s="16"/>
      <c r="I775" s="16"/>
    </row>
    <row r="776" spans="1:9" x14ac:dyDescent="0.3">
      <c r="A776" s="25"/>
      <c r="B776" s="25"/>
      <c r="C776" s="26"/>
      <c r="D776" s="26"/>
      <c r="E776" s="26"/>
      <c r="F776" s="25"/>
      <c r="G776" s="25"/>
      <c r="H776" s="16"/>
      <c r="I776" s="16"/>
    </row>
    <row r="777" spans="1:9" x14ac:dyDescent="0.3">
      <c r="A777" s="25"/>
      <c r="B777" s="25"/>
      <c r="C777" s="26"/>
      <c r="D777" s="26"/>
      <c r="E777" s="26"/>
      <c r="F777" s="25"/>
      <c r="G777" s="25"/>
      <c r="H777" s="16"/>
      <c r="I777" s="16"/>
    </row>
    <row r="778" spans="1:9" x14ac:dyDescent="0.3">
      <c r="A778" s="25"/>
      <c r="B778" s="25"/>
      <c r="C778" s="26"/>
      <c r="D778" s="26"/>
      <c r="E778" s="26"/>
      <c r="F778" s="25"/>
      <c r="G778" s="25"/>
      <c r="H778" s="16"/>
      <c r="I778" s="16"/>
    </row>
    <row r="779" spans="1:9" x14ac:dyDescent="0.3">
      <c r="A779" s="25"/>
      <c r="B779" s="25"/>
      <c r="C779" s="26"/>
      <c r="D779" s="26"/>
      <c r="E779" s="26"/>
      <c r="F779" s="25"/>
      <c r="G779" s="25"/>
      <c r="H779" s="16"/>
      <c r="I779" s="16"/>
    </row>
    <row r="780" spans="1:9" x14ac:dyDescent="0.3">
      <c r="A780" s="25"/>
      <c r="B780" s="25"/>
      <c r="C780" s="26"/>
      <c r="D780" s="26"/>
      <c r="E780" s="26"/>
      <c r="F780" s="25"/>
      <c r="G780" s="25"/>
      <c r="H780" s="16"/>
      <c r="I780" s="16"/>
    </row>
    <row r="781" spans="1:9" x14ac:dyDescent="0.3">
      <c r="A781" s="25"/>
      <c r="B781" s="25"/>
      <c r="C781" s="26"/>
      <c r="D781" s="26"/>
      <c r="E781" s="26"/>
      <c r="F781" s="25"/>
      <c r="G781" s="25"/>
      <c r="H781" s="16"/>
      <c r="I781" s="16"/>
    </row>
    <row r="782" spans="1:9" x14ac:dyDescent="0.3">
      <c r="A782" s="25"/>
      <c r="B782" s="25"/>
      <c r="C782" s="26"/>
      <c r="D782" s="26"/>
      <c r="E782" s="26"/>
      <c r="F782" s="25"/>
      <c r="G782" s="25"/>
      <c r="H782" s="16"/>
      <c r="I782" s="16"/>
    </row>
    <row r="783" spans="1:9" x14ac:dyDescent="0.3">
      <c r="A783" s="25"/>
      <c r="B783" s="25"/>
      <c r="C783" s="26"/>
      <c r="D783" s="26"/>
      <c r="E783" s="26"/>
      <c r="F783" s="25"/>
      <c r="G783" s="25"/>
      <c r="H783" s="16"/>
      <c r="I783" s="16"/>
    </row>
    <row r="784" spans="1:9" x14ac:dyDescent="0.3">
      <c r="A784" s="25"/>
      <c r="B784" s="25"/>
      <c r="C784" s="26"/>
      <c r="D784" s="26"/>
      <c r="E784" s="26"/>
      <c r="F784" s="25"/>
      <c r="G784" s="25"/>
      <c r="H784" s="16"/>
      <c r="I784" s="16"/>
    </row>
    <row r="785" spans="1:9" x14ac:dyDescent="0.3">
      <c r="A785" s="25"/>
      <c r="B785" s="25"/>
      <c r="C785" s="26"/>
      <c r="D785" s="26"/>
      <c r="E785" s="26"/>
      <c r="F785" s="25"/>
      <c r="G785" s="25"/>
      <c r="H785" s="16"/>
      <c r="I785" s="16"/>
    </row>
    <row r="786" spans="1:9" x14ac:dyDescent="0.3">
      <c r="A786" s="25"/>
      <c r="B786" s="25"/>
      <c r="C786" s="26"/>
      <c r="D786" s="26"/>
      <c r="E786" s="26"/>
      <c r="F786" s="25"/>
      <c r="G786" s="25"/>
      <c r="H786" s="16"/>
      <c r="I786" s="16"/>
    </row>
    <row r="787" spans="1:9" x14ac:dyDescent="0.3">
      <c r="A787" s="25"/>
      <c r="B787" s="25"/>
      <c r="C787" s="26"/>
      <c r="D787" s="26"/>
      <c r="E787" s="26"/>
      <c r="F787" s="25"/>
      <c r="G787" s="25"/>
      <c r="H787" s="16"/>
      <c r="I787" s="16"/>
    </row>
    <row r="788" spans="1:9" x14ac:dyDescent="0.3">
      <c r="A788" s="25"/>
      <c r="B788" s="25"/>
      <c r="C788" s="26"/>
      <c r="D788" s="26"/>
      <c r="E788" s="26"/>
      <c r="F788" s="25"/>
      <c r="G788" s="25"/>
      <c r="H788" s="16"/>
      <c r="I788" s="16"/>
    </row>
    <row r="789" spans="1:9" x14ac:dyDescent="0.3">
      <c r="A789" s="25"/>
      <c r="B789" s="25"/>
      <c r="C789" s="26"/>
      <c r="D789" s="26"/>
      <c r="E789" s="26"/>
      <c r="F789" s="25"/>
      <c r="G789" s="25"/>
      <c r="H789" s="16"/>
      <c r="I789" s="16"/>
    </row>
    <row r="790" spans="1:9" x14ac:dyDescent="0.3">
      <c r="A790" s="25"/>
      <c r="B790" s="25"/>
      <c r="C790" s="26"/>
      <c r="D790" s="26"/>
      <c r="E790" s="26"/>
      <c r="F790" s="25"/>
      <c r="G790" s="25"/>
      <c r="H790" s="16"/>
      <c r="I790" s="16"/>
    </row>
    <row r="791" spans="1:9" x14ac:dyDescent="0.3">
      <c r="A791" s="25"/>
      <c r="B791" s="25"/>
      <c r="C791" s="26"/>
      <c r="D791" s="26"/>
      <c r="E791" s="26"/>
      <c r="F791" s="25"/>
      <c r="G791" s="25"/>
      <c r="H791" s="16"/>
      <c r="I791" s="16"/>
    </row>
    <row r="792" spans="1:9" x14ac:dyDescent="0.3">
      <c r="A792" s="25"/>
      <c r="B792" s="25"/>
      <c r="C792" s="26"/>
      <c r="D792" s="26"/>
      <c r="E792" s="26"/>
      <c r="F792" s="25"/>
      <c r="G792" s="25"/>
      <c r="H792" s="16"/>
      <c r="I792" s="16"/>
    </row>
    <row r="793" spans="1:9" x14ac:dyDescent="0.3">
      <c r="A793" s="25"/>
      <c r="B793" s="25"/>
      <c r="C793" s="26"/>
      <c r="D793" s="26"/>
      <c r="E793" s="26"/>
      <c r="F793" s="25"/>
      <c r="G793" s="25"/>
      <c r="H793" s="16"/>
      <c r="I793" s="16"/>
    </row>
    <row r="794" spans="1:9" x14ac:dyDescent="0.3">
      <c r="A794" s="25"/>
      <c r="B794" s="25"/>
      <c r="C794" s="26"/>
      <c r="D794" s="26"/>
      <c r="E794" s="26"/>
      <c r="F794" s="25"/>
      <c r="G794" s="25"/>
      <c r="H794" s="16"/>
      <c r="I794" s="16"/>
    </row>
    <row r="795" spans="1:9" x14ac:dyDescent="0.3">
      <c r="A795" s="25"/>
      <c r="B795" s="25"/>
      <c r="C795" s="26"/>
      <c r="D795" s="26"/>
      <c r="E795" s="26"/>
      <c r="F795" s="25"/>
      <c r="G795" s="25"/>
      <c r="H795" s="16"/>
      <c r="I795" s="16"/>
    </row>
    <row r="796" spans="1:9" x14ac:dyDescent="0.3">
      <c r="A796" s="25"/>
      <c r="B796" s="25"/>
      <c r="C796" s="26"/>
      <c r="D796" s="26"/>
      <c r="E796" s="26"/>
      <c r="F796" s="25"/>
      <c r="G796" s="25"/>
      <c r="H796" s="16"/>
      <c r="I796" s="16"/>
    </row>
    <row r="797" spans="1:9" x14ac:dyDescent="0.3">
      <c r="A797" s="25"/>
      <c r="B797" s="25"/>
      <c r="C797" s="26"/>
      <c r="D797" s="26"/>
      <c r="E797" s="26"/>
      <c r="F797" s="25"/>
      <c r="G797" s="25"/>
      <c r="H797" s="16"/>
      <c r="I797" s="16"/>
    </row>
    <row r="798" spans="1:9" x14ac:dyDescent="0.3">
      <c r="A798" s="25"/>
      <c r="B798" s="25"/>
      <c r="C798" s="26"/>
      <c r="D798" s="26"/>
      <c r="E798" s="26"/>
      <c r="F798" s="25"/>
      <c r="G798" s="25"/>
      <c r="H798" s="16"/>
      <c r="I798" s="16"/>
    </row>
    <row r="799" spans="1:9" x14ac:dyDescent="0.3">
      <c r="A799" s="25"/>
      <c r="B799" s="25"/>
      <c r="C799" s="26"/>
      <c r="D799" s="26"/>
      <c r="E799" s="26"/>
      <c r="F799" s="25"/>
      <c r="G799" s="25"/>
      <c r="H799" s="16"/>
      <c r="I799" s="16"/>
    </row>
    <row r="800" spans="1:9" x14ac:dyDescent="0.3">
      <c r="A800" s="25"/>
      <c r="B800" s="25"/>
      <c r="C800" s="26"/>
      <c r="D800" s="26"/>
      <c r="E800" s="26"/>
      <c r="F800" s="25"/>
      <c r="G800" s="25"/>
      <c r="H800" s="16"/>
      <c r="I800" s="16"/>
    </row>
    <row r="801" spans="1:9" x14ac:dyDescent="0.3">
      <c r="A801" s="25"/>
      <c r="B801" s="25"/>
      <c r="C801" s="26"/>
      <c r="D801" s="26"/>
      <c r="E801" s="26"/>
      <c r="F801" s="25"/>
      <c r="G801" s="25"/>
      <c r="H801" s="16"/>
      <c r="I801" s="16"/>
    </row>
    <row r="802" spans="1:9" x14ac:dyDescent="0.3">
      <c r="A802" s="25"/>
      <c r="B802" s="25"/>
      <c r="C802" s="26"/>
      <c r="D802" s="26"/>
      <c r="E802" s="26"/>
      <c r="F802" s="25"/>
      <c r="G802" s="25"/>
      <c r="H802" s="16"/>
      <c r="I802" s="16"/>
    </row>
    <row r="803" spans="1:9" x14ac:dyDescent="0.3">
      <c r="A803" s="25"/>
      <c r="B803" s="25"/>
      <c r="C803" s="26"/>
      <c r="D803" s="26"/>
      <c r="E803" s="26"/>
      <c r="F803" s="25"/>
      <c r="G803" s="25"/>
      <c r="H803" s="16"/>
      <c r="I803" s="16"/>
    </row>
    <row r="804" spans="1:9" x14ac:dyDescent="0.3">
      <c r="A804" s="25"/>
      <c r="B804" s="25"/>
      <c r="C804" s="26"/>
      <c r="D804" s="26"/>
      <c r="E804" s="26"/>
      <c r="F804" s="25"/>
      <c r="G804" s="25"/>
      <c r="H804" s="16"/>
      <c r="I804" s="16"/>
    </row>
    <row r="805" spans="1:9" x14ac:dyDescent="0.3">
      <c r="A805" s="25"/>
      <c r="B805" s="25"/>
      <c r="C805" s="26"/>
      <c r="D805" s="26"/>
      <c r="E805" s="26"/>
      <c r="F805" s="25"/>
      <c r="G805" s="25"/>
      <c r="H805" s="16"/>
      <c r="I805" s="16"/>
    </row>
    <row r="806" spans="1:9" x14ac:dyDescent="0.3">
      <c r="A806" s="25"/>
      <c r="B806" s="25"/>
      <c r="C806" s="26"/>
      <c r="D806" s="26"/>
      <c r="E806" s="26"/>
      <c r="F806" s="25"/>
      <c r="G806" s="25"/>
      <c r="H806" s="16"/>
      <c r="I806" s="16"/>
    </row>
    <row r="807" spans="1:9" x14ac:dyDescent="0.3">
      <c r="A807" s="25"/>
      <c r="B807" s="25"/>
      <c r="C807" s="26"/>
      <c r="D807" s="26"/>
      <c r="E807" s="26"/>
      <c r="F807" s="25"/>
      <c r="G807" s="25"/>
      <c r="H807" s="16"/>
      <c r="I807" s="16"/>
    </row>
    <row r="808" spans="1:9" x14ac:dyDescent="0.3">
      <c r="A808" s="25"/>
      <c r="B808" s="25"/>
      <c r="C808" s="26"/>
      <c r="D808" s="26"/>
      <c r="E808" s="26"/>
      <c r="F808" s="25"/>
      <c r="G808" s="25"/>
      <c r="H808" s="16"/>
      <c r="I808" s="16"/>
    </row>
    <row r="809" spans="1:9" x14ac:dyDescent="0.3">
      <c r="A809" s="25"/>
      <c r="B809" s="25"/>
      <c r="C809" s="26"/>
      <c r="D809" s="26"/>
      <c r="E809" s="26"/>
      <c r="F809" s="25"/>
      <c r="G809" s="25"/>
      <c r="H809" s="16"/>
      <c r="I809" s="16"/>
    </row>
    <row r="810" spans="1:9" x14ac:dyDescent="0.3">
      <c r="A810" s="25"/>
      <c r="B810" s="25"/>
      <c r="C810" s="26"/>
      <c r="D810" s="26"/>
      <c r="E810" s="26"/>
      <c r="F810" s="25"/>
      <c r="G810" s="25"/>
      <c r="H810" s="16"/>
      <c r="I810" s="16"/>
    </row>
    <row r="811" spans="1:9" x14ac:dyDescent="0.3">
      <c r="A811" s="25"/>
      <c r="B811" s="25"/>
      <c r="C811" s="26"/>
      <c r="D811" s="26"/>
      <c r="E811" s="26"/>
      <c r="F811" s="25"/>
      <c r="G811" s="25"/>
      <c r="H811" s="16"/>
      <c r="I811" s="16"/>
    </row>
    <row r="812" spans="1:9" x14ac:dyDescent="0.3">
      <c r="A812" s="25"/>
      <c r="B812" s="25"/>
      <c r="C812" s="26"/>
      <c r="D812" s="26"/>
      <c r="E812" s="26"/>
      <c r="F812" s="25"/>
      <c r="G812" s="25"/>
      <c r="H812" s="16"/>
      <c r="I812" s="16"/>
    </row>
    <row r="813" spans="1:9" x14ac:dyDescent="0.3">
      <c r="A813" s="25"/>
      <c r="B813" s="25"/>
      <c r="C813" s="26"/>
      <c r="D813" s="26"/>
      <c r="E813" s="26"/>
      <c r="F813" s="25"/>
      <c r="G813" s="25"/>
      <c r="H813" s="16"/>
      <c r="I813" s="16"/>
    </row>
    <row r="814" spans="1:9" x14ac:dyDescent="0.3">
      <c r="A814" s="25"/>
      <c r="B814" s="25"/>
      <c r="C814" s="26"/>
      <c r="D814" s="26"/>
      <c r="E814" s="26"/>
      <c r="F814" s="25"/>
      <c r="G814" s="25"/>
      <c r="H814" s="16"/>
      <c r="I814" s="16"/>
    </row>
    <row r="815" spans="1:9" x14ac:dyDescent="0.3">
      <c r="A815" s="25"/>
      <c r="B815" s="25"/>
      <c r="C815" s="26"/>
      <c r="D815" s="26"/>
      <c r="E815" s="26"/>
      <c r="F815" s="25"/>
      <c r="G815" s="25"/>
      <c r="H815" s="16"/>
      <c r="I815" s="16"/>
    </row>
    <row r="816" spans="1:9" x14ac:dyDescent="0.3">
      <c r="A816" s="25"/>
      <c r="B816" s="25"/>
      <c r="C816" s="26"/>
      <c r="D816" s="26"/>
      <c r="E816" s="26"/>
      <c r="F816" s="25"/>
      <c r="G816" s="25"/>
      <c r="H816" s="16"/>
      <c r="I816" s="16"/>
    </row>
    <row r="817" spans="1:9" x14ac:dyDescent="0.3">
      <c r="A817" s="25"/>
      <c r="B817" s="25"/>
      <c r="C817" s="26"/>
      <c r="D817" s="26"/>
      <c r="E817" s="26"/>
      <c r="F817" s="25"/>
      <c r="G817" s="25"/>
      <c r="H817" s="16"/>
      <c r="I817" s="16"/>
    </row>
    <row r="818" spans="1:9" x14ac:dyDescent="0.3">
      <c r="A818" s="25"/>
      <c r="B818" s="25"/>
      <c r="C818" s="26"/>
      <c r="D818" s="26"/>
      <c r="E818" s="26"/>
      <c r="F818" s="25"/>
      <c r="G818" s="25"/>
      <c r="H818" s="16"/>
      <c r="I818" s="16"/>
    </row>
    <row r="819" spans="1:9" x14ac:dyDescent="0.3">
      <c r="A819" s="25"/>
      <c r="B819" s="25"/>
      <c r="C819" s="26"/>
      <c r="D819" s="26"/>
      <c r="E819" s="26"/>
      <c r="F819" s="25"/>
      <c r="G819" s="25"/>
      <c r="H819" s="16"/>
      <c r="I819" s="16"/>
    </row>
    <row r="820" spans="1:9" x14ac:dyDescent="0.3">
      <c r="A820" s="25"/>
      <c r="B820" s="25"/>
      <c r="C820" s="26"/>
      <c r="D820" s="26"/>
      <c r="E820" s="26"/>
      <c r="F820" s="25"/>
      <c r="G820" s="25"/>
      <c r="H820" s="16"/>
      <c r="I820" s="16"/>
    </row>
    <row r="821" spans="1:9" x14ac:dyDescent="0.3">
      <c r="A821" s="25"/>
      <c r="B821" s="25"/>
      <c r="C821" s="26"/>
      <c r="D821" s="26"/>
      <c r="E821" s="26"/>
      <c r="F821" s="25"/>
      <c r="G821" s="25"/>
      <c r="H821" s="16"/>
      <c r="I821" s="16"/>
    </row>
    <row r="822" spans="1:9" x14ac:dyDescent="0.3">
      <c r="A822" s="25"/>
      <c r="B822" s="25"/>
      <c r="C822" s="26"/>
      <c r="D822" s="26"/>
      <c r="E822" s="26"/>
      <c r="F822" s="25"/>
      <c r="G822" s="25"/>
      <c r="H822" s="16"/>
      <c r="I822" s="16"/>
    </row>
    <row r="823" spans="1:9" x14ac:dyDescent="0.3">
      <c r="A823" s="25"/>
      <c r="B823" s="25"/>
      <c r="C823" s="26"/>
      <c r="D823" s="26"/>
      <c r="E823" s="26"/>
      <c r="F823" s="25"/>
      <c r="G823" s="25"/>
      <c r="H823" s="16"/>
      <c r="I823" s="16"/>
    </row>
    <row r="824" spans="1:9" x14ac:dyDescent="0.3">
      <c r="A824" s="25"/>
      <c r="B824" s="25"/>
      <c r="C824" s="26"/>
      <c r="D824" s="26"/>
      <c r="E824" s="26"/>
      <c r="F824" s="25"/>
      <c r="G824" s="25"/>
      <c r="H824" s="16"/>
      <c r="I824" s="16"/>
    </row>
    <row r="825" spans="1:9" x14ac:dyDescent="0.3">
      <c r="A825" s="25"/>
      <c r="B825" s="25"/>
      <c r="C825" s="26"/>
      <c r="D825" s="26"/>
      <c r="E825" s="26"/>
      <c r="F825" s="25"/>
      <c r="G825" s="25"/>
      <c r="H825" s="16"/>
      <c r="I825" s="16"/>
    </row>
    <row r="826" spans="1:9" x14ac:dyDescent="0.3">
      <c r="A826" s="25"/>
      <c r="B826" s="25"/>
      <c r="C826" s="26"/>
      <c r="D826" s="26"/>
      <c r="E826" s="26"/>
      <c r="F826" s="25"/>
      <c r="G826" s="25"/>
      <c r="H826" s="16"/>
      <c r="I826" s="16"/>
    </row>
    <row r="827" spans="1:9" x14ac:dyDescent="0.3">
      <c r="A827" s="25"/>
      <c r="B827" s="25"/>
      <c r="C827" s="26"/>
      <c r="D827" s="26"/>
      <c r="E827" s="26"/>
      <c r="F827" s="25"/>
      <c r="G827" s="25"/>
      <c r="H827" s="16"/>
      <c r="I827" s="16"/>
    </row>
    <row r="828" spans="1:9" x14ac:dyDescent="0.3">
      <c r="A828" s="25"/>
      <c r="B828" s="25"/>
      <c r="C828" s="26"/>
      <c r="D828" s="26"/>
      <c r="E828" s="26"/>
      <c r="F828" s="25"/>
      <c r="G828" s="25"/>
      <c r="H828" s="16"/>
      <c r="I828" s="16"/>
    </row>
    <row r="829" spans="1:9" x14ac:dyDescent="0.3">
      <c r="A829" s="25"/>
      <c r="B829" s="25"/>
      <c r="C829" s="26"/>
      <c r="D829" s="26"/>
      <c r="E829" s="26"/>
      <c r="F829" s="25"/>
      <c r="G829" s="25"/>
      <c r="H829" s="16"/>
      <c r="I829" s="16"/>
    </row>
    <row r="830" spans="1:9" x14ac:dyDescent="0.3">
      <c r="A830" s="25"/>
      <c r="B830" s="25"/>
      <c r="C830" s="26"/>
      <c r="D830" s="26"/>
      <c r="E830" s="26"/>
      <c r="F830" s="25"/>
      <c r="G830" s="25"/>
      <c r="H830" s="16"/>
      <c r="I830" s="16"/>
    </row>
    <row r="831" spans="1:9" x14ac:dyDescent="0.3">
      <c r="A831" s="25"/>
      <c r="B831" s="25"/>
      <c r="C831" s="26"/>
      <c r="D831" s="26"/>
      <c r="E831" s="26"/>
      <c r="F831" s="25"/>
      <c r="G831" s="25"/>
      <c r="H831" s="16"/>
      <c r="I831" s="16"/>
    </row>
    <row r="832" spans="1:9" x14ac:dyDescent="0.3">
      <c r="A832" s="25"/>
      <c r="B832" s="25"/>
      <c r="C832" s="26"/>
      <c r="D832" s="26"/>
      <c r="E832" s="26"/>
      <c r="F832" s="25"/>
      <c r="G832" s="25"/>
      <c r="H832" s="16"/>
      <c r="I832" s="16"/>
    </row>
    <row r="833" spans="1:9" x14ac:dyDescent="0.3">
      <c r="A833" s="25"/>
      <c r="B833" s="25"/>
      <c r="C833" s="26"/>
      <c r="D833" s="26"/>
      <c r="E833" s="26"/>
      <c r="F833" s="25"/>
      <c r="G833" s="25"/>
      <c r="H833" s="16"/>
      <c r="I833" s="16"/>
    </row>
    <row r="834" spans="1:9" x14ac:dyDescent="0.3">
      <c r="A834" s="25"/>
      <c r="B834" s="25"/>
      <c r="C834" s="26"/>
      <c r="D834" s="26"/>
      <c r="E834" s="26"/>
      <c r="F834" s="25"/>
      <c r="G834" s="25"/>
      <c r="H834" s="16"/>
      <c r="I834" s="16"/>
    </row>
    <row r="835" spans="1:9" x14ac:dyDescent="0.3">
      <c r="A835" s="25"/>
      <c r="B835" s="25"/>
      <c r="C835" s="26"/>
      <c r="D835" s="26"/>
      <c r="E835" s="26"/>
      <c r="F835" s="25"/>
      <c r="G835" s="25"/>
      <c r="H835" s="16"/>
      <c r="I835" s="16"/>
    </row>
    <row r="836" spans="1:9" x14ac:dyDescent="0.3">
      <c r="A836" s="25"/>
      <c r="B836" s="25"/>
      <c r="C836" s="26"/>
      <c r="D836" s="26"/>
      <c r="E836" s="26"/>
      <c r="F836" s="25"/>
      <c r="G836" s="25"/>
      <c r="H836" s="16"/>
      <c r="I836" s="16"/>
    </row>
    <row r="837" spans="1:9" x14ac:dyDescent="0.3">
      <c r="A837" s="25"/>
      <c r="B837" s="25"/>
      <c r="C837" s="26"/>
      <c r="D837" s="26"/>
      <c r="E837" s="26"/>
      <c r="F837" s="25"/>
      <c r="G837" s="25"/>
      <c r="H837" s="16"/>
      <c r="I837" s="16"/>
    </row>
    <row r="838" spans="1:9" x14ac:dyDescent="0.3">
      <c r="A838" s="25"/>
      <c r="B838" s="25"/>
      <c r="C838" s="26"/>
      <c r="D838" s="26"/>
      <c r="E838" s="26"/>
      <c r="F838" s="25"/>
      <c r="G838" s="25"/>
      <c r="H838" s="16"/>
      <c r="I838" s="16"/>
    </row>
    <row r="839" spans="1:9" x14ac:dyDescent="0.3">
      <c r="A839" s="25"/>
      <c r="B839" s="25"/>
      <c r="C839" s="26"/>
      <c r="D839" s="26"/>
      <c r="E839" s="26"/>
      <c r="F839" s="25"/>
      <c r="G839" s="25"/>
      <c r="H839" s="16"/>
      <c r="I839" s="16"/>
    </row>
    <row r="840" spans="1:9" x14ac:dyDescent="0.3">
      <c r="A840" s="25"/>
      <c r="B840" s="25"/>
      <c r="C840" s="26"/>
      <c r="D840" s="26"/>
      <c r="E840" s="26"/>
      <c r="F840" s="25"/>
      <c r="G840" s="25"/>
      <c r="H840" s="16"/>
      <c r="I840" s="16"/>
    </row>
    <row r="841" spans="1:9" x14ac:dyDescent="0.3">
      <c r="A841" s="25"/>
      <c r="B841" s="25"/>
      <c r="C841" s="26"/>
      <c r="D841" s="26"/>
      <c r="E841" s="26"/>
      <c r="F841" s="25"/>
      <c r="G841" s="25"/>
      <c r="H841" s="16"/>
      <c r="I841" s="16"/>
    </row>
    <row r="842" spans="1:9" x14ac:dyDescent="0.3">
      <c r="A842" s="25"/>
      <c r="B842" s="25"/>
      <c r="C842" s="26"/>
      <c r="D842" s="26"/>
      <c r="E842" s="26"/>
      <c r="F842" s="25"/>
      <c r="G842" s="25"/>
      <c r="H842" s="16"/>
      <c r="I842" s="16"/>
    </row>
    <row r="843" spans="1:9" x14ac:dyDescent="0.3">
      <c r="A843" s="25"/>
      <c r="B843" s="25"/>
      <c r="C843" s="26"/>
      <c r="D843" s="26"/>
      <c r="E843" s="26"/>
      <c r="F843" s="25"/>
      <c r="G843" s="25"/>
      <c r="H843" s="16"/>
      <c r="I843" s="16"/>
    </row>
    <row r="844" spans="1:9" x14ac:dyDescent="0.3">
      <c r="A844" s="25"/>
      <c r="B844" s="25"/>
      <c r="C844" s="26"/>
      <c r="D844" s="26"/>
      <c r="E844" s="26"/>
      <c r="F844" s="25"/>
      <c r="G844" s="25"/>
      <c r="H844" s="16"/>
      <c r="I844" s="16"/>
    </row>
    <row r="845" spans="1:9" x14ac:dyDescent="0.3">
      <c r="A845" s="25"/>
      <c r="B845" s="25"/>
      <c r="C845" s="26"/>
      <c r="D845" s="26"/>
      <c r="E845" s="26"/>
      <c r="F845" s="25"/>
      <c r="G845" s="25"/>
      <c r="H845" s="16"/>
      <c r="I845" s="16"/>
    </row>
    <row r="846" spans="1:9" x14ac:dyDescent="0.3">
      <c r="A846" s="25"/>
      <c r="B846" s="25"/>
      <c r="C846" s="26"/>
      <c r="D846" s="26"/>
      <c r="E846" s="26"/>
      <c r="F846" s="25"/>
      <c r="G846" s="25"/>
      <c r="H846" s="16"/>
      <c r="I846" s="16"/>
    </row>
    <row r="847" spans="1:9" x14ac:dyDescent="0.3">
      <c r="A847" s="25"/>
      <c r="B847" s="25"/>
      <c r="C847" s="26"/>
      <c r="D847" s="26"/>
      <c r="E847" s="26"/>
      <c r="F847" s="25"/>
      <c r="G847" s="25"/>
      <c r="H847" s="16"/>
      <c r="I847" s="16"/>
    </row>
    <row r="848" spans="1:9" x14ac:dyDescent="0.3">
      <c r="A848" s="25"/>
      <c r="B848" s="25"/>
      <c r="C848" s="26"/>
      <c r="D848" s="26"/>
      <c r="E848" s="26"/>
      <c r="F848" s="25"/>
      <c r="G848" s="25"/>
      <c r="H848" s="16"/>
      <c r="I848" s="16"/>
    </row>
    <row r="849" spans="1:9" x14ac:dyDescent="0.3">
      <c r="A849" s="25"/>
      <c r="B849" s="25"/>
      <c r="C849" s="26"/>
      <c r="D849" s="26"/>
      <c r="E849" s="26"/>
      <c r="F849" s="25"/>
      <c r="G849" s="25"/>
      <c r="H849" s="16"/>
      <c r="I849" s="16"/>
    </row>
    <row r="850" spans="1:9" x14ac:dyDescent="0.3">
      <c r="A850" s="25"/>
      <c r="B850" s="25"/>
      <c r="C850" s="26"/>
      <c r="D850" s="26"/>
      <c r="E850" s="26"/>
      <c r="F850" s="25"/>
      <c r="G850" s="25"/>
      <c r="H850" s="16"/>
      <c r="I850" s="16"/>
    </row>
    <row r="851" spans="1:9" x14ac:dyDescent="0.3">
      <c r="A851" s="25"/>
      <c r="B851" s="25"/>
      <c r="C851" s="26"/>
      <c r="D851" s="26"/>
      <c r="E851" s="26"/>
      <c r="F851" s="25"/>
      <c r="G851" s="25"/>
      <c r="H851" s="16"/>
      <c r="I851" s="16"/>
    </row>
    <row r="852" spans="1:9" x14ac:dyDescent="0.3">
      <c r="A852" s="25"/>
      <c r="B852" s="25"/>
      <c r="C852" s="26"/>
      <c r="D852" s="26"/>
      <c r="E852" s="26"/>
      <c r="F852" s="25"/>
      <c r="G852" s="25"/>
      <c r="H852" s="16"/>
      <c r="I852" s="16"/>
    </row>
    <row r="853" spans="1:9" x14ac:dyDescent="0.3">
      <c r="A853" s="25"/>
      <c r="B853" s="25"/>
      <c r="C853" s="26"/>
      <c r="D853" s="26"/>
      <c r="E853" s="26"/>
      <c r="F853" s="25"/>
      <c r="G853" s="25"/>
      <c r="H853" s="16"/>
      <c r="I853" s="16"/>
    </row>
    <row r="854" spans="1:9" x14ac:dyDescent="0.3">
      <c r="A854" s="25"/>
      <c r="B854" s="25"/>
      <c r="C854" s="26"/>
      <c r="D854" s="26"/>
      <c r="E854" s="26"/>
      <c r="F854" s="25"/>
      <c r="G854" s="25"/>
      <c r="H854" s="16"/>
      <c r="I854" s="16"/>
    </row>
    <row r="855" spans="1:9" x14ac:dyDescent="0.3">
      <c r="A855" s="25"/>
      <c r="B855" s="25"/>
      <c r="C855" s="26"/>
      <c r="D855" s="26"/>
      <c r="E855" s="26"/>
      <c r="F855" s="25"/>
      <c r="G855" s="25"/>
      <c r="H855" s="16"/>
      <c r="I855" s="16"/>
    </row>
    <row r="856" spans="1:9" x14ac:dyDescent="0.3">
      <c r="A856" s="25"/>
      <c r="B856" s="25"/>
      <c r="C856" s="26"/>
      <c r="D856" s="26"/>
      <c r="E856" s="26"/>
      <c r="F856" s="25"/>
      <c r="G856" s="25"/>
      <c r="H856" s="16"/>
      <c r="I856" s="16"/>
    </row>
    <row r="857" spans="1:9" x14ac:dyDescent="0.3">
      <c r="A857" s="25"/>
      <c r="B857" s="25"/>
      <c r="C857" s="26"/>
      <c r="D857" s="26"/>
      <c r="E857" s="26"/>
      <c r="F857" s="25"/>
      <c r="G857" s="25"/>
      <c r="H857" s="16"/>
      <c r="I857" s="16"/>
    </row>
    <row r="858" spans="1:9" x14ac:dyDescent="0.3">
      <c r="A858" s="25"/>
      <c r="B858" s="25"/>
      <c r="C858" s="26"/>
      <c r="D858" s="26"/>
      <c r="E858" s="26"/>
      <c r="F858" s="25"/>
      <c r="G858" s="25"/>
      <c r="H858" s="16"/>
      <c r="I858" s="16"/>
    </row>
    <row r="859" spans="1:9" x14ac:dyDescent="0.3">
      <c r="A859" s="25"/>
      <c r="B859" s="25"/>
      <c r="C859" s="26"/>
      <c r="D859" s="26"/>
      <c r="E859" s="26"/>
      <c r="F859" s="25"/>
      <c r="G859" s="25"/>
      <c r="H859" s="16"/>
      <c r="I859" s="16"/>
    </row>
    <row r="860" spans="1:9" x14ac:dyDescent="0.3">
      <c r="A860" s="25"/>
      <c r="B860" s="25"/>
      <c r="C860" s="26"/>
      <c r="D860" s="26"/>
      <c r="E860" s="26"/>
      <c r="F860" s="25"/>
      <c r="G860" s="25"/>
      <c r="H860" s="16"/>
      <c r="I860" s="16"/>
    </row>
    <row r="861" spans="1:9" x14ac:dyDescent="0.3">
      <c r="A861" s="25"/>
      <c r="B861" s="25"/>
      <c r="C861" s="26"/>
      <c r="D861" s="26"/>
      <c r="E861" s="26"/>
      <c r="F861" s="25"/>
      <c r="G861" s="25"/>
      <c r="H861" s="16"/>
      <c r="I861" s="16"/>
    </row>
    <row r="862" spans="1:9" x14ac:dyDescent="0.3">
      <c r="A862" s="25"/>
      <c r="B862" s="25"/>
      <c r="C862" s="26"/>
      <c r="D862" s="26"/>
      <c r="E862" s="26"/>
      <c r="F862" s="25"/>
      <c r="G862" s="25"/>
      <c r="H862" s="16"/>
      <c r="I862" s="16"/>
    </row>
    <row r="863" spans="1:9" x14ac:dyDescent="0.3">
      <c r="A863" s="25"/>
      <c r="B863" s="25"/>
      <c r="C863" s="26"/>
      <c r="D863" s="26"/>
      <c r="E863" s="26"/>
      <c r="F863" s="25"/>
      <c r="G863" s="25"/>
      <c r="H863" s="16"/>
      <c r="I863" s="16"/>
    </row>
    <row r="864" spans="1:9" x14ac:dyDescent="0.3">
      <c r="A864" s="25"/>
      <c r="B864" s="25"/>
      <c r="C864" s="26"/>
      <c r="D864" s="26"/>
      <c r="E864" s="26"/>
      <c r="F864" s="25"/>
      <c r="G864" s="25"/>
      <c r="H864" s="16"/>
      <c r="I864" s="16"/>
    </row>
    <row r="865" spans="1:9" x14ac:dyDescent="0.3">
      <c r="A865" s="25"/>
      <c r="B865" s="25"/>
      <c r="C865" s="26"/>
      <c r="D865" s="26"/>
      <c r="E865" s="26"/>
      <c r="F865" s="25"/>
      <c r="G865" s="25"/>
      <c r="H865" s="16"/>
      <c r="I865" s="16"/>
    </row>
    <row r="866" spans="1:9" x14ac:dyDescent="0.3">
      <c r="A866" s="25"/>
      <c r="B866" s="25"/>
      <c r="C866" s="26"/>
      <c r="D866" s="26"/>
      <c r="E866" s="26"/>
      <c r="F866" s="25"/>
      <c r="G866" s="25"/>
      <c r="H866" s="16"/>
      <c r="I866" s="16"/>
    </row>
    <row r="867" spans="1:9" x14ac:dyDescent="0.3">
      <c r="A867" s="25"/>
      <c r="B867" s="25"/>
      <c r="C867" s="26"/>
      <c r="D867" s="26"/>
      <c r="E867" s="26"/>
      <c r="F867" s="25"/>
      <c r="G867" s="25"/>
      <c r="H867" s="16"/>
      <c r="I867" s="16"/>
    </row>
    <row r="868" spans="1:9" x14ac:dyDescent="0.3">
      <c r="A868" s="25"/>
      <c r="B868" s="25"/>
      <c r="C868" s="26"/>
      <c r="D868" s="26"/>
      <c r="E868" s="26"/>
      <c r="F868" s="25"/>
      <c r="G868" s="25"/>
      <c r="H868" s="16"/>
      <c r="I868" s="16"/>
    </row>
    <row r="869" spans="1:9" x14ac:dyDescent="0.3">
      <c r="A869" s="25"/>
      <c r="B869" s="25"/>
      <c r="C869" s="26"/>
      <c r="D869" s="26"/>
      <c r="E869" s="26"/>
      <c r="F869" s="25"/>
      <c r="G869" s="25"/>
      <c r="H869" s="16"/>
      <c r="I869" s="16"/>
    </row>
    <row r="870" spans="1:9" x14ac:dyDescent="0.3">
      <c r="A870" s="25"/>
      <c r="B870" s="25"/>
      <c r="C870" s="26"/>
      <c r="D870" s="26"/>
      <c r="E870" s="26"/>
      <c r="F870" s="25"/>
      <c r="G870" s="25"/>
      <c r="H870" s="16"/>
      <c r="I870" s="16"/>
    </row>
    <row r="871" spans="1:9" x14ac:dyDescent="0.3">
      <c r="A871" s="25"/>
      <c r="B871" s="25"/>
      <c r="C871" s="26"/>
      <c r="D871" s="26"/>
      <c r="E871" s="26"/>
      <c r="F871" s="25"/>
      <c r="G871" s="25"/>
      <c r="H871" s="16"/>
      <c r="I871" s="16"/>
    </row>
    <row r="872" spans="1:9" x14ac:dyDescent="0.3">
      <c r="A872" s="25"/>
      <c r="B872" s="25"/>
      <c r="C872" s="26"/>
      <c r="D872" s="26"/>
      <c r="E872" s="26"/>
      <c r="F872" s="25"/>
      <c r="G872" s="25"/>
      <c r="H872" s="16"/>
      <c r="I872" s="16"/>
    </row>
    <row r="873" spans="1:9" x14ac:dyDescent="0.3">
      <c r="A873" s="25"/>
      <c r="B873" s="25"/>
      <c r="C873" s="26"/>
      <c r="D873" s="26"/>
      <c r="E873" s="26"/>
      <c r="F873" s="25"/>
      <c r="G873" s="25"/>
      <c r="H873" s="16"/>
      <c r="I873" s="16"/>
    </row>
    <row r="874" spans="1:9" x14ac:dyDescent="0.3">
      <c r="A874" s="25"/>
      <c r="B874" s="25"/>
      <c r="C874" s="26"/>
      <c r="D874" s="26"/>
      <c r="E874" s="26"/>
      <c r="F874" s="25"/>
      <c r="G874" s="25"/>
      <c r="H874" s="16"/>
      <c r="I874" s="16"/>
    </row>
    <row r="875" spans="1:9" x14ac:dyDescent="0.3">
      <c r="A875" s="25"/>
      <c r="B875" s="25"/>
      <c r="C875" s="26"/>
      <c r="D875" s="26"/>
      <c r="E875" s="26"/>
      <c r="F875" s="25"/>
      <c r="G875" s="25"/>
      <c r="H875" s="16"/>
      <c r="I875" s="16"/>
    </row>
    <row r="876" spans="1:9" x14ac:dyDescent="0.3">
      <c r="A876" s="25"/>
      <c r="B876" s="25"/>
      <c r="C876" s="26"/>
      <c r="D876" s="26"/>
      <c r="E876" s="26"/>
      <c r="F876" s="25"/>
      <c r="G876" s="25"/>
      <c r="H876" s="16"/>
      <c r="I876" s="16"/>
    </row>
    <row r="877" spans="1:9" x14ac:dyDescent="0.3">
      <c r="A877" s="25"/>
      <c r="B877" s="25"/>
      <c r="C877" s="26"/>
      <c r="D877" s="26"/>
      <c r="E877" s="26"/>
      <c r="F877" s="25"/>
      <c r="G877" s="25"/>
      <c r="H877" s="16"/>
      <c r="I877" s="16"/>
    </row>
    <row r="878" spans="1:9" x14ac:dyDescent="0.3">
      <c r="A878" s="25"/>
      <c r="B878" s="25"/>
      <c r="C878" s="26"/>
      <c r="D878" s="26"/>
      <c r="E878" s="26"/>
      <c r="F878" s="25"/>
      <c r="G878" s="25"/>
      <c r="H878" s="16"/>
      <c r="I878" s="16"/>
    </row>
    <row r="879" spans="1:9" x14ac:dyDescent="0.3">
      <c r="A879" s="25"/>
      <c r="B879" s="25"/>
      <c r="C879" s="26"/>
      <c r="D879" s="26"/>
      <c r="E879" s="26"/>
      <c r="F879" s="25"/>
      <c r="G879" s="25"/>
      <c r="H879" s="16"/>
      <c r="I879" s="16"/>
    </row>
    <row r="880" spans="1:9" x14ac:dyDescent="0.3">
      <c r="A880" s="25"/>
      <c r="B880" s="25"/>
      <c r="C880" s="26"/>
      <c r="D880" s="26"/>
      <c r="E880" s="26"/>
      <c r="F880" s="25"/>
      <c r="G880" s="25"/>
      <c r="H880" s="16"/>
      <c r="I880" s="16"/>
    </row>
    <row r="881" spans="1:9" x14ac:dyDescent="0.3">
      <c r="A881" s="25"/>
      <c r="B881" s="25"/>
      <c r="C881" s="26"/>
      <c r="D881" s="26"/>
      <c r="E881" s="26"/>
      <c r="F881" s="25"/>
      <c r="G881" s="25"/>
      <c r="H881" s="16"/>
      <c r="I881" s="16"/>
    </row>
    <row r="882" spans="1:9" x14ac:dyDescent="0.3">
      <c r="A882" s="25"/>
      <c r="B882" s="25"/>
      <c r="C882" s="26"/>
      <c r="D882" s="26"/>
      <c r="E882" s="26"/>
      <c r="F882" s="25"/>
      <c r="G882" s="25"/>
      <c r="H882" s="16"/>
      <c r="I882" s="16"/>
    </row>
    <row r="883" spans="1:9" x14ac:dyDescent="0.3">
      <c r="A883" s="25"/>
      <c r="B883" s="25"/>
      <c r="C883" s="26"/>
      <c r="D883" s="26"/>
      <c r="E883" s="26"/>
      <c r="F883" s="25"/>
      <c r="G883" s="25"/>
      <c r="H883" s="16"/>
      <c r="I883" s="16"/>
    </row>
    <row r="884" spans="1:9" x14ac:dyDescent="0.3">
      <c r="A884" s="25"/>
      <c r="B884" s="25"/>
      <c r="C884" s="26"/>
      <c r="D884" s="26"/>
      <c r="E884" s="26"/>
      <c r="F884" s="25"/>
      <c r="G884" s="25"/>
      <c r="H884" s="16"/>
      <c r="I884" s="16"/>
    </row>
    <row r="885" spans="1:9" x14ac:dyDescent="0.3">
      <c r="A885" s="25"/>
      <c r="B885" s="25"/>
      <c r="C885" s="26"/>
      <c r="D885" s="26"/>
      <c r="E885" s="26"/>
      <c r="F885" s="25"/>
      <c r="G885" s="25"/>
      <c r="H885" s="16"/>
      <c r="I885" s="16"/>
    </row>
    <row r="886" spans="1:9" x14ac:dyDescent="0.3">
      <c r="A886" s="25"/>
      <c r="B886" s="25"/>
      <c r="C886" s="26"/>
      <c r="D886" s="26"/>
      <c r="E886" s="26"/>
      <c r="F886" s="25"/>
      <c r="G886" s="25"/>
      <c r="H886" s="16"/>
      <c r="I886" s="16"/>
    </row>
    <row r="887" spans="1:9" x14ac:dyDescent="0.3">
      <c r="A887" s="25"/>
      <c r="B887" s="25"/>
      <c r="C887" s="26"/>
      <c r="D887" s="26"/>
      <c r="E887" s="26"/>
      <c r="F887" s="25"/>
      <c r="G887" s="25"/>
      <c r="H887" s="16"/>
      <c r="I887" s="16"/>
    </row>
    <row r="888" spans="1:9" x14ac:dyDescent="0.3">
      <c r="A888" s="25"/>
      <c r="B888" s="25"/>
      <c r="C888" s="26"/>
      <c r="D888" s="26"/>
      <c r="E888" s="26"/>
      <c r="F888" s="25"/>
      <c r="G888" s="25"/>
      <c r="H888" s="16"/>
      <c r="I888" s="16"/>
    </row>
    <row r="889" spans="1:9" x14ac:dyDescent="0.3">
      <c r="A889" s="25"/>
      <c r="B889" s="25"/>
      <c r="C889" s="26"/>
      <c r="D889" s="26"/>
      <c r="E889" s="26"/>
      <c r="F889" s="25"/>
      <c r="G889" s="25"/>
      <c r="H889" s="16"/>
      <c r="I889" s="16"/>
    </row>
    <row r="890" spans="1:9" x14ac:dyDescent="0.3">
      <c r="A890" s="25"/>
      <c r="B890" s="25"/>
      <c r="C890" s="26"/>
      <c r="D890" s="26"/>
      <c r="E890" s="26"/>
      <c r="F890" s="25"/>
      <c r="G890" s="25"/>
      <c r="H890" s="16"/>
      <c r="I890" s="16"/>
    </row>
    <row r="891" spans="1:9" x14ac:dyDescent="0.3">
      <c r="A891" s="25"/>
      <c r="B891" s="25"/>
      <c r="C891" s="26"/>
      <c r="D891" s="26"/>
      <c r="E891" s="26"/>
      <c r="F891" s="25"/>
      <c r="G891" s="25"/>
      <c r="H891" s="16"/>
      <c r="I891" s="16"/>
    </row>
    <row r="892" spans="1:9" x14ac:dyDescent="0.3">
      <c r="A892" s="25"/>
      <c r="B892" s="25"/>
      <c r="C892" s="26"/>
      <c r="D892" s="26"/>
      <c r="E892" s="26"/>
      <c r="F892" s="25"/>
      <c r="G892" s="25"/>
      <c r="H892" s="16"/>
      <c r="I892" s="16"/>
    </row>
    <row r="893" spans="1:9" x14ac:dyDescent="0.3">
      <c r="A893" s="25"/>
      <c r="B893" s="25"/>
      <c r="C893" s="26"/>
      <c r="D893" s="26"/>
      <c r="E893" s="26"/>
      <c r="F893" s="25"/>
      <c r="G893" s="25"/>
      <c r="H893" s="16"/>
      <c r="I893" s="16"/>
    </row>
    <row r="894" spans="1:9" x14ac:dyDescent="0.3">
      <c r="A894" s="25"/>
      <c r="B894" s="25"/>
      <c r="C894" s="26"/>
      <c r="D894" s="26"/>
      <c r="E894" s="26"/>
      <c r="F894" s="25"/>
      <c r="G894" s="25"/>
      <c r="H894" s="16"/>
      <c r="I894" s="16"/>
    </row>
    <row r="895" spans="1:9" x14ac:dyDescent="0.3">
      <c r="A895" s="25"/>
      <c r="B895" s="25"/>
      <c r="C895" s="26"/>
      <c r="D895" s="26"/>
      <c r="E895" s="26"/>
      <c r="F895" s="25"/>
      <c r="G895" s="25"/>
      <c r="H895" s="16"/>
      <c r="I895" s="16"/>
    </row>
    <row r="896" spans="1:9" x14ac:dyDescent="0.3">
      <c r="A896" s="25"/>
      <c r="B896" s="25"/>
      <c r="C896" s="26"/>
      <c r="D896" s="26"/>
      <c r="E896" s="26"/>
      <c r="F896" s="25"/>
      <c r="G896" s="25"/>
      <c r="H896" s="16"/>
      <c r="I896" s="16"/>
    </row>
    <row r="897" spans="1:9" x14ac:dyDescent="0.3">
      <c r="A897" s="25"/>
      <c r="B897" s="25"/>
      <c r="C897" s="26"/>
      <c r="D897" s="26"/>
      <c r="E897" s="26"/>
      <c r="F897" s="25"/>
      <c r="G897" s="25"/>
      <c r="H897" s="16"/>
      <c r="I897" s="16"/>
    </row>
    <row r="898" spans="1:9" x14ac:dyDescent="0.3">
      <c r="A898" s="25"/>
      <c r="B898" s="25"/>
      <c r="C898" s="26"/>
      <c r="D898" s="26"/>
      <c r="E898" s="26"/>
      <c r="F898" s="25"/>
      <c r="G898" s="25"/>
      <c r="H898" s="16"/>
      <c r="I898" s="16"/>
    </row>
    <row r="899" spans="1:9" x14ac:dyDescent="0.3">
      <c r="A899" s="25"/>
      <c r="B899" s="25"/>
      <c r="C899" s="26"/>
      <c r="D899" s="26"/>
      <c r="E899" s="26"/>
      <c r="F899" s="25"/>
      <c r="G899" s="25"/>
      <c r="H899" s="16"/>
      <c r="I899" s="16"/>
    </row>
    <row r="900" spans="1:9" x14ac:dyDescent="0.3">
      <c r="A900" s="25"/>
      <c r="B900" s="25"/>
      <c r="C900" s="26"/>
      <c r="D900" s="26"/>
      <c r="E900" s="26"/>
      <c r="F900" s="25"/>
      <c r="G900" s="25"/>
      <c r="H900" s="16"/>
      <c r="I900" s="16"/>
    </row>
    <row r="901" spans="1:9" x14ac:dyDescent="0.3">
      <c r="A901" s="25"/>
      <c r="B901" s="25"/>
      <c r="C901" s="26"/>
      <c r="D901" s="26"/>
      <c r="E901" s="26"/>
      <c r="F901" s="25"/>
      <c r="G901" s="25"/>
      <c r="H901" s="16"/>
      <c r="I901" s="16"/>
    </row>
    <row r="902" spans="1:9" x14ac:dyDescent="0.3">
      <c r="A902" s="25"/>
      <c r="B902" s="25"/>
      <c r="C902" s="26"/>
      <c r="D902" s="26"/>
      <c r="E902" s="26"/>
      <c r="F902" s="25"/>
      <c r="G902" s="25"/>
      <c r="H902" s="16"/>
      <c r="I902" s="16"/>
    </row>
    <row r="903" spans="1:9" x14ac:dyDescent="0.3">
      <c r="A903" s="25"/>
      <c r="B903" s="25"/>
      <c r="C903" s="26"/>
      <c r="D903" s="26"/>
      <c r="E903" s="26"/>
      <c r="F903" s="25"/>
      <c r="G903" s="25"/>
      <c r="H903" s="16"/>
      <c r="I903" s="16"/>
    </row>
    <row r="904" spans="1:9" x14ac:dyDescent="0.3">
      <c r="A904" s="25"/>
      <c r="B904" s="25"/>
      <c r="C904" s="26"/>
      <c r="D904" s="26"/>
      <c r="E904" s="26"/>
      <c r="F904" s="25"/>
      <c r="G904" s="25"/>
      <c r="H904" s="16"/>
      <c r="I904" s="16"/>
    </row>
    <row r="905" spans="1:9" x14ac:dyDescent="0.3">
      <c r="A905" s="25"/>
      <c r="B905" s="25"/>
      <c r="C905" s="26"/>
      <c r="D905" s="26"/>
      <c r="E905" s="26"/>
      <c r="F905" s="25"/>
      <c r="G905" s="25"/>
      <c r="H905" s="16"/>
      <c r="I905" s="16"/>
    </row>
    <row r="906" spans="1:9" x14ac:dyDescent="0.3">
      <c r="A906" s="25"/>
      <c r="B906" s="25"/>
      <c r="C906" s="26"/>
      <c r="D906" s="26"/>
      <c r="E906" s="26"/>
      <c r="F906" s="25"/>
      <c r="G906" s="25"/>
      <c r="H906" s="16"/>
      <c r="I906" s="16"/>
    </row>
    <row r="907" spans="1:9" x14ac:dyDescent="0.3">
      <c r="A907" s="25"/>
      <c r="B907" s="25"/>
      <c r="C907" s="26"/>
      <c r="D907" s="26"/>
      <c r="E907" s="26"/>
      <c r="F907" s="25"/>
      <c r="G907" s="25"/>
      <c r="H907" s="16"/>
      <c r="I907" s="16"/>
    </row>
    <row r="908" spans="1:9" x14ac:dyDescent="0.3">
      <c r="A908" s="25"/>
      <c r="B908" s="25"/>
      <c r="C908" s="26"/>
      <c r="D908" s="26"/>
      <c r="E908" s="26"/>
      <c r="F908" s="25"/>
      <c r="G908" s="25"/>
      <c r="H908" s="16"/>
      <c r="I908" s="16"/>
    </row>
    <row r="909" spans="1:9" x14ac:dyDescent="0.3">
      <c r="A909" s="25"/>
      <c r="B909" s="25"/>
      <c r="C909" s="26"/>
      <c r="D909" s="26"/>
      <c r="E909" s="26"/>
      <c r="F909" s="25"/>
      <c r="G909" s="25"/>
      <c r="H909" s="16"/>
      <c r="I909" s="16"/>
    </row>
    <row r="910" spans="1:9" x14ac:dyDescent="0.3">
      <c r="A910" s="25"/>
      <c r="B910" s="25"/>
      <c r="C910" s="26"/>
      <c r="D910" s="26"/>
      <c r="E910" s="26"/>
      <c r="F910" s="25"/>
      <c r="G910" s="25"/>
      <c r="H910" s="16"/>
      <c r="I910" s="16"/>
    </row>
    <row r="911" spans="1:9" x14ac:dyDescent="0.3">
      <c r="A911" s="25"/>
      <c r="B911" s="25"/>
      <c r="C911" s="26"/>
      <c r="D911" s="26"/>
      <c r="E911" s="26"/>
      <c r="F911" s="25"/>
      <c r="G911" s="25"/>
      <c r="H911" s="16"/>
      <c r="I911" s="16"/>
    </row>
    <row r="912" spans="1:9" x14ac:dyDescent="0.3">
      <c r="A912" s="25"/>
      <c r="B912" s="25"/>
      <c r="C912" s="26"/>
      <c r="D912" s="26"/>
      <c r="E912" s="26"/>
      <c r="F912" s="25"/>
      <c r="G912" s="25"/>
      <c r="H912" s="16"/>
      <c r="I912" s="16"/>
    </row>
    <row r="913" spans="1:9" x14ac:dyDescent="0.3">
      <c r="A913" s="25"/>
      <c r="B913" s="25"/>
      <c r="C913" s="26"/>
      <c r="D913" s="26"/>
      <c r="E913" s="26"/>
      <c r="F913" s="25"/>
      <c r="G913" s="25"/>
      <c r="H913" s="16"/>
      <c r="I913" s="16"/>
    </row>
    <row r="914" spans="1:9" x14ac:dyDescent="0.3">
      <c r="A914" s="25"/>
      <c r="B914" s="25"/>
      <c r="C914" s="26"/>
      <c r="D914" s="26"/>
      <c r="E914" s="26"/>
      <c r="F914" s="25"/>
      <c r="G914" s="25"/>
      <c r="H914" s="16"/>
      <c r="I914" s="16"/>
    </row>
    <row r="915" spans="1:9" x14ac:dyDescent="0.3">
      <c r="A915" s="25"/>
      <c r="B915" s="25"/>
      <c r="C915" s="26"/>
      <c r="D915" s="26"/>
      <c r="E915" s="26"/>
      <c r="F915" s="25"/>
      <c r="G915" s="25"/>
      <c r="H915" s="16"/>
      <c r="I915" s="16"/>
    </row>
    <row r="916" spans="1:9" x14ac:dyDescent="0.3">
      <c r="A916" s="25"/>
      <c r="B916" s="25"/>
      <c r="C916" s="26"/>
      <c r="D916" s="26"/>
      <c r="E916" s="26"/>
      <c r="F916" s="25"/>
      <c r="G916" s="25"/>
      <c r="H916" s="16"/>
      <c r="I916" s="16"/>
    </row>
    <row r="917" spans="1:9" x14ac:dyDescent="0.3">
      <c r="A917" s="25"/>
      <c r="B917" s="25"/>
      <c r="C917" s="26"/>
      <c r="D917" s="26"/>
      <c r="E917" s="26"/>
      <c r="F917" s="25"/>
      <c r="G917" s="25"/>
      <c r="H917" s="16"/>
      <c r="I917" s="16"/>
    </row>
    <row r="918" spans="1:9" x14ac:dyDescent="0.3">
      <c r="A918" s="25"/>
      <c r="B918" s="25"/>
      <c r="C918" s="26"/>
      <c r="D918" s="26"/>
      <c r="E918" s="26"/>
      <c r="F918" s="25"/>
      <c r="G918" s="25"/>
      <c r="H918" s="16"/>
      <c r="I918" s="16"/>
    </row>
    <row r="919" spans="1:9" x14ac:dyDescent="0.3">
      <c r="A919" s="25"/>
      <c r="B919" s="25"/>
      <c r="C919" s="26"/>
      <c r="D919" s="26"/>
      <c r="E919" s="26"/>
      <c r="F919" s="25"/>
      <c r="G919" s="25"/>
      <c r="H919" s="16"/>
      <c r="I919" s="16"/>
    </row>
    <row r="920" spans="1:9" x14ac:dyDescent="0.3">
      <c r="A920" s="25"/>
      <c r="B920" s="25"/>
      <c r="C920" s="26"/>
      <c r="D920" s="26"/>
      <c r="E920" s="26"/>
      <c r="F920" s="25"/>
      <c r="G920" s="25"/>
      <c r="H920" s="16"/>
      <c r="I920" s="16"/>
    </row>
    <row r="921" spans="1:9" x14ac:dyDescent="0.3">
      <c r="A921" s="25"/>
      <c r="B921" s="25"/>
      <c r="C921" s="26"/>
      <c r="D921" s="26"/>
      <c r="E921" s="26"/>
      <c r="F921" s="25"/>
      <c r="G921" s="25"/>
      <c r="H921" s="16"/>
      <c r="I921" s="16"/>
    </row>
    <row r="922" spans="1:9" x14ac:dyDescent="0.3">
      <c r="A922" s="25"/>
      <c r="B922" s="25"/>
      <c r="C922" s="26"/>
      <c r="D922" s="26"/>
      <c r="E922" s="26"/>
      <c r="F922" s="25"/>
      <c r="G922" s="25"/>
      <c r="H922" s="16"/>
      <c r="I922" s="16"/>
    </row>
    <row r="923" spans="1:9" x14ac:dyDescent="0.3">
      <c r="A923" s="25"/>
      <c r="B923" s="25"/>
      <c r="C923" s="26"/>
      <c r="D923" s="26"/>
      <c r="E923" s="26"/>
      <c r="F923" s="25"/>
      <c r="G923" s="25"/>
      <c r="H923" s="16"/>
      <c r="I923" s="16"/>
    </row>
    <row r="924" spans="1:9" x14ac:dyDescent="0.3">
      <c r="A924" s="25"/>
      <c r="B924" s="25"/>
      <c r="C924" s="26"/>
      <c r="D924" s="26"/>
      <c r="E924" s="26"/>
      <c r="F924" s="25"/>
      <c r="G924" s="25"/>
      <c r="H924" s="16"/>
      <c r="I924" s="16"/>
    </row>
    <row r="925" spans="1:9" x14ac:dyDescent="0.3">
      <c r="A925" s="25"/>
      <c r="B925" s="25"/>
      <c r="C925" s="26"/>
      <c r="D925" s="26"/>
      <c r="E925" s="26"/>
      <c r="F925" s="25"/>
      <c r="G925" s="25"/>
      <c r="H925" s="16"/>
      <c r="I925" s="16"/>
    </row>
    <row r="926" spans="1:9" x14ac:dyDescent="0.3">
      <c r="A926" s="25"/>
      <c r="B926" s="25"/>
      <c r="C926" s="26"/>
      <c r="D926" s="26"/>
      <c r="E926" s="26"/>
      <c r="F926" s="25"/>
      <c r="G926" s="25"/>
      <c r="H926" s="16"/>
      <c r="I926" s="16"/>
    </row>
    <row r="927" spans="1:9" x14ac:dyDescent="0.3">
      <c r="A927" s="25"/>
      <c r="B927" s="25"/>
      <c r="C927" s="26"/>
      <c r="D927" s="26"/>
      <c r="E927" s="26"/>
      <c r="F927" s="25"/>
      <c r="G927" s="25"/>
      <c r="H927" s="16"/>
      <c r="I927" s="16"/>
    </row>
    <row r="928" spans="1:9" x14ac:dyDescent="0.3">
      <c r="A928" s="25"/>
      <c r="B928" s="25"/>
      <c r="C928" s="26"/>
      <c r="D928" s="26"/>
      <c r="E928" s="26"/>
      <c r="F928" s="25"/>
      <c r="G928" s="25"/>
      <c r="H928" s="16"/>
      <c r="I928" s="16"/>
    </row>
    <row r="929" spans="1:9" x14ac:dyDescent="0.3">
      <c r="A929" s="25"/>
      <c r="B929" s="25"/>
      <c r="C929" s="26"/>
      <c r="D929" s="26"/>
      <c r="E929" s="26"/>
      <c r="F929" s="25"/>
      <c r="G929" s="25"/>
      <c r="H929" s="16"/>
      <c r="I929" s="16"/>
    </row>
    <row r="930" spans="1:9" x14ac:dyDescent="0.3">
      <c r="A930" s="25"/>
      <c r="B930" s="25"/>
      <c r="C930" s="26"/>
      <c r="D930" s="26"/>
      <c r="E930" s="26"/>
      <c r="F930" s="25"/>
      <c r="G930" s="25"/>
      <c r="H930" s="16"/>
      <c r="I930" s="16"/>
    </row>
    <row r="931" spans="1:9" x14ac:dyDescent="0.3">
      <c r="A931" s="25"/>
      <c r="B931" s="25"/>
      <c r="C931" s="26"/>
      <c r="D931" s="26"/>
      <c r="E931" s="26"/>
      <c r="F931" s="25"/>
      <c r="G931" s="25"/>
      <c r="H931" s="16"/>
      <c r="I931" s="16"/>
    </row>
    <row r="932" spans="1:9" x14ac:dyDescent="0.3">
      <c r="A932" s="25"/>
      <c r="B932" s="25"/>
      <c r="C932" s="26"/>
      <c r="D932" s="26"/>
      <c r="E932" s="26"/>
      <c r="F932" s="25"/>
      <c r="G932" s="25"/>
      <c r="H932" s="16"/>
      <c r="I932" s="16"/>
    </row>
    <row r="933" spans="1:9" x14ac:dyDescent="0.3">
      <c r="A933" s="25"/>
      <c r="B933" s="25"/>
      <c r="C933" s="26"/>
      <c r="D933" s="26"/>
      <c r="E933" s="26"/>
      <c r="F933" s="25"/>
      <c r="G933" s="25"/>
      <c r="H933" s="16"/>
      <c r="I933" s="16"/>
    </row>
    <row r="934" spans="1:9" x14ac:dyDescent="0.3">
      <c r="A934" s="25"/>
      <c r="B934" s="25"/>
      <c r="C934" s="26"/>
      <c r="D934" s="26"/>
      <c r="E934" s="26"/>
      <c r="F934" s="25"/>
      <c r="G934" s="25"/>
      <c r="H934" s="16"/>
      <c r="I934" s="16"/>
    </row>
    <row r="935" spans="1:9" x14ac:dyDescent="0.3">
      <c r="A935" s="25"/>
      <c r="B935" s="25"/>
      <c r="C935" s="26"/>
      <c r="D935" s="26"/>
      <c r="E935" s="26"/>
      <c r="F935" s="25"/>
      <c r="G935" s="25"/>
      <c r="H935" s="16"/>
      <c r="I935" s="16"/>
    </row>
    <row r="936" spans="1:9" x14ac:dyDescent="0.3">
      <c r="A936" s="25"/>
      <c r="B936" s="25"/>
      <c r="C936" s="26"/>
      <c r="D936" s="26"/>
      <c r="E936" s="26"/>
      <c r="F936" s="25"/>
      <c r="G936" s="25"/>
      <c r="H936" s="16"/>
      <c r="I936" s="16"/>
    </row>
    <row r="937" spans="1:9" x14ac:dyDescent="0.3">
      <c r="A937" s="25"/>
      <c r="B937" s="25"/>
      <c r="C937" s="26"/>
      <c r="D937" s="26"/>
      <c r="E937" s="26"/>
      <c r="F937" s="25"/>
      <c r="G937" s="25"/>
      <c r="H937" s="16"/>
      <c r="I937" s="16"/>
    </row>
    <row r="938" spans="1:9" x14ac:dyDescent="0.3">
      <c r="A938" s="25"/>
      <c r="B938" s="25"/>
      <c r="C938" s="26"/>
      <c r="D938" s="26"/>
      <c r="E938" s="26"/>
      <c r="F938" s="25"/>
      <c r="G938" s="25"/>
      <c r="H938" s="16"/>
      <c r="I938" s="16"/>
    </row>
    <row r="939" spans="1:9" x14ac:dyDescent="0.3">
      <c r="A939" s="25"/>
      <c r="B939" s="25"/>
      <c r="C939" s="26"/>
      <c r="D939" s="26"/>
      <c r="E939" s="26"/>
      <c r="F939" s="25"/>
      <c r="G939" s="25"/>
      <c r="H939" s="16"/>
      <c r="I939" s="16"/>
    </row>
    <row r="940" spans="1:9" x14ac:dyDescent="0.3">
      <c r="A940" s="25"/>
      <c r="B940" s="25"/>
      <c r="C940" s="26"/>
      <c r="D940" s="26"/>
      <c r="E940" s="26"/>
      <c r="F940" s="25"/>
      <c r="G940" s="25"/>
      <c r="H940" s="16"/>
      <c r="I940" s="16"/>
    </row>
    <row r="941" spans="1:9" x14ac:dyDescent="0.3">
      <c r="A941" s="25"/>
      <c r="B941" s="25"/>
      <c r="C941" s="26"/>
      <c r="D941" s="26"/>
      <c r="E941" s="26"/>
      <c r="F941" s="25"/>
      <c r="G941" s="25"/>
      <c r="H941" s="16"/>
      <c r="I941" s="16"/>
    </row>
    <row r="942" spans="1:9" x14ac:dyDescent="0.3">
      <c r="A942" s="25"/>
      <c r="B942" s="25"/>
      <c r="C942" s="26"/>
      <c r="D942" s="26"/>
      <c r="E942" s="26"/>
      <c r="F942" s="25"/>
      <c r="G942" s="25"/>
      <c r="H942" s="16"/>
      <c r="I942" s="16"/>
    </row>
    <row r="943" spans="1:9" x14ac:dyDescent="0.3">
      <c r="A943" s="25"/>
      <c r="B943" s="25"/>
      <c r="C943" s="26"/>
      <c r="D943" s="26"/>
      <c r="E943" s="26"/>
      <c r="F943" s="25"/>
      <c r="G943" s="25"/>
      <c r="H943" s="16"/>
      <c r="I943" s="16"/>
    </row>
    <row r="944" spans="1:9" x14ac:dyDescent="0.3">
      <c r="A944" s="25"/>
      <c r="B944" s="25"/>
      <c r="C944" s="26"/>
      <c r="D944" s="26"/>
      <c r="E944" s="26"/>
      <c r="F944" s="25"/>
      <c r="G944" s="25"/>
      <c r="H944" s="16"/>
      <c r="I944" s="16"/>
    </row>
    <row r="945" spans="1:9" x14ac:dyDescent="0.3">
      <c r="A945" s="25"/>
      <c r="B945" s="25"/>
      <c r="C945" s="26"/>
      <c r="D945" s="26"/>
      <c r="E945" s="26"/>
      <c r="F945" s="25"/>
      <c r="G945" s="25"/>
      <c r="H945" s="16"/>
      <c r="I945" s="16"/>
    </row>
    <row r="946" spans="1:9" x14ac:dyDescent="0.3">
      <c r="A946" s="25"/>
      <c r="B946" s="25"/>
      <c r="C946" s="26"/>
      <c r="D946" s="26"/>
      <c r="E946" s="26"/>
      <c r="F946" s="25"/>
      <c r="G946" s="25"/>
      <c r="H946" s="16"/>
      <c r="I946" s="16"/>
    </row>
    <row r="947" spans="1:9" x14ac:dyDescent="0.3">
      <c r="A947" s="25"/>
      <c r="B947" s="25"/>
      <c r="C947" s="26"/>
      <c r="D947" s="26"/>
      <c r="E947" s="26"/>
      <c r="F947" s="25"/>
      <c r="G947" s="25"/>
      <c r="H947" s="16"/>
      <c r="I947" s="16"/>
    </row>
    <row r="948" spans="1:9" x14ac:dyDescent="0.3">
      <c r="A948" s="25"/>
      <c r="B948" s="25"/>
      <c r="C948" s="26"/>
      <c r="D948" s="26"/>
      <c r="E948" s="26"/>
      <c r="F948" s="25"/>
      <c r="G948" s="25"/>
      <c r="H948" s="16"/>
      <c r="I948" s="16"/>
    </row>
    <row r="949" spans="1:9" x14ac:dyDescent="0.3">
      <c r="A949" s="25"/>
      <c r="B949" s="25"/>
      <c r="C949" s="26"/>
      <c r="D949" s="26"/>
      <c r="E949" s="26"/>
      <c r="F949" s="25"/>
      <c r="G949" s="25"/>
      <c r="H949" s="16"/>
      <c r="I949" s="16"/>
    </row>
    <row r="950" spans="1:9" x14ac:dyDescent="0.3">
      <c r="A950" s="25"/>
      <c r="B950" s="25"/>
      <c r="C950" s="26"/>
      <c r="D950" s="26"/>
      <c r="E950" s="26"/>
      <c r="F950" s="25"/>
      <c r="G950" s="25"/>
      <c r="H950" s="16"/>
      <c r="I950" s="16"/>
    </row>
    <row r="951" spans="1:9" x14ac:dyDescent="0.3">
      <c r="A951" s="25"/>
      <c r="B951" s="25"/>
      <c r="C951" s="26"/>
      <c r="D951" s="26"/>
      <c r="E951" s="26"/>
      <c r="F951" s="25"/>
      <c r="G951" s="25"/>
      <c r="H951" s="16"/>
      <c r="I951" s="16"/>
    </row>
    <row r="952" spans="1:9" x14ac:dyDescent="0.3">
      <c r="A952" s="25"/>
      <c r="B952" s="25"/>
      <c r="C952" s="26"/>
      <c r="D952" s="26"/>
      <c r="E952" s="26"/>
      <c r="F952" s="25"/>
      <c r="G952" s="25"/>
      <c r="H952" s="16"/>
      <c r="I952" s="16"/>
    </row>
    <row r="953" spans="1:9" x14ac:dyDescent="0.3">
      <c r="A953" s="25"/>
      <c r="B953" s="25"/>
      <c r="C953" s="26"/>
      <c r="D953" s="26"/>
      <c r="E953" s="26"/>
      <c r="F953" s="25"/>
      <c r="G953" s="25"/>
      <c r="H953" s="16"/>
      <c r="I953" s="16"/>
    </row>
    <row r="954" spans="1:9" x14ac:dyDescent="0.3">
      <c r="A954" s="25"/>
      <c r="B954" s="25"/>
      <c r="C954" s="26"/>
      <c r="D954" s="26"/>
      <c r="E954" s="26"/>
      <c r="F954" s="25"/>
      <c r="G954" s="25"/>
      <c r="H954" s="16"/>
      <c r="I954" s="16"/>
    </row>
    <row r="955" spans="1:9" x14ac:dyDescent="0.3">
      <c r="A955" s="25"/>
      <c r="B955" s="25"/>
      <c r="C955" s="26"/>
      <c r="D955" s="26"/>
      <c r="E955" s="26"/>
      <c r="F955" s="25"/>
      <c r="G955" s="25"/>
      <c r="H955" s="16"/>
      <c r="I955" s="16"/>
    </row>
    <row r="956" spans="1:9" x14ac:dyDescent="0.3">
      <c r="A956" s="25"/>
      <c r="B956" s="25"/>
      <c r="C956" s="26"/>
      <c r="D956" s="26"/>
      <c r="E956" s="26"/>
      <c r="F956" s="25"/>
      <c r="G956" s="25"/>
      <c r="H956" s="16"/>
      <c r="I956" s="16"/>
    </row>
    <row r="957" spans="1:9" x14ac:dyDescent="0.3">
      <c r="A957" s="25"/>
      <c r="B957" s="25"/>
      <c r="C957" s="26"/>
      <c r="D957" s="26"/>
      <c r="E957" s="26"/>
      <c r="F957" s="25"/>
      <c r="G957" s="25"/>
      <c r="H957" s="16"/>
      <c r="I957" s="16"/>
    </row>
    <row r="958" spans="1:9" x14ac:dyDescent="0.3">
      <c r="A958" s="25"/>
      <c r="B958" s="25"/>
      <c r="C958" s="26"/>
      <c r="D958" s="26"/>
      <c r="E958" s="26"/>
      <c r="F958" s="25"/>
      <c r="G958" s="25"/>
      <c r="H958" s="16"/>
      <c r="I958" s="16"/>
    </row>
    <row r="959" spans="1:9" x14ac:dyDescent="0.3">
      <c r="A959" s="25"/>
      <c r="B959" s="25"/>
      <c r="C959" s="26"/>
      <c r="D959" s="26"/>
      <c r="E959" s="26"/>
      <c r="F959" s="25"/>
      <c r="G959" s="25"/>
      <c r="H959" s="16"/>
      <c r="I959" s="16"/>
    </row>
    <row r="960" spans="1:9" x14ac:dyDescent="0.3">
      <c r="A960" s="25"/>
      <c r="B960" s="25"/>
      <c r="C960" s="26"/>
      <c r="D960" s="26"/>
      <c r="E960" s="26"/>
      <c r="F960" s="25"/>
      <c r="G960" s="25"/>
      <c r="H960" s="16"/>
      <c r="I960" s="16"/>
    </row>
    <row r="961" spans="1:9" x14ac:dyDescent="0.3">
      <c r="A961" s="25"/>
      <c r="B961" s="25"/>
      <c r="C961" s="26"/>
      <c r="D961" s="26"/>
      <c r="E961" s="26"/>
      <c r="F961" s="25"/>
      <c r="G961" s="25"/>
      <c r="H961" s="16"/>
      <c r="I961" s="16"/>
    </row>
    <row r="962" spans="1:9" x14ac:dyDescent="0.3">
      <c r="A962" s="25"/>
      <c r="B962" s="25"/>
      <c r="C962" s="26"/>
      <c r="D962" s="26"/>
      <c r="E962" s="26"/>
      <c r="F962" s="25"/>
      <c r="G962" s="25"/>
      <c r="H962" s="16"/>
      <c r="I962" s="16"/>
    </row>
    <row r="963" spans="1:9" x14ac:dyDescent="0.3">
      <c r="A963" s="25"/>
      <c r="B963" s="25"/>
      <c r="C963" s="26"/>
      <c r="D963" s="26"/>
      <c r="E963" s="26"/>
      <c r="F963" s="25"/>
      <c r="G963" s="25"/>
      <c r="H963" s="16"/>
      <c r="I963" s="16"/>
    </row>
    <row r="964" spans="1:9" x14ac:dyDescent="0.3">
      <c r="A964" s="25"/>
      <c r="B964" s="25"/>
      <c r="C964" s="26"/>
      <c r="D964" s="26"/>
      <c r="E964" s="26"/>
      <c r="F964" s="25"/>
      <c r="G964" s="25"/>
      <c r="H964" s="16"/>
      <c r="I964" s="16"/>
    </row>
    <row r="965" spans="1:9" x14ac:dyDescent="0.3">
      <c r="A965" s="25"/>
      <c r="B965" s="25"/>
      <c r="C965" s="26"/>
      <c r="D965" s="26"/>
      <c r="E965" s="26"/>
      <c r="F965" s="25"/>
      <c r="G965" s="25"/>
      <c r="H965" s="16"/>
      <c r="I965" s="16"/>
    </row>
    <row r="966" spans="1:9" x14ac:dyDescent="0.3">
      <c r="A966" s="25"/>
      <c r="B966" s="25"/>
      <c r="C966" s="26"/>
      <c r="D966" s="26"/>
      <c r="E966" s="26"/>
      <c r="F966" s="25"/>
      <c r="G966" s="25"/>
      <c r="H966" s="16"/>
      <c r="I966" s="16"/>
    </row>
    <row r="967" spans="1:9" x14ac:dyDescent="0.3">
      <c r="A967" s="25"/>
      <c r="B967" s="25"/>
      <c r="C967" s="26"/>
      <c r="D967" s="26"/>
      <c r="E967" s="26"/>
      <c r="F967" s="25"/>
      <c r="G967" s="25"/>
      <c r="H967" s="16"/>
      <c r="I967" s="16"/>
    </row>
    <row r="968" spans="1:9" x14ac:dyDescent="0.3">
      <c r="A968" s="25"/>
      <c r="B968" s="25"/>
      <c r="C968" s="26"/>
      <c r="D968" s="26"/>
      <c r="E968" s="26"/>
      <c r="F968" s="25"/>
      <c r="G968" s="25"/>
      <c r="H968" s="16"/>
      <c r="I968" s="16"/>
    </row>
    <row r="969" spans="1:9" x14ac:dyDescent="0.3">
      <c r="A969" s="25"/>
      <c r="B969" s="25"/>
      <c r="C969" s="26"/>
      <c r="D969" s="26"/>
      <c r="E969" s="26"/>
      <c r="F969" s="25"/>
      <c r="G969" s="25"/>
      <c r="H969" s="16"/>
      <c r="I969" s="16"/>
    </row>
    <row r="970" spans="1:9" x14ac:dyDescent="0.3">
      <c r="A970" s="25"/>
      <c r="B970" s="25"/>
      <c r="C970" s="26"/>
      <c r="D970" s="26"/>
      <c r="E970" s="26"/>
      <c r="F970" s="25"/>
      <c r="G970" s="25"/>
      <c r="H970" s="16"/>
      <c r="I970" s="16"/>
    </row>
    <row r="971" spans="1:9" x14ac:dyDescent="0.3">
      <c r="A971" s="25"/>
      <c r="B971" s="25"/>
      <c r="C971" s="26"/>
      <c r="D971" s="26"/>
      <c r="E971" s="26"/>
      <c r="F971" s="25"/>
      <c r="G971" s="25"/>
      <c r="H971" s="16"/>
      <c r="I971" s="16"/>
    </row>
    <row r="972" spans="1:9" x14ac:dyDescent="0.3">
      <c r="A972" s="25"/>
      <c r="B972" s="25"/>
      <c r="C972" s="26"/>
      <c r="D972" s="26"/>
      <c r="E972" s="26"/>
      <c r="F972" s="25"/>
      <c r="G972" s="25"/>
      <c r="H972" s="16"/>
      <c r="I972" s="16"/>
    </row>
    <row r="973" spans="1:9" x14ac:dyDescent="0.3">
      <c r="A973" s="25"/>
      <c r="B973" s="25"/>
      <c r="C973" s="26"/>
      <c r="D973" s="26"/>
      <c r="E973" s="26"/>
      <c r="F973" s="25"/>
      <c r="G973" s="25"/>
      <c r="H973" s="16"/>
      <c r="I973" s="16"/>
    </row>
    <row r="974" spans="1:9" x14ac:dyDescent="0.3">
      <c r="A974" s="25"/>
      <c r="B974" s="25"/>
      <c r="C974" s="26"/>
      <c r="D974" s="26"/>
      <c r="E974" s="26"/>
      <c r="F974" s="25"/>
      <c r="G974" s="25"/>
      <c r="H974" s="16"/>
      <c r="I974" s="16"/>
    </row>
    <row r="975" spans="1:9" x14ac:dyDescent="0.3">
      <c r="A975" s="25"/>
      <c r="B975" s="25"/>
      <c r="C975" s="26"/>
      <c r="D975" s="26"/>
      <c r="E975" s="26"/>
      <c r="F975" s="25"/>
      <c r="G975" s="25"/>
      <c r="H975" s="16"/>
      <c r="I975" s="16"/>
    </row>
    <row r="976" spans="1:9" x14ac:dyDescent="0.3">
      <c r="A976" s="25"/>
      <c r="B976" s="25"/>
      <c r="C976" s="26"/>
      <c r="D976" s="26"/>
      <c r="E976" s="26"/>
      <c r="F976" s="25"/>
      <c r="G976" s="25"/>
      <c r="H976" s="16"/>
      <c r="I976" s="16"/>
    </row>
    <row r="977" spans="1:9" x14ac:dyDescent="0.3">
      <c r="A977" s="25"/>
      <c r="B977" s="25"/>
      <c r="C977" s="26"/>
      <c r="D977" s="26"/>
      <c r="E977" s="26"/>
      <c r="F977" s="25"/>
      <c r="G977" s="25"/>
      <c r="H977" s="16"/>
      <c r="I977" s="16"/>
    </row>
    <row r="978" spans="1:9" x14ac:dyDescent="0.3">
      <c r="A978" s="25"/>
      <c r="B978" s="25"/>
      <c r="C978" s="26"/>
      <c r="D978" s="26"/>
      <c r="E978" s="26"/>
      <c r="F978" s="25"/>
      <c r="G978" s="25"/>
      <c r="H978" s="16"/>
      <c r="I978" s="16"/>
    </row>
    <row r="979" spans="1:9" x14ac:dyDescent="0.3">
      <c r="A979" s="25"/>
      <c r="B979" s="25"/>
      <c r="C979" s="26"/>
      <c r="D979" s="26"/>
      <c r="E979" s="26"/>
      <c r="F979" s="25"/>
      <c r="G979" s="25"/>
      <c r="H979" s="16"/>
      <c r="I979" s="16"/>
    </row>
    <row r="980" spans="1:9" x14ac:dyDescent="0.3">
      <c r="A980" s="25"/>
      <c r="B980" s="25"/>
      <c r="C980" s="26"/>
      <c r="D980" s="26"/>
      <c r="E980" s="26"/>
      <c r="F980" s="25"/>
      <c r="G980" s="25"/>
      <c r="H980" s="16"/>
      <c r="I980" s="16"/>
    </row>
    <row r="981" spans="1:9" x14ac:dyDescent="0.3">
      <c r="A981" s="25"/>
      <c r="B981" s="25"/>
      <c r="C981" s="26"/>
      <c r="D981" s="26"/>
      <c r="E981" s="26"/>
      <c r="F981" s="25"/>
      <c r="G981" s="25"/>
      <c r="H981" s="16"/>
      <c r="I981" s="16"/>
    </row>
    <row r="982" spans="1:9" x14ac:dyDescent="0.3">
      <c r="A982" s="25"/>
      <c r="B982" s="25"/>
      <c r="C982" s="26"/>
      <c r="D982" s="26"/>
      <c r="E982" s="26"/>
      <c r="F982" s="25"/>
      <c r="G982" s="25"/>
      <c r="H982" s="16"/>
      <c r="I982" s="16"/>
    </row>
    <row r="983" spans="1:9" x14ac:dyDescent="0.3">
      <c r="A983" s="25"/>
      <c r="B983" s="25"/>
      <c r="C983" s="26"/>
      <c r="D983" s="26"/>
      <c r="E983" s="26"/>
      <c r="F983" s="25"/>
      <c r="G983" s="25"/>
      <c r="H983" s="16"/>
      <c r="I983" s="16"/>
    </row>
    <row r="984" spans="1:9" x14ac:dyDescent="0.3">
      <c r="A984" s="25"/>
      <c r="B984" s="25"/>
      <c r="C984" s="26"/>
      <c r="D984" s="26"/>
      <c r="E984" s="26"/>
      <c r="F984" s="25"/>
      <c r="G984" s="25"/>
      <c r="H984" s="16"/>
      <c r="I984" s="16"/>
    </row>
    <row r="985" spans="1:9" x14ac:dyDescent="0.3">
      <c r="A985" s="25"/>
      <c r="B985" s="25"/>
      <c r="C985" s="26"/>
      <c r="D985" s="26"/>
      <c r="E985" s="26"/>
      <c r="F985" s="25"/>
      <c r="G985" s="25"/>
      <c r="H985" s="16"/>
      <c r="I985" s="16"/>
    </row>
    <row r="986" spans="1:9" x14ac:dyDescent="0.3">
      <c r="A986" s="25"/>
      <c r="B986" s="25"/>
      <c r="C986" s="26"/>
      <c r="D986" s="26"/>
      <c r="E986" s="26"/>
      <c r="F986" s="25"/>
      <c r="G986" s="25"/>
      <c r="H986" s="16"/>
      <c r="I986" s="16"/>
    </row>
    <row r="987" spans="1:9" x14ac:dyDescent="0.3">
      <c r="A987" s="25"/>
      <c r="B987" s="25"/>
      <c r="C987" s="26"/>
      <c r="D987" s="26"/>
      <c r="E987" s="26"/>
      <c r="F987" s="25"/>
      <c r="G987" s="25"/>
      <c r="H987" s="16"/>
      <c r="I987" s="16"/>
    </row>
    <row r="988" spans="1:9" x14ac:dyDescent="0.3">
      <c r="A988" s="25"/>
      <c r="B988" s="25"/>
      <c r="C988" s="26"/>
      <c r="D988" s="26"/>
      <c r="E988" s="26"/>
      <c r="F988" s="25"/>
      <c r="G988" s="25"/>
      <c r="H988" s="16"/>
      <c r="I988" s="16"/>
    </row>
    <row r="989" spans="1:9" x14ac:dyDescent="0.3">
      <c r="A989" s="25"/>
      <c r="B989" s="25"/>
      <c r="C989" s="26"/>
      <c r="D989" s="26"/>
      <c r="E989" s="26"/>
      <c r="F989" s="25"/>
      <c r="G989" s="25"/>
      <c r="H989" s="16"/>
      <c r="I989" s="16"/>
    </row>
    <row r="990" spans="1:9" x14ac:dyDescent="0.3">
      <c r="A990" s="25"/>
      <c r="B990" s="25"/>
      <c r="C990" s="26"/>
      <c r="D990" s="26"/>
      <c r="E990" s="26"/>
      <c r="F990" s="25"/>
      <c r="G990" s="25"/>
      <c r="H990" s="16"/>
      <c r="I990" s="16"/>
    </row>
    <row r="991" spans="1:9" x14ac:dyDescent="0.3">
      <c r="A991" s="25"/>
      <c r="B991" s="25"/>
      <c r="C991" s="26"/>
      <c r="D991" s="26"/>
      <c r="E991" s="26"/>
      <c r="F991" s="25"/>
      <c r="G991" s="25"/>
      <c r="H991" s="16"/>
      <c r="I991" s="16"/>
    </row>
    <row r="992" spans="1:9" x14ac:dyDescent="0.3">
      <c r="A992" s="25"/>
      <c r="B992" s="25"/>
      <c r="C992" s="26"/>
      <c r="D992" s="26"/>
      <c r="E992" s="26"/>
      <c r="F992" s="25"/>
      <c r="G992" s="25"/>
      <c r="H992" s="16"/>
      <c r="I992" s="16"/>
    </row>
    <row r="993" spans="1:9" x14ac:dyDescent="0.3">
      <c r="A993" s="25"/>
      <c r="B993" s="25"/>
      <c r="C993" s="26"/>
      <c r="D993" s="26"/>
      <c r="E993" s="26"/>
      <c r="F993" s="25"/>
      <c r="G993" s="25"/>
      <c r="H993" s="16"/>
      <c r="I993" s="16"/>
    </row>
    <row r="994" spans="1:9" x14ac:dyDescent="0.3">
      <c r="A994" s="25"/>
      <c r="B994" s="25"/>
      <c r="C994" s="26"/>
      <c r="D994" s="26"/>
      <c r="E994" s="26"/>
      <c r="F994" s="25"/>
      <c r="G994" s="25"/>
      <c r="H994" s="16"/>
      <c r="I994" s="16"/>
    </row>
    <row r="995" spans="1:9" x14ac:dyDescent="0.3">
      <c r="A995" s="25"/>
      <c r="B995" s="25"/>
      <c r="C995" s="26"/>
      <c r="D995" s="26"/>
      <c r="E995" s="26"/>
      <c r="F995" s="25"/>
      <c r="G995" s="25"/>
      <c r="H995" s="16"/>
      <c r="I995" s="16"/>
    </row>
    <row r="996" spans="1:9" x14ac:dyDescent="0.3">
      <c r="A996" s="25"/>
      <c r="B996" s="25"/>
      <c r="C996" s="26"/>
      <c r="D996" s="26"/>
      <c r="E996" s="26"/>
      <c r="F996" s="25"/>
      <c r="G996" s="25"/>
      <c r="H996" s="16"/>
      <c r="I996" s="16"/>
    </row>
    <row r="997" spans="1:9" x14ac:dyDescent="0.3">
      <c r="A997" s="25"/>
      <c r="B997" s="25"/>
      <c r="C997" s="26"/>
      <c r="D997" s="26"/>
      <c r="E997" s="26"/>
      <c r="F997" s="25"/>
      <c r="G997" s="25"/>
      <c r="H997" s="16"/>
      <c r="I997" s="16"/>
    </row>
    <row r="998" spans="1:9" x14ac:dyDescent="0.3">
      <c r="A998" s="25"/>
      <c r="B998" s="25"/>
      <c r="C998" s="26"/>
      <c r="D998" s="26"/>
      <c r="E998" s="26"/>
      <c r="F998" s="25"/>
      <c r="G998" s="25"/>
      <c r="H998" s="16"/>
      <c r="I998" s="16"/>
    </row>
    <row r="999" spans="1:9" x14ac:dyDescent="0.3">
      <c r="A999" s="25"/>
      <c r="B999" s="25"/>
      <c r="C999" s="26"/>
      <c r="D999" s="26"/>
      <c r="E999" s="26"/>
      <c r="F999" s="25"/>
      <c r="G999" s="25"/>
      <c r="H999" s="16"/>
      <c r="I999" s="16"/>
    </row>
    <row r="1000" spans="1:9" x14ac:dyDescent="0.3">
      <c r="A1000" s="25"/>
      <c r="B1000" s="25"/>
      <c r="C1000" s="26"/>
      <c r="D1000" s="26"/>
      <c r="E1000" s="26"/>
      <c r="F1000" s="25"/>
      <c r="G1000" s="25"/>
      <c r="H1000" s="16"/>
      <c r="I1000" s="16"/>
    </row>
    <row r="1001" spans="1:9" x14ac:dyDescent="0.3">
      <c r="A1001" s="25"/>
      <c r="B1001" s="25"/>
      <c r="C1001" s="26"/>
      <c r="D1001" s="26"/>
      <c r="E1001" s="26"/>
      <c r="F1001" s="25"/>
      <c r="G1001" s="25"/>
      <c r="H1001" s="16"/>
      <c r="I1001" s="16"/>
    </row>
    <row r="1002" spans="1:9" x14ac:dyDescent="0.3">
      <c r="A1002" s="25"/>
      <c r="B1002" s="25"/>
      <c r="C1002" s="26"/>
      <c r="D1002" s="26"/>
      <c r="E1002" s="26"/>
      <c r="F1002" s="25"/>
      <c r="G1002" s="25"/>
      <c r="H1002" s="16"/>
      <c r="I1002" s="16"/>
    </row>
    <row r="1003" spans="1:9" x14ac:dyDescent="0.3">
      <c r="A1003" s="25"/>
      <c r="B1003" s="25"/>
      <c r="C1003" s="26" t="s">
        <v>170</v>
      </c>
      <c r="D1003" s="26" t="s">
        <v>170</v>
      </c>
      <c r="E1003" s="26" t="s">
        <v>170</v>
      </c>
      <c r="F1003" s="25" t="s">
        <v>170</v>
      </c>
      <c r="G1003" s="25" t="s">
        <v>170</v>
      </c>
      <c r="H1003" s="25" t="s">
        <v>170</v>
      </c>
      <c r="I1003" s="25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3" activePane="bottomLeft" state="frozen"/>
      <selection pane="bottomLeft" activeCell="C513" sqref="C513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7" t="s">
        <v>381</v>
      </c>
      <c r="B1" s="37" t="s">
        <v>165</v>
      </c>
      <c r="C1" s="37" t="s">
        <v>588</v>
      </c>
      <c r="D1" s="37" t="s">
        <v>589</v>
      </c>
      <c r="E1" s="37" t="s">
        <v>1</v>
      </c>
      <c r="F1" s="37"/>
      <c r="G1" s="11" t="s">
        <v>590</v>
      </c>
      <c r="H1" s="11" t="s">
        <v>164</v>
      </c>
      <c r="I1" s="11"/>
      <c r="J1" s="11"/>
      <c r="K1" s="55" t="s">
        <v>591</v>
      </c>
      <c r="L1" s="55" t="s">
        <v>590</v>
      </c>
    </row>
    <row r="2" spans="1:12" x14ac:dyDescent="0.3">
      <c r="A2" s="26" t="s">
        <v>382</v>
      </c>
      <c r="B2" s="26">
        <v>320</v>
      </c>
      <c r="C2" s="26" t="s">
        <v>415</v>
      </c>
      <c r="D2" s="26" t="s">
        <v>416</v>
      </c>
      <c r="E2" s="26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6" t="s">
        <v>592</v>
      </c>
      <c r="L2" s="56" t="s">
        <v>160</v>
      </c>
    </row>
    <row r="3" spans="1:12" x14ac:dyDescent="0.3">
      <c r="A3" s="26" t="s">
        <v>382</v>
      </c>
      <c r="B3" s="26">
        <v>321</v>
      </c>
      <c r="C3" s="26" t="s">
        <v>217</v>
      </c>
      <c r="D3" s="26" t="s">
        <v>136</v>
      </c>
      <c r="E3" s="26" t="s">
        <v>417</v>
      </c>
      <c r="G3" t="str">
        <f t="shared" si="0"/>
        <v>HNJ</v>
      </c>
      <c r="H3" t="str">
        <f t="shared" ref="H3:H66" si="1">+MID(A3,+FIND(" ",A3)+1,1)</f>
        <v>M</v>
      </c>
      <c r="K3" s="56" t="s">
        <v>593</v>
      </c>
      <c r="L3" s="56" t="s">
        <v>383</v>
      </c>
    </row>
    <row r="4" spans="1:12" x14ac:dyDescent="0.3">
      <c r="A4" s="26" t="s">
        <v>382</v>
      </c>
      <c r="B4" s="26">
        <v>322</v>
      </c>
      <c r="C4" s="26" t="s">
        <v>58</v>
      </c>
      <c r="D4" s="26" t="s">
        <v>29</v>
      </c>
      <c r="E4" s="26" t="s">
        <v>594</v>
      </c>
      <c r="G4" t="str">
        <f t="shared" si="0"/>
        <v>HY</v>
      </c>
      <c r="H4" t="str">
        <f t="shared" si="1"/>
        <v>M</v>
      </c>
      <c r="K4" s="56" t="s">
        <v>595</v>
      </c>
      <c r="L4" s="56" t="s">
        <v>596</v>
      </c>
    </row>
    <row r="5" spans="1:12" x14ac:dyDescent="0.3">
      <c r="A5" s="26" t="s">
        <v>382</v>
      </c>
      <c r="B5" s="26">
        <v>504</v>
      </c>
      <c r="C5" s="26" t="s">
        <v>1018</v>
      </c>
      <c r="D5" s="26" t="s">
        <v>1019</v>
      </c>
      <c r="E5" s="26" t="s">
        <v>602</v>
      </c>
      <c r="G5" t="str">
        <f t="shared" si="0"/>
        <v>CHI</v>
      </c>
      <c r="H5" t="str">
        <f t="shared" si="1"/>
        <v>M</v>
      </c>
      <c r="K5" s="56" t="s">
        <v>598</v>
      </c>
      <c r="L5" s="56" t="s">
        <v>152</v>
      </c>
    </row>
    <row r="6" spans="1:12" x14ac:dyDescent="0.3">
      <c r="A6" s="26" t="s">
        <v>382</v>
      </c>
      <c r="B6" s="26">
        <v>323</v>
      </c>
      <c r="C6" s="26" t="s">
        <v>59</v>
      </c>
      <c r="D6" s="26" t="s">
        <v>356</v>
      </c>
      <c r="E6" s="26" t="s">
        <v>597</v>
      </c>
      <c r="G6" t="str">
        <f t="shared" si="0"/>
        <v>LEW</v>
      </c>
      <c r="H6" t="str">
        <f t="shared" si="1"/>
        <v>M</v>
      </c>
      <c r="K6" s="56" t="s">
        <v>599</v>
      </c>
      <c r="L6" s="56" t="s">
        <v>153</v>
      </c>
    </row>
    <row r="7" spans="1:12" x14ac:dyDescent="0.3">
      <c r="A7" s="26" t="s">
        <v>382</v>
      </c>
      <c r="B7" s="26">
        <v>324</v>
      </c>
      <c r="C7" s="26" t="s">
        <v>426</v>
      </c>
      <c r="D7" s="26" t="s">
        <v>121</v>
      </c>
      <c r="E7" s="26" t="s">
        <v>594</v>
      </c>
      <c r="G7" t="str">
        <f t="shared" si="0"/>
        <v>HY</v>
      </c>
      <c r="H7" t="str">
        <f t="shared" si="1"/>
        <v>M</v>
      </c>
      <c r="K7" s="56" t="s">
        <v>600</v>
      </c>
      <c r="L7" s="56" t="s">
        <v>402</v>
      </c>
    </row>
    <row r="8" spans="1:12" x14ac:dyDescent="0.3">
      <c r="A8" s="26" t="s">
        <v>382</v>
      </c>
      <c r="B8" s="26">
        <v>325</v>
      </c>
      <c r="C8" s="26" t="s">
        <v>427</v>
      </c>
      <c r="D8" s="26" t="s">
        <v>428</v>
      </c>
      <c r="E8" s="26" t="s">
        <v>597</v>
      </c>
      <c r="G8" t="str">
        <f t="shared" si="0"/>
        <v>LEW</v>
      </c>
      <c r="H8" t="str">
        <f t="shared" si="1"/>
        <v>M</v>
      </c>
      <c r="K8" s="56" t="s">
        <v>405</v>
      </c>
      <c r="L8" s="56" t="s">
        <v>404</v>
      </c>
    </row>
    <row r="9" spans="1:12" x14ac:dyDescent="0.3">
      <c r="A9" s="26" t="s">
        <v>382</v>
      </c>
      <c r="B9" s="26">
        <v>499</v>
      </c>
      <c r="C9" s="26" t="s">
        <v>88</v>
      </c>
      <c r="D9" s="26" t="s">
        <v>453</v>
      </c>
      <c r="E9" s="26" t="s">
        <v>629</v>
      </c>
      <c r="G9" t="str">
        <f t="shared" si="0"/>
        <v>HAS</v>
      </c>
      <c r="H9" t="str">
        <f t="shared" si="1"/>
        <v>M</v>
      </c>
      <c r="K9" s="56" t="s">
        <v>602</v>
      </c>
      <c r="L9" s="56" t="s">
        <v>154</v>
      </c>
    </row>
    <row r="10" spans="1:12" x14ac:dyDescent="0.3">
      <c r="A10" s="26" t="s">
        <v>382</v>
      </c>
      <c r="B10" s="26">
        <v>503</v>
      </c>
      <c r="C10" s="26" t="s">
        <v>56</v>
      </c>
      <c r="D10" s="26" t="s">
        <v>1020</v>
      </c>
      <c r="E10" s="26" t="s">
        <v>629</v>
      </c>
      <c r="G10" t="str">
        <f t="shared" si="0"/>
        <v>HAS</v>
      </c>
      <c r="H10" t="str">
        <f t="shared" si="1"/>
        <v>M</v>
      </c>
      <c r="K10" s="56" t="s">
        <v>607</v>
      </c>
      <c r="L10" s="56" t="s">
        <v>348</v>
      </c>
    </row>
    <row r="11" spans="1:12" x14ac:dyDescent="0.3">
      <c r="A11" s="26" t="s">
        <v>382</v>
      </c>
      <c r="B11" s="26">
        <v>326</v>
      </c>
      <c r="C11" s="26" t="s">
        <v>56</v>
      </c>
      <c r="D11" s="26" t="s">
        <v>601</v>
      </c>
      <c r="E11" s="26" t="s">
        <v>602</v>
      </c>
      <c r="G11" t="str">
        <f t="shared" si="0"/>
        <v>CHI</v>
      </c>
      <c r="H11" t="str">
        <f t="shared" si="1"/>
        <v>M</v>
      </c>
      <c r="K11" s="56" t="s">
        <v>609</v>
      </c>
      <c r="L11" s="56" t="s">
        <v>610</v>
      </c>
    </row>
    <row r="12" spans="1:12" x14ac:dyDescent="0.3">
      <c r="A12" s="26" t="s">
        <v>382</v>
      </c>
      <c r="B12" s="26">
        <v>327</v>
      </c>
      <c r="C12" s="26" t="s">
        <v>189</v>
      </c>
      <c r="D12" s="26" t="s">
        <v>603</v>
      </c>
      <c r="E12" s="26" t="s">
        <v>604</v>
      </c>
      <c r="G12" t="str">
        <f t="shared" si="0"/>
        <v>CSS</v>
      </c>
      <c r="H12" t="str">
        <f t="shared" si="1"/>
        <v>M</v>
      </c>
      <c r="K12" s="56" t="s">
        <v>604</v>
      </c>
      <c r="L12" s="56" t="s">
        <v>168</v>
      </c>
    </row>
    <row r="13" spans="1:12" x14ac:dyDescent="0.3">
      <c r="A13" s="26" t="s">
        <v>382</v>
      </c>
      <c r="B13" s="26">
        <v>328</v>
      </c>
      <c r="C13" s="26" t="s">
        <v>605</v>
      </c>
      <c r="D13" s="26" t="s">
        <v>606</v>
      </c>
      <c r="E13" s="26" t="s">
        <v>599</v>
      </c>
      <c r="G13" t="str">
        <f t="shared" si="0"/>
        <v>PHX</v>
      </c>
      <c r="H13" t="str">
        <f t="shared" si="1"/>
        <v>M</v>
      </c>
      <c r="K13" s="56" t="s">
        <v>613</v>
      </c>
      <c r="L13" s="56" t="s">
        <v>614</v>
      </c>
    </row>
    <row r="14" spans="1:12" x14ac:dyDescent="0.3">
      <c r="A14" s="26" t="s">
        <v>382</v>
      </c>
      <c r="B14" s="26">
        <v>329</v>
      </c>
      <c r="C14" s="26" t="s">
        <v>471</v>
      </c>
      <c r="D14" s="26" t="s">
        <v>608</v>
      </c>
      <c r="E14" s="26" t="s">
        <v>599</v>
      </c>
      <c r="G14" t="str">
        <f t="shared" si="0"/>
        <v>PHX</v>
      </c>
      <c r="H14" t="str">
        <f t="shared" si="1"/>
        <v>M</v>
      </c>
      <c r="K14" s="56" t="s">
        <v>618</v>
      </c>
      <c r="L14" s="56" t="s">
        <v>619</v>
      </c>
    </row>
    <row r="15" spans="1:12" x14ac:dyDescent="0.3">
      <c r="A15" s="26" t="s">
        <v>382</v>
      </c>
      <c r="B15" s="26">
        <v>330</v>
      </c>
      <c r="C15" s="26" t="s">
        <v>611</v>
      </c>
      <c r="D15" s="26" t="s">
        <v>612</v>
      </c>
      <c r="E15" s="26" t="s">
        <v>599</v>
      </c>
      <c r="G15" t="str">
        <f t="shared" si="0"/>
        <v>PHX</v>
      </c>
      <c r="H15" t="str">
        <f t="shared" si="1"/>
        <v>M</v>
      </c>
      <c r="K15" s="56" t="s">
        <v>410</v>
      </c>
      <c r="L15" s="56" t="s">
        <v>409</v>
      </c>
    </row>
    <row r="16" spans="1:12" x14ac:dyDescent="0.3">
      <c r="A16" s="26" t="s">
        <v>382</v>
      </c>
      <c r="B16" s="26">
        <v>331</v>
      </c>
      <c r="C16" s="26" t="s">
        <v>138</v>
      </c>
      <c r="D16" s="26" t="s">
        <v>419</v>
      </c>
      <c r="E16" s="26" t="s">
        <v>594</v>
      </c>
      <c r="G16" t="str">
        <f t="shared" si="0"/>
        <v>HY</v>
      </c>
      <c r="H16" t="str">
        <f t="shared" si="1"/>
        <v>M</v>
      </c>
      <c r="K16" s="56" t="s">
        <v>622</v>
      </c>
      <c r="L16" s="56" t="s">
        <v>624</v>
      </c>
    </row>
    <row r="17" spans="1:12" x14ac:dyDescent="0.3">
      <c r="A17" s="26" t="s">
        <v>382</v>
      </c>
      <c r="B17" s="26">
        <v>332</v>
      </c>
      <c r="C17" s="26" t="s">
        <v>615</v>
      </c>
      <c r="D17" s="26" t="s">
        <v>616</v>
      </c>
      <c r="E17" s="26" t="s">
        <v>617</v>
      </c>
      <c r="G17" t="str">
        <f t="shared" si="0"/>
        <v>HAI</v>
      </c>
      <c r="H17" t="str">
        <f t="shared" si="1"/>
        <v>M</v>
      </c>
      <c r="K17" s="56" t="s">
        <v>625</v>
      </c>
      <c r="L17" s="56" t="s">
        <v>626</v>
      </c>
    </row>
    <row r="18" spans="1:12" x14ac:dyDescent="0.3">
      <c r="A18" s="26" t="s">
        <v>382</v>
      </c>
      <c r="B18" s="26">
        <v>333</v>
      </c>
      <c r="C18" s="26" t="s">
        <v>620</v>
      </c>
      <c r="D18" s="26" t="s">
        <v>621</v>
      </c>
      <c r="E18" s="26" t="s">
        <v>622</v>
      </c>
      <c r="G18" t="str">
        <f t="shared" si="0"/>
        <v>EBR</v>
      </c>
      <c r="H18" t="str">
        <f t="shared" si="1"/>
        <v>M</v>
      </c>
      <c r="K18" s="56" t="s">
        <v>878</v>
      </c>
      <c r="L18" s="56" t="s">
        <v>411</v>
      </c>
    </row>
    <row r="19" spans="1:12" x14ac:dyDescent="0.3">
      <c r="A19" s="26" t="s">
        <v>382</v>
      </c>
      <c r="B19" s="26">
        <v>334</v>
      </c>
      <c r="C19" s="26" t="s">
        <v>190</v>
      </c>
      <c r="D19" s="26" t="s">
        <v>623</v>
      </c>
      <c r="E19" s="26" t="s">
        <v>604</v>
      </c>
      <c r="G19" t="str">
        <f t="shared" si="0"/>
        <v>CSS</v>
      </c>
      <c r="H19" t="str">
        <f t="shared" si="1"/>
        <v>M</v>
      </c>
      <c r="K19" s="56" t="s">
        <v>617</v>
      </c>
      <c r="L19" s="56" t="s">
        <v>161</v>
      </c>
    </row>
    <row r="20" spans="1:12" x14ac:dyDescent="0.3">
      <c r="A20" s="26" t="s">
        <v>382</v>
      </c>
      <c r="B20" s="26">
        <v>335</v>
      </c>
      <c r="C20" s="26" t="s">
        <v>60</v>
      </c>
      <c r="D20" s="26" t="s">
        <v>148</v>
      </c>
      <c r="E20" s="26" t="s">
        <v>597</v>
      </c>
      <c r="G20" t="str">
        <f t="shared" si="0"/>
        <v>LEW</v>
      </c>
      <c r="H20" t="str">
        <f t="shared" si="1"/>
        <v>M</v>
      </c>
      <c r="K20" s="56" t="s">
        <v>629</v>
      </c>
      <c r="L20" s="56" t="s">
        <v>352</v>
      </c>
    </row>
    <row r="21" spans="1:12" x14ac:dyDescent="0.3">
      <c r="A21" s="26" t="s">
        <v>382</v>
      </c>
      <c r="B21" s="26">
        <v>336</v>
      </c>
      <c r="C21" s="26" t="s">
        <v>14</v>
      </c>
      <c r="D21" s="26" t="s">
        <v>357</v>
      </c>
      <c r="E21" s="26" t="s">
        <v>597</v>
      </c>
      <c r="G21" t="str">
        <f t="shared" si="0"/>
        <v>LEW</v>
      </c>
      <c r="H21" t="str">
        <f t="shared" si="1"/>
        <v>M</v>
      </c>
      <c r="K21" s="56" t="s">
        <v>630</v>
      </c>
      <c r="L21" s="56" t="s">
        <v>631</v>
      </c>
    </row>
    <row r="22" spans="1:12" x14ac:dyDescent="0.3">
      <c r="A22" s="26" t="s">
        <v>382</v>
      </c>
      <c r="B22" s="26">
        <v>337</v>
      </c>
      <c r="C22" s="26" t="s">
        <v>112</v>
      </c>
      <c r="D22" s="26" t="s">
        <v>368</v>
      </c>
      <c r="E22" s="26" t="s">
        <v>600</v>
      </c>
      <c r="G22" t="str">
        <f t="shared" si="0"/>
        <v>BTC</v>
      </c>
      <c r="H22" t="str">
        <f t="shared" si="1"/>
        <v>M</v>
      </c>
      <c r="K22" s="56" t="s">
        <v>632</v>
      </c>
      <c r="L22" s="56" t="s">
        <v>155</v>
      </c>
    </row>
    <row r="23" spans="1:12" x14ac:dyDescent="0.3">
      <c r="A23" s="26" t="s">
        <v>382</v>
      </c>
      <c r="B23" s="26">
        <v>338</v>
      </c>
      <c r="C23" s="26" t="s">
        <v>627</v>
      </c>
      <c r="D23" s="26" t="s">
        <v>628</v>
      </c>
      <c r="E23" s="26" t="s">
        <v>600</v>
      </c>
      <c r="G23" t="str">
        <f t="shared" si="0"/>
        <v>BTC</v>
      </c>
      <c r="H23" t="str">
        <f t="shared" si="1"/>
        <v>M</v>
      </c>
      <c r="K23" s="56" t="s">
        <v>634</v>
      </c>
      <c r="L23" s="56" t="s">
        <v>635</v>
      </c>
    </row>
    <row r="24" spans="1:12" x14ac:dyDescent="0.3">
      <c r="A24" s="26" t="s">
        <v>382</v>
      </c>
      <c r="B24" s="26">
        <v>339</v>
      </c>
      <c r="C24" s="26" t="s">
        <v>218</v>
      </c>
      <c r="D24" s="26" t="s">
        <v>623</v>
      </c>
      <c r="E24" s="26" t="s">
        <v>600</v>
      </c>
      <c r="G24" t="str">
        <f t="shared" si="0"/>
        <v>BTC</v>
      </c>
      <c r="H24" t="str">
        <f t="shared" si="1"/>
        <v>M</v>
      </c>
      <c r="K24" s="56" t="s">
        <v>417</v>
      </c>
      <c r="L24" s="56" t="s">
        <v>636</v>
      </c>
    </row>
    <row r="25" spans="1:12" x14ac:dyDescent="0.3">
      <c r="A25" s="26" t="s">
        <v>382</v>
      </c>
      <c r="B25" s="26">
        <v>340</v>
      </c>
      <c r="C25" s="26" t="s">
        <v>386</v>
      </c>
      <c r="D25" s="26" t="s">
        <v>387</v>
      </c>
      <c r="E25" s="26" t="s">
        <v>599</v>
      </c>
      <c r="G25" t="str">
        <f t="shared" si="0"/>
        <v>PHX</v>
      </c>
      <c r="H25" t="str">
        <f t="shared" si="1"/>
        <v>M</v>
      </c>
      <c r="K25" s="56" t="s">
        <v>638</v>
      </c>
      <c r="L25" s="56" t="s">
        <v>156</v>
      </c>
    </row>
    <row r="26" spans="1:12" x14ac:dyDescent="0.3">
      <c r="A26" s="26" t="s">
        <v>382</v>
      </c>
      <c r="B26" s="26">
        <v>341</v>
      </c>
      <c r="C26" s="26" t="s">
        <v>56</v>
      </c>
      <c r="D26" s="26" t="s">
        <v>633</v>
      </c>
      <c r="E26" s="26" t="s">
        <v>632</v>
      </c>
      <c r="G26" t="str">
        <f t="shared" si="0"/>
        <v>HHH</v>
      </c>
      <c r="H26" t="str">
        <f t="shared" si="1"/>
        <v>M</v>
      </c>
      <c r="K26" s="56" t="s">
        <v>640</v>
      </c>
      <c r="L26" s="56" t="s">
        <v>641</v>
      </c>
    </row>
    <row r="27" spans="1:12" x14ac:dyDescent="0.3">
      <c r="A27" s="26" t="s">
        <v>382</v>
      </c>
      <c r="B27" s="26">
        <v>342</v>
      </c>
      <c r="C27" s="26" t="s">
        <v>220</v>
      </c>
      <c r="D27" s="26" t="s">
        <v>221</v>
      </c>
      <c r="E27" s="26" t="s">
        <v>607</v>
      </c>
      <c r="G27" t="str">
        <f t="shared" si="0"/>
        <v>CRA</v>
      </c>
      <c r="H27" t="str">
        <f t="shared" si="1"/>
        <v>M</v>
      </c>
      <c r="K27" s="56" t="s">
        <v>643</v>
      </c>
      <c r="L27" s="56" t="s">
        <v>644</v>
      </c>
    </row>
    <row r="28" spans="1:12" x14ac:dyDescent="0.3">
      <c r="A28" s="26" t="s">
        <v>382</v>
      </c>
      <c r="B28" s="26">
        <v>343</v>
      </c>
      <c r="C28" s="26" t="s">
        <v>637</v>
      </c>
      <c r="D28" s="26" t="s">
        <v>50</v>
      </c>
      <c r="E28" s="26" t="s">
        <v>599</v>
      </c>
      <c r="G28" t="str">
        <f t="shared" si="0"/>
        <v>PHX</v>
      </c>
      <c r="H28" t="str">
        <f t="shared" si="1"/>
        <v>M</v>
      </c>
      <c r="K28" s="56" t="s">
        <v>594</v>
      </c>
      <c r="L28" s="56" t="s">
        <v>568</v>
      </c>
    </row>
    <row r="29" spans="1:12" x14ac:dyDescent="0.3">
      <c r="A29" s="26" t="s">
        <v>382</v>
      </c>
      <c r="B29" s="26">
        <v>344</v>
      </c>
      <c r="C29" s="26" t="s">
        <v>2</v>
      </c>
      <c r="D29" s="26" t="s">
        <v>639</v>
      </c>
      <c r="E29" s="26" t="s">
        <v>632</v>
      </c>
      <c r="G29" t="str">
        <f t="shared" si="0"/>
        <v>HHH</v>
      </c>
      <c r="H29" t="str">
        <f t="shared" si="1"/>
        <v>M</v>
      </c>
      <c r="K29" s="56" t="s">
        <v>645</v>
      </c>
      <c r="L29" s="56" t="s">
        <v>646</v>
      </c>
    </row>
    <row r="30" spans="1:12" x14ac:dyDescent="0.3">
      <c r="A30" s="26" t="s">
        <v>382</v>
      </c>
      <c r="B30" s="26">
        <v>345</v>
      </c>
      <c r="C30" s="26" t="s">
        <v>434</v>
      </c>
      <c r="D30" s="26" t="s">
        <v>91</v>
      </c>
      <c r="E30" s="26" t="s">
        <v>642</v>
      </c>
      <c r="G30" t="str">
        <f t="shared" si="0"/>
        <v>VR</v>
      </c>
      <c r="H30" t="str">
        <f t="shared" si="1"/>
        <v>M</v>
      </c>
      <c r="K30" s="56" t="s">
        <v>597</v>
      </c>
      <c r="L30" s="56" t="s">
        <v>157</v>
      </c>
    </row>
    <row r="31" spans="1:12" x14ac:dyDescent="0.3">
      <c r="A31" s="26" t="s">
        <v>382</v>
      </c>
      <c r="B31" s="26">
        <v>346</v>
      </c>
      <c r="C31" s="26" t="s">
        <v>220</v>
      </c>
      <c r="D31" s="26" t="s">
        <v>346</v>
      </c>
      <c r="E31" s="26" t="s">
        <v>599</v>
      </c>
      <c r="G31" t="str">
        <f t="shared" si="0"/>
        <v>PHX</v>
      </c>
      <c r="H31" t="str">
        <f t="shared" si="1"/>
        <v>M</v>
      </c>
      <c r="K31" s="56" t="s">
        <v>647</v>
      </c>
      <c r="L31" s="56" t="s">
        <v>648</v>
      </c>
    </row>
    <row r="32" spans="1:12" x14ac:dyDescent="0.3">
      <c r="A32" s="26" t="s">
        <v>382</v>
      </c>
      <c r="B32" s="26">
        <v>347</v>
      </c>
      <c r="C32" s="26" t="s">
        <v>388</v>
      </c>
      <c r="D32" s="26" t="s">
        <v>389</v>
      </c>
      <c r="E32" s="26" t="s">
        <v>599</v>
      </c>
      <c r="G32" t="str">
        <f t="shared" si="0"/>
        <v>PHX</v>
      </c>
      <c r="H32" t="str">
        <f t="shared" si="1"/>
        <v>M</v>
      </c>
      <c r="K32" s="56" t="s">
        <v>649</v>
      </c>
      <c r="L32" s="56" t="s">
        <v>650</v>
      </c>
    </row>
    <row r="33" spans="1:12" x14ac:dyDescent="0.3">
      <c r="A33" s="26" t="s">
        <v>382</v>
      </c>
      <c r="B33" s="26">
        <v>348</v>
      </c>
      <c r="C33" s="26" t="s">
        <v>82</v>
      </c>
      <c r="D33" s="26" t="s">
        <v>392</v>
      </c>
      <c r="E33" s="26" t="s">
        <v>599</v>
      </c>
      <c r="G33" t="str">
        <f t="shared" si="0"/>
        <v>PHX</v>
      </c>
      <c r="H33" t="str">
        <f t="shared" si="1"/>
        <v>M</v>
      </c>
      <c r="K33" s="56" t="s">
        <v>458</v>
      </c>
      <c r="L33" s="56" t="s">
        <v>457</v>
      </c>
    </row>
    <row r="34" spans="1:12" x14ac:dyDescent="0.3">
      <c r="A34" s="26" t="s">
        <v>382</v>
      </c>
      <c r="B34" s="26">
        <v>349</v>
      </c>
      <c r="C34" s="26" t="s">
        <v>81</v>
      </c>
      <c r="D34" s="26" t="s">
        <v>391</v>
      </c>
      <c r="E34" s="26" t="s">
        <v>599</v>
      </c>
      <c r="G34" t="str">
        <f t="shared" si="0"/>
        <v>PHX</v>
      </c>
      <c r="H34" t="str">
        <f t="shared" si="1"/>
        <v>M</v>
      </c>
      <c r="K34" s="56" t="s">
        <v>652</v>
      </c>
      <c r="L34" s="56" t="s">
        <v>433</v>
      </c>
    </row>
    <row r="35" spans="1:12" x14ac:dyDescent="0.3">
      <c r="A35" s="26" t="s">
        <v>382</v>
      </c>
      <c r="B35" s="26">
        <v>350</v>
      </c>
      <c r="C35" s="26" t="s">
        <v>143</v>
      </c>
      <c r="D35" s="26" t="s">
        <v>144</v>
      </c>
      <c r="E35" s="26" t="s">
        <v>598</v>
      </c>
      <c r="G35" t="str">
        <f t="shared" si="0"/>
        <v>B&amp;H</v>
      </c>
      <c r="H35" t="str">
        <f t="shared" si="1"/>
        <v>M</v>
      </c>
      <c r="K35" s="56" t="s">
        <v>655</v>
      </c>
      <c r="L35" s="56" t="s">
        <v>656</v>
      </c>
    </row>
    <row r="36" spans="1:12" x14ac:dyDescent="0.3">
      <c r="A36" s="26" t="s">
        <v>382</v>
      </c>
      <c r="B36" s="26">
        <v>351</v>
      </c>
      <c r="C36" s="26" t="s">
        <v>4</v>
      </c>
      <c r="D36" s="26" t="s">
        <v>353</v>
      </c>
      <c r="E36" s="26" t="s">
        <v>638</v>
      </c>
      <c r="G36" t="str">
        <f t="shared" si="0"/>
        <v>HBS</v>
      </c>
      <c r="H36" t="str">
        <f t="shared" si="1"/>
        <v>M</v>
      </c>
      <c r="K36" s="56" t="s">
        <v>659</v>
      </c>
      <c r="L36" s="56" t="s">
        <v>470</v>
      </c>
    </row>
    <row r="37" spans="1:12" x14ac:dyDescent="0.3">
      <c r="A37" s="26" t="s">
        <v>382</v>
      </c>
      <c r="B37" s="26">
        <v>352</v>
      </c>
      <c r="C37" s="26" t="s">
        <v>141</v>
      </c>
      <c r="D37" s="26" t="s">
        <v>651</v>
      </c>
      <c r="E37" s="26" t="s">
        <v>632</v>
      </c>
      <c r="G37" t="str">
        <f t="shared" si="0"/>
        <v>HHH</v>
      </c>
      <c r="H37" t="str">
        <f t="shared" si="1"/>
        <v>M</v>
      </c>
      <c r="K37" s="56" t="s">
        <v>661</v>
      </c>
      <c r="L37" s="56" t="s">
        <v>367</v>
      </c>
    </row>
    <row r="38" spans="1:12" x14ac:dyDescent="0.3">
      <c r="A38" s="26" t="s">
        <v>382</v>
      </c>
      <c r="B38" s="26">
        <v>353</v>
      </c>
      <c r="C38" s="26" t="s">
        <v>653</v>
      </c>
      <c r="D38" s="26" t="s">
        <v>654</v>
      </c>
      <c r="E38" s="26" t="s">
        <v>598</v>
      </c>
      <c r="G38" t="str">
        <f t="shared" si="0"/>
        <v>B&amp;H</v>
      </c>
      <c r="H38" t="str">
        <f t="shared" si="1"/>
        <v>M</v>
      </c>
      <c r="K38" s="56" t="s">
        <v>642</v>
      </c>
      <c r="L38" s="56" t="s">
        <v>435</v>
      </c>
    </row>
    <row r="39" spans="1:12" x14ac:dyDescent="0.3">
      <c r="A39" s="26" t="s">
        <v>382</v>
      </c>
      <c r="B39" s="26">
        <v>354</v>
      </c>
      <c r="C39" s="26" t="s">
        <v>657</v>
      </c>
      <c r="D39" s="26" t="s">
        <v>658</v>
      </c>
      <c r="E39" s="26" t="s">
        <v>598</v>
      </c>
      <c r="G39" t="str">
        <f t="shared" si="0"/>
        <v>B&amp;H</v>
      </c>
      <c r="H39" t="str">
        <f t="shared" si="1"/>
        <v>M</v>
      </c>
      <c r="K39" s="56" t="s">
        <v>664</v>
      </c>
      <c r="L39" s="56" t="s">
        <v>158</v>
      </c>
    </row>
    <row r="40" spans="1:12" x14ac:dyDescent="0.3">
      <c r="A40" s="26" t="s">
        <v>382</v>
      </c>
      <c r="B40" s="26">
        <v>355</v>
      </c>
      <c r="C40" s="26" t="s">
        <v>58</v>
      </c>
      <c r="D40" s="26" t="s">
        <v>660</v>
      </c>
      <c r="E40" s="26" t="s">
        <v>632</v>
      </c>
      <c r="G40" t="str">
        <f t="shared" si="0"/>
        <v>HHH</v>
      </c>
      <c r="H40" t="str">
        <f t="shared" si="1"/>
        <v>M</v>
      </c>
      <c r="K40" s="56" t="s">
        <v>665</v>
      </c>
      <c r="L40" s="56" t="s">
        <v>666</v>
      </c>
    </row>
    <row r="41" spans="1:12" x14ac:dyDescent="0.3">
      <c r="A41" s="26" t="s">
        <v>382</v>
      </c>
      <c r="B41" s="26">
        <v>356</v>
      </c>
      <c r="C41" s="26" t="s">
        <v>137</v>
      </c>
      <c r="D41" s="26" t="s">
        <v>662</v>
      </c>
      <c r="E41" s="26" t="s">
        <v>607</v>
      </c>
      <c r="G41" t="str">
        <f t="shared" si="0"/>
        <v>CRA</v>
      </c>
      <c r="H41" t="str">
        <f t="shared" si="1"/>
        <v>M</v>
      </c>
      <c r="K41" s="56" t="s">
        <v>669</v>
      </c>
      <c r="L41" s="56" t="s">
        <v>670</v>
      </c>
    </row>
    <row r="42" spans="1:12" x14ac:dyDescent="0.3">
      <c r="A42" s="26" t="s">
        <v>382</v>
      </c>
      <c r="B42" s="26">
        <v>357</v>
      </c>
      <c r="C42" s="26" t="s">
        <v>189</v>
      </c>
      <c r="D42" s="26" t="s">
        <v>663</v>
      </c>
      <c r="E42" s="26" t="s">
        <v>598</v>
      </c>
      <c r="G42" t="str">
        <f t="shared" si="0"/>
        <v>B&amp;H</v>
      </c>
      <c r="H42" t="str">
        <f t="shared" si="1"/>
        <v>M</v>
      </c>
      <c r="K42" s="56" t="s">
        <v>671</v>
      </c>
      <c r="L42" s="56" t="s">
        <v>672</v>
      </c>
    </row>
    <row r="43" spans="1:12" x14ac:dyDescent="0.3">
      <c r="A43" s="26" t="s">
        <v>382</v>
      </c>
      <c r="B43" s="26">
        <v>358</v>
      </c>
      <c r="C43" s="26" t="s">
        <v>87</v>
      </c>
      <c r="D43" s="26" t="s">
        <v>400</v>
      </c>
      <c r="E43" s="26" t="s">
        <v>599</v>
      </c>
      <c r="G43" t="str">
        <f t="shared" si="0"/>
        <v>PHX</v>
      </c>
      <c r="H43" t="str">
        <f t="shared" si="1"/>
        <v>M</v>
      </c>
      <c r="K43" s="57" t="s">
        <v>897</v>
      </c>
      <c r="L43" s="56" t="s">
        <v>1001</v>
      </c>
    </row>
    <row r="44" spans="1:12" x14ac:dyDescent="0.3">
      <c r="A44" s="26" t="s">
        <v>382</v>
      </c>
      <c r="B44" s="26">
        <v>359</v>
      </c>
      <c r="C44" s="26" t="s">
        <v>667</v>
      </c>
      <c r="D44" s="26" t="s">
        <v>668</v>
      </c>
      <c r="E44" s="26" t="s">
        <v>597</v>
      </c>
      <c r="G44" t="str">
        <f t="shared" si="0"/>
        <v>LEW</v>
      </c>
      <c r="H44" t="str">
        <f t="shared" si="1"/>
        <v>M</v>
      </c>
      <c r="K44" s="57" t="s">
        <v>1016</v>
      </c>
      <c r="L44" s="56" t="s">
        <v>1017</v>
      </c>
    </row>
    <row r="45" spans="1:12" x14ac:dyDescent="0.3">
      <c r="A45" s="26" t="s">
        <v>382</v>
      </c>
      <c r="B45" s="26">
        <v>360</v>
      </c>
      <c r="C45" s="26" t="s">
        <v>134</v>
      </c>
      <c r="D45" s="26" t="s">
        <v>49</v>
      </c>
      <c r="E45" s="26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6" t="s">
        <v>382</v>
      </c>
      <c r="B46" s="26">
        <v>361</v>
      </c>
      <c r="C46" s="26" t="s">
        <v>60</v>
      </c>
      <c r="D46" s="26" t="s">
        <v>673</v>
      </c>
      <c r="E46" s="26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6" t="s">
        <v>382</v>
      </c>
      <c r="B47" s="26">
        <v>362</v>
      </c>
      <c r="C47" s="26" t="s">
        <v>627</v>
      </c>
      <c r="D47" s="26" t="s">
        <v>675</v>
      </c>
      <c r="E47" s="26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6" t="s">
        <v>382</v>
      </c>
      <c r="B48" s="26">
        <v>363</v>
      </c>
      <c r="C48" s="26" t="s">
        <v>350</v>
      </c>
      <c r="D48" s="26" t="s">
        <v>429</v>
      </c>
      <c r="E48" s="26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6" t="s">
        <v>382</v>
      </c>
      <c r="B49" s="26">
        <v>364</v>
      </c>
      <c r="C49" s="26" t="s">
        <v>676</v>
      </c>
      <c r="D49" s="26" t="s">
        <v>424</v>
      </c>
      <c r="E49" s="26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6" t="s">
        <v>382</v>
      </c>
      <c r="B50" s="26">
        <v>365</v>
      </c>
      <c r="C50" s="26" t="s">
        <v>134</v>
      </c>
      <c r="D50" s="26" t="s">
        <v>413</v>
      </c>
      <c r="E50" s="26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6" t="s">
        <v>382</v>
      </c>
      <c r="B51" s="26">
        <v>366</v>
      </c>
      <c r="C51" s="26" t="s">
        <v>138</v>
      </c>
      <c r="D51" s="26" t="s">
        <v>347</v>
      </c>
      <c r="E51" s="26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6" t="s">
        <v>382</v>
      </c>
      <c r="B52" s="26">
        <v>367</v>
      </c>
      <c r="C52" s="26" t="s">
        <v>189</v>
      </c>
      <c r="D52" s="26" t="s">
        <v>110</v>
      </c>
      <c r="E52" s="26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6" t="s">
        <v>382</v>
      </c>
      <c r="B53" s="26">
        <v>368</v>
      </c>
      <c r="C53" s="26" t="s">
        <v>190</v>
      </c>
      <c r="D53" s="26" t="s">
        <v>408</v>
      </c>
      <c r="E53" s="26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6" t="s">
        <v>382</v>
      </c>
      <c r="B54" s="26">
        <v>369</v>
      </c>
      <c r="C54" s="26" t="s">
        <v>134</v>
      </c>
      <c r="D54" s="26" t="s">
        <v>104</v>
      </c>
      <c r="E54" s="26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6" t="s">
        <v>382</v>
      </c>
      <c r="B55" s="26">
        <v>370</v>
      </c>
      <c r="C55" s="26" t="s">
        <v>390</v>
      </c>
      <c r="D55" s="26" t="s">
        <v>106</v>
      </c>
      <c r="E55" s="26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6" t="s">
        <v>382</v>
      </c>
      <c r="B56" s="26">
        <v>371</v>
      </c>
      <c r="C56" s="26" t="s">
        <v>677</v>
      </c>
      <c r="D56" s="26" t="s">
        <v>678</v>
      </c>
      <c r="E56" s="26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6" t="s">
        <v>382</v>
      </c>
      <c r="B57" s="26">
        <v>372</v>
      </c>
      <c r="C57" s="26" t="s">
        <v>623</v>
      </c>
      <c r="D57" s="26" t="s">
        <v>679</v>
      </c>
      <c r="E57" s="26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6" t="s">
        <v>382</v>
      </c>
      <c r="B58" s="26">
        <v>373</v>
      </c>
      <c r="C58" s="26" t="s">
        <v>218</v>
      </c>
      <c r="D58" s="26" t="s">
        <v>414</v>
      </c>
      <c r="E58" s="26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6" t="s">
        <v>382</v>
      </c>
      <c r="B59" s="26">
        <v>374</v>
      </c>
      <c r="C59" s="26" t="s">
        <v>142</v>
      </c>
      <c r="D59" s="26" t="s">
        <v>216</v>
      </c>
      <c r="E59" s="26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6" t="s">
        <v>382</v>
      </c>
      <c r="B60" s="26">
        <v>375</v>
      </c>
      <c r="C60" s="26" t="s">
        <v>2</v>
      </c>
      <c r="D60" s="26" t="s">
        <v>680</v>
      </c>
      <c r="E60" s="26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6" t="s">
        <v>382</v>
      </c>
      <c r="B61" s="26">
        <v>376</v>
      </c>
      <c r="C61" s="26" t="s">
        <v>87</v>
      </c>
      <c r="D61" s="26" t="s">
        <v>32</v>
      </c>
      <c r="E61" s="26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6" t="s">
        <v>382</v>
      </c>
      <c r="B62" s="26">
        <v>377</v>
      </c>
      <c r="C62" s="26" t="s">
        <v>124</v>
      </c>
      <c r="D62" s="26" t="s">
        <v>621</v>
      </c>
      <c r="E62" s="26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6" t="s">
        <v>382</v>
      </c>
      <c r="B63" s="26">
        <v>378</v>
      </c>
      <c r="C63" s="26" t="s">
        <v>141</v>
      </c>
      <c r="D63" s="26" t="s">
        <v>32</v>
      </c>
      <c r="E63" s="26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6" t="s">
        <v>382</v>
      </c>
      <c r="B64" s="26">
        <v>379</v>
      </c>
      <c r="C64" s="26" t="s">
        <v>137</v>
      </c>
      <c r="D64" s="26" t="s">
        <v>149</v>
      </c>
      <c r="E64" s="26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6" t="s">
        <v>382</v>
      </c>
      <c r="B65" s="26">
        <v>380</v>
      </c>
      <c r="C65" s="26" t="s">
        <v>369</v>
      </c>
      <c r="D65" s="26" t="s">
        <v>370</v>
      </c>
      <c r="E65" s="26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6" t="s">
        <v>382</v>
      </c>
      <c r="B66" s="26">
        <v>381</v>
      </c>
      <c r="C66" s="26" t="s">
        <v>189</v>
      </c>
      <c r="D66" s="26" t="s">
        <v>123</v>
      </c>
      <c r="E66" s="26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6" t="s">
        <v>382</v>
      </c>
      <c r="B67" s="26">
        <v>382</v>
      </c>
      <c r="C67" s="26" t="s">
        <v>137</v>
      </c>
      <c r="D67" s="26" t="s">
        <v>566</v>
      </c>
      <c r="E67" s="26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6" t="s">
        <v>382</v>
      </c>
      <c r="B68" s="26">
        <v>383</v>
      </c>
      <c r="C68" s="26" t="s">
        <v>16</v>
      </c>
      <c r="D68" s="26" t="s">
        <v>681</v>
      </c>
      <c r="E68" s="26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6" t="s">
        <v>382</v>
      </c>
      <c r="B69" s="26">
        <v>384</v>
      </c>
      <c r="C69" s="26" t="s">
        <v>349</v>
      </c>
      <c r="D69" s="26" t="s">
        <v>208</v>
      </c>
      <c r="E69" s="26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6" t="s">
        <v>382</v>
      </c>
      <c r="B70" s="26">
        <v>385</v>
      </c>
      <c r="C70" s="26" t="s">
        <v>16</v>
      </c>
      <c r="D70" s="26" t="s">
        <v>374</v>
      </c>
      <c r="E70" s="26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6" t="s">
        <v>382</v>
      </c>
      <c r="B71" s="26">
        <v>386</v>
      </c>
      <c r="C71" s="26" t="s">
        <v>47</v>
      </c>
      <c r="D71" s="26" t="s">
        <v>430</v>
      </c>
      <c r="E71" s="26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6" t="s">
        <v>382</v>
      </c>
      <c r="B72" s="26">
        <v>387</v>
      </c>
      <c r="C72" s="26" t="s">
        <v>140</v>
      </c>
      <c r="D72" s="26" t="s">
        <v>425</v>
      </c>
      <c r="E72" s="26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6" t="s">
        <v>382</v>
      </c>
      <c r="B73" s="26">
        <v>388</v>
      </c>
      <c r="C73" s="26" t="s">
        <v>145</v>
      </c>
      <c r="D73" s="26" t="s">
        <v>355</v>
      </c>
      <c r="E73" s="26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6" t="s">
        <v>382</v>
      </c>
      <c r="B74" s="26">
        <v>389</v>
      </c>
      <c r="C74" s="26" t="s">
        <v>18</v>
      </c>
      <c r="D74" s="26" t="s">
        <v>72</v>
      </c>
      <c r="E74" s="26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6" t="s">
        <v>382</v>
      </c>
      <c r="B75" s="26">
        <v>390</v>
      </c>
      <c r="C75" s="26" t="s">
        <v>217</v>
      </c>
      <c r="D75" s="26" t="s">
        <v>393</v>
      </c>
      <c r="E75" s="26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6" t="s">
        <v>382</v>
      </c>
      <c r="B76" s="26">
        <v>391</v>
      </c>
      <c r="C76" s="26" t="s">
        <v>385</v>
      </c>
      <c r="D76" s="26" t="s">
        <v>682</v>
      </c>
      <c r="E76" s="26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6" t="s">
        <v>382</v>
      </c>
      <c r="B77" s="26">
        <v>392</v>
      </c>
      <c r="C77" s="26" t="s">
        <v>81</v>
      </c>
      <c r="D77" s="26" t="s">
        <v>683</v>
      </c>
      <c r="E77" s="26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6" t="s">
        <v>382</v>
      </c>
      <c r="B78" s="26">
        <v>393</v>
      </c>
      <c r="C78" s="26" t="s">
        <v>2</v>
      </c>
      <c r="D78" s="26" t="s">
        <v>425</v>
      </c>
      <c r="E78" s="26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6" t="s">
        <v>382</v>
      </c>
      <c r="B79" s="26">
        <v>394</v>
      </c>
      <c r="C79" s="26" t="s">
        <v>375</v>
      </c>
      <c r="D79" s="26" t="s">
        <v>376</v>
      </c>
      <c r="E79" s="26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6" t="s">
        <v>382</v>
      </c>
      <c r="B80" s="26">
        <v>395</v>
      </c>
      <c r="C80" s="26" t="s">
        <v>339</v>
      </c>
      <c r="D80" s="26" t="s">
        <v>424</v>
      </c>
      <c r="E80" s="26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6" t="s">
        <v>382</v>
      </c>
      <c r="B81" s="26">
        <v>396</v>
      </c>
      <c r="C81" s="26" t="s">
        <v>119</v>
      </c>
      <c r="D81" s="26" t="s">
        <v>684</v>
      </c>
      <c r="E81" s="26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6" t="s">
        <v>382</v>
      </c>
      <c r="B82" s="26">
        <v>397</v>
      </c>
      <c r="C82" s="26" t="s">
        <v>431</v>
      </c>
      <c r="D82" s="26" t="s">
        <v>432</v>
      </c>
      <c r="E82" s="26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6" t="s">
        <v>382</v>
      </c>
      <c r="B83" s="26">
        <v>398</v>
      </c>
      <c r="C83" s="26" t="s">
        <v>685</v>
      </c>
      <c r="D83" s="26" t="s">
        <v>106</v>
      </c>
      <c r="E83" s="26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6" t="s">
        <v>382</v>
      </c>
      <c r="B84" s="26">
        <v>399</v>
      </c>
      <c r="C84" s="26" t="s">
        <v>190</v>
      </c>
      <c r="D84" s="26" t="s">
        <v>118</v>
      </c>
      <c r="E84" s="26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6" t="s">
        <v>382</v>
      </c>
      <c r="B85" s="26">
        <v>400</v>
      </c>
      <c r="C85" s="26" t="s">
        <v>420</v>
      </c>
      <c r="D85" s="26" t="s">
        <v>421</v>
      </c>
      <c r="E85" s="26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6" t="s">
        <v>382</v>
      </c>
      <c r="B86" s="26">
        <v>401</v>
      </c>
      <c r="C86" s="26" t="s">
        <v>9</v>
      </c>
      <c r="D86" s="26" t="s">
        <v>147</v>
      </c>
      <c r="E86" s="26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6" t="s">
        <v>382</v>
      </c>
      <c r="B87" s="26">
        <v>402</v>
      </c>
      <c r="C87" s="26" t="s">
        <v>415</v>
      </c>
      <c r="D87" s="26" t="s">
        <v>686</v>
      </c>
      <c r="E87" s="26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6" t="s">
        <v>382</v>
      </c>
      <c r="B88" s="26">
        <v>403</v>
      </c>
      <c r="C88" s="26" t="s">
        <v>145</v>
      </c>
      <c r="D88" s="26" t="s">
        <v>146</v>
      </c>
      <c r="E88" s="26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6" t="s">
        <v>382</v>
      </c>
      <c r="B89" s="26">
        <v>404</v>
      </c>
      <c r="C89" s="26" t="s">
        <v>16</v>
      </c>
      <c r="D89" s="26" t="s">
        <v>687</v>
      </c>
      <c r="E89" s="26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6" t="s">
        <v>382</v>
      </c>
      <c r="B90" s="26">
        <v>405</v>
      </c>
      <c r="C90" s="26" t="s">
        <v>16</v>
      </c>
      <c r="D90" s="26" t="s">
        <v>394</v>
      </c>
      <c r="E90" s="26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6" t="s">
        <v>382</v>
      </c>
      <c r="B91" s="26">
        <v>406</v>
      </c>
      <c r="C91" s="26" t="s">
        <v>337</v>
      </c>
      <c r="D91" s="26" t="s">
        <v>852</v>
      </c>
      <c r="E91" s="26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6" t="s">
        <v>382</v>
      </c>
      <c r="B92" s="26">
        <v>407</v>
      </c>
      <c r="C92" s="26" t="s">
        <v>345</v>
      </c>
      <c r="D92" s="26" t="s">
        <v>136</v>
      </c>
      <c r="E92" s="26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6" t="s">
        <v>382</v>
      </c>
      <c r="B93" s="26">
        <v>408</v>
      </c>
      <c r="C93" s="26" t="s">
        <v>141</v>
      </c>
      <c r="D93" s="26" t="s">
        <v>688</v>
      </c>
      <c r="E93" s="26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6" t="s">
        <v>382</v>
      </c>
      <c r="B94" s="26">
        <v>409</v>
      </c>
      <c r="C94" s="26" t="s">
        <v>88</v>
      </c>
      <c r="D94" s="26" t="s">
        <v>219</v>
      </c>
      <c r="E94" s="26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6" t="s">
        <v>382</v>
      </c>
      <c r="B95" s="26">
        <v>410</v>
      </c>
      <c r="C95" s="26" t="s">
        <v>81</v>
      </c>
      <c r="D95" s="26" t="s">
        <v>354</v>
      </c>
      <c r="E95" s="26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6" t="s">
        <v>382</v>
      </c>
      <c r="B96" s="26">
        <v>411</v>
      </c>
      <c r="C96" s="26" t="s">
        <v>384</v>
      </c>
      <c r="D96" s="26" t="s">
        <v>139</v>
      </c>
      <c r="E96" s="26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6" t="s">
        <v>382</v>
      </c>
      <c r="B97" s="26">
        <v>412</v>
      </c>
      <c r="C97" s="26" t="s">
        <v>371</v>
      </c>
      <c r="D97" s="26" t="s">
        <v>372</v>
      </c>
      <c r="E97" s="26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6" t="s">
        <v>382</v>
      </c>
      <c r="B98" s="26">
        <v>413</v>
      </c>
      <c r="C98" s="26" t="s">
        <v>87</v>
      </c>
      <c r="D98" s="26" t="s">
        <v>689</v>
      </c>
      <c r="E98" s="26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6" t="s">
        <v>382</v>
      </c>
      <c r="B99" s="26">
        <v>414</v>
      </c>
      <c r="C99" s="26" t="s">
        <v>627</v>
      </c>
      <c r="D99" s="26" t="s">
        <v>36</v>
      </c>
      <c r="E99" s="26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6" t="s">
        <v>382</v>
      </c>
      <c r="B100" s="26">
        <v>415</v>
      </c>
      <c r="C100" s="26" t="s">
        <v>690</v>
      </c>
      <c r="D100" s="26" t="s">
        <v>691</v>
      </c>
      <c r="E100" s="26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6" t="s">
        <v>382</v>
      </c>
      <c r="B101" s="26">
        <v>416</v>
      </c>
      <c r="C101" s="26" t="s">
        <v>81</v>
      </c>
      <c r="D101" s="26" t="s">
        <v>412</v>
      </c>
      <c r="E101" s="26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6" t="s">
        <v>382</v>
      </c>
      <c r="B102" s="26">
        <v>417</v>
      </c>
      <c r="C102" s="26" t="s">
        <v>692</v>
      </c>
      <c r="D102" s="26" t="s">
        <v>681</v>
      </c>
      <c r="E102" s="26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6" t="s">
        <v>382</v>
      </c>
      <c r="B103" s="26">
        <v>418</v>
      </c>
      <c r="C103" s="26" t="s">
        <v>59</v>
      </c>
      <c r="D103" s="26" t="s">
        <v>693</v>
      </c>
      <c r="E103" s="26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6" t="s">
        <v>382</v>
      </c>
      <c r="B104" s="26">
        <v>419</v>
      </c>
      <c r="C104" s="26" t="s">
        <v>14</v>
      </c>
      <c r="D104" s="26" t="s">
        <v>694</v>
      </c>
      <c r="E104" s="26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6" t="s">
        <v>382</v>
      </c>
      <c r="B105" s="26">
        <v>420</v>
      </c>
      <c r="C105" s="26" t="s">
        <v>397</v>
      </c>
      <c r="D105" s="26" t="s">
        <v>695</v>
      </c>
      <c r="E105" s="26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6" t="s">
        <v>382</v>
      </c>
      <c r="B106" s="26">
        <v>421</v>
      </c>
      <c r="C106" s="26" t="s">
        <v>18</v>
      </c>
      <c r="D106" s="26" t="s">
        <v>83</v>
      </c>
      <c r="E106" s="26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6" t="s">
        <v>382</v>
      </c>
      <c r="B107" s="26">
        <v>422</v>
      </c>
      <c r="C107" s="26" t="s">
        <v>16</v>
      </c>
      <c r="D107" s="26" t="s">
        <v>104</v>
      </c>
      <c r="E107" s="26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6" t="s">
        <v>382</v>
      </c>
      <c r="B108" s="26">
        <v>423</v>
      </c>
      <c r="C108" s="26" t="s">
        <v>853</v>
      </c>
      <c r="D108" s="26" t="s">
        <v>854</v>
      </c>
      <c r="E108" s="26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6" t="s">
        <v>382</v>
      </c>
      <c r="B109" s="26">
        <v>424</v>
      </c>
      <c r="C109" s="26" t="s">
        <v>855</v>
      </c>
      <c r="D109" s="26" t="s">
        <v>17</v>
      </c>
      <c r="E109" s="26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6" t="s">
        <v>382</v>
      </c>
      <c r="B110" s="26">
        <v>425</v>
      </c>
      <c r="C110" s="26" t="s">
        <v>9</v>
      </c>
      <c r="D110" s="26" t="s">
        <v>856</v>
      </c>
      <c r="E110" s="26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6" t="s">
        <v>382</v>
      </c>
      <c r="B111" s="26">
        <v>426</v>
      </c>
      <c r="C111" s="26" t="s">
        <v>141</v>
      </c>
      <c r="D111" s="26" t="s">
        <v>857</v>
      </c>
      <c r="E111" s="26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6" t="s">
        <v>382</v>
      </c>
      <c r="B112" s="26">
        <v>427</v>
      </c>
      <c r="C112" s="26" t="s">
        <v>858</v>
      </c>
      <c r="D112" s="26" t="s">
        <v>859</v>
      </c>
      <c r="E112" s="26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6" t="s">
        <v>382</v>
      </c>
      <c r="B113" s="26">
        <v>428</v>
      </c>
      <c r="C113" s="26" t="s">
        <v>860</v>
      </c>
      <c r="D113" s="26" t="s">
        <v>861</v>
      </c>
      <c r="E113" s="26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6" t="s">
        <v>382</v>
      </c>
      <c r="B114" s="26">
        <v>429</v>
      </c>
      <c r="C114" s="26" t="s">
        <v>58</v>
      </c>
      <c r="D114" s="26" t="s">
        <v>396</v>
      </c>
      <c r="E114" s="26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6" t="s">
        <v>382</v>
      </c>
      <c r="B115" s="26">
        <v>430</v>
      </c>
      <c r="C115" s="26" t="s">
        <v>862</v>
      </c>
      <c r="D115" s="26" t="s">
        <v>863</v>
      </c>
      <c r="E115" s="26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6" t="s">
        <v>382</v>
      </c>
      <c r="B116" s="26">
        <v>431</v>
      </c>
      <c r="C116" s="26" t="s">
        <v>407</v>
      </c>
      <c r="D116" s="26" t="s">
        <v>864</v>
      </c>
      <c r="E116" s="26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6" t="s">
        <v>382</v>
      </c>
      <c r="B117" s="26">
        <v>432</v>
      </c>
      <c r="C117" s="26" t="s">
        <v>865</v>
      </c>
      <c r="D117" s="26" t="s">
        <v>866</v>
      </c>
      <c r="E117" s="26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6" t="s">
        <v>382</v>
      </c>
      <c r="B118" s="26">
        <v>433</v>
      </c>
      <c r="C118" s="26" t="s">
        <v>867</v>
      </c>
      <c r="D118" s="26" t="s">
        <v>868</v>
      </c>
      <c r="E118" s="26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6" t="s">
        <v>382</v>
      </c>
      <c r="B119" s="26">
        <v>434</v>
      </c>
      <c r="C119" s="26" t="s">
        <v>869</v>
      </c>
      <c r="D119" s="26" t="s">
        <v>870</v>
      </c>
      <c r="E119" s="26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6" t="s">
        <v>382</v>
      </c>
      <c r="B120" s="26">
        <v>435</v>
      </c>
      <c r="C120" s="26" t="s">
        <v>871</v>
      </c>
      <c r="D120" s="26" t="s">
        <v>872</v>
      </c>
      <c r="E120" s="26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6" t="s">
        <v>382</v>
      </c>
      <c r="B121" s="26">
        <v>436</v>
      </c>
      <c r="C121" s="26" t="s">
        <v>107</v>
      </c>
      <c r="D121" s="26" t="s">
        <v>873</v>
      </c>
      <c r="E121" s="26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6" t="s">
        <v>382</v>
      </c>
      <c r="B122" s="26">
        <v>437</v>
      </c>
      <c r="C122" s="26" t="s">
        <v>349</v>
      </c>
      <c r="D122" s="26" t="s">
        <v>874</v>
      </c>
      <c r="E122" s="26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6" t="s">
        <v>382</v>
      </c>
      <c r="B123" s="26">
        <v>438</v>
      </c>
      <c r="C123" s="26" t="s">
        <v>869</v>
      </c>
      <c r="D123" s="26" t="s">
        <v>875</v>
      </c>
      <c r="E123" s="26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6" t="s">
        <v>382</v>
      </c>
      <c r="B124" s="26">
        <v>439</v>
      </c>
      <c r="C124" s="26" t="s">
        <v>876</v>
      </c>
      <c r="D124" s="26" t="s">
        <v>877</v>
      </c>
      <c r="E124" s="26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6" t="s">
        <v>382</v>
      </c>
      <c r="B125" s="26">
        <v>440</v>
      </c>
      <c r="C125" s="26" t="s">
        <v>879</v>
      </c>
      <c r="D125" s="26" t="s">
        <v>861</v>
      </c>
      <c r="E125" s="26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6" t="s">
        <v>382</v>
      </c>
      <c r="B126" s="26">
        <v>441</v>
      </c>
      <c r="C126" s="26" t="s">
        <v>124</v>
      </c>
      <c r="D126" s="26" t="s">
        <v>778</v>
      </c>
      <c r="E126" s="26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6" t="s">
        <v>382</v>
      </c>
      <c r="B127" s="26">
        <v>442</v>
      </c>
      <c r="C127" s="26" t="s">
        <v>880</v>
      </c>
      <c r="D127" s="26" t="s">
        <v>881</v>
      </c>
      <c r="E127" s="26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6" t="s">
        <v>382</v>
      </c>
      <c r="B128" s="26">
        <v>443</v>
      </c>
      <c r="C128" s="26" t="s">
        <v>47</v>
      </c>
      <c r="D128" s="26" t="s">
        <v>882</v>
      </c>
      <c r="E128" s="26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6" t="s">
        <v>382</v>
      </c>
      <c r="B129" s="26">
        <v>444</v>
      </c>
      <c r="C129" s="26" t="s">
        <v>883</v>
      </c>
      <c r="D129" s="26" t="s">
        <v>884</v>
      </c>
      <c r="E129" s="26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6" t="s">
        <v>382</v>
      </c>
      <c r="B130" s="26">
        <v>445</v>
      </c>
      <c r="C130" s="26" t="s">
        <v>141</v>
      </c>
      <c r="D130" s="26" t="s">
        <v>882</v>
      </c>
      <c r="E130" s="26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6" t="s">
        <v>382</v>
      </c>
      <c r="B131" s="26">
        <v>446</v>
      </c>
      <c r="C131" s="26" t="s">
        <v>141</v>
      </c>
      <c r="D131" s="26" t="s">
        <v>885</v>
      </c>
      <c r="E131" s="26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6" t="s">
        <v>382</v>
      </c>
      <c r="B132" s="26">
        <v>447</v>
      </c>
      <c r="C132" s="26" t="s">
        <v>141</v>
      </c>
      <c r="D132" s="26" t="s">
        <v>758</v>
      </c>
      <c r="E132" s="26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6" t="s">
        <v>382</v>
      </c>
      <c r="B133" s="26">
        <v>448</v>
      </c>
      <c r="C133" s="26" t="s">
        <v>385</v>
      </c>
      <c r="D133" s="26" t="s">
        <v>886</v>
      </c>
      <c r="E133" s="26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6" t="s">
        <v>436</v>
      </c>
      <c r="B134" s="26">
        <v>449</v>
      </c>
      <c r="C134" s="26" t="s">
        <v>336</v>
      </c>
      <c r="D134" s="26" t="s">
        <v>340</v>
      </c>
      <c r="E134" s="26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6" t="s">
        <v>436</v>
      </c>
      <c r="B135" s="26">
        <v>450</v>
      </c>
      <c r="C135" s="26" t="s">
        <v>696</v>
      </c>
      <c r="D135" s="26" t="s">
        <v>697</v>
      </c>
      <c r="E135" s="26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6" t="s">
        <v>436</v>
      </c>
      <c r="B136" s="26">
        <v>451</v>
      </c>
      <c r="C136" s="26" t="s">
        <v>698</v>
      </c>
      <c r="D136" s="26" t="s">
        <v>699</v>
      </c>
      <c r="E136" s="26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6" t="s">
        <v>436</v>
      </c>
      <c r="B137" s="26">
        <v>452</v>
      </c>
      <c r="C137" s="26" t="s">
        <v>130</v>
      </c>
      <c r="D137" s="26" t="s">
        <v>441</v>
      </c>
      <c r="E137" s="26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6" t="s">
        <v>436</v>
      </c>
      <c r="B138" s="26">
        <v>453</v>
      </c>
      <c r="C138" s="26" t="s">
        <v>442</v>
      </c>
      <c r="D138" s="26" t="s">
        <v>443</v>
      </c>
      <c r="E138" s="26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6" t="s">
        <v>436</v>
      </c>
      <c r="B139" s="26">
        <v>454</v>
      </c>
      <c r="C139" s="26" t="s">
        <v>437</v>
      </c>
      <c r="D139" s="26" t="s">
        <v>438</v>
      </c>
      <c r="E139" s="26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6" t="s">
        <v>436</v>
      </c>
      <c r="B140" s="26">
        <v>455</v>
      </c>
      <c r="C140" s="26" t="s">
        <v>22</v>
      </c>
      <c r="D140" s="26" t="s">
        <v>128</v>
      </c>
      <c r="E140" s="26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6" t="s">
        <v>436</v>
      </c>
      <c r="B141" s="26">
        <v>456</v>
      </c>
      <c r="C141" s="26" t="s">
        <v>126</v>
      </c>
      <c r="D141" s="26" t="s">
        <v>131</v>
      </c>
      <c r="E141" s="26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6" t="s">
        <v>436</v>
      </c>
      <c r="B142" s="26">
        <v>457</v>
      </c>
      <c r="C142" s="26" t="s">
        <v>700</v>
      </c>
      <c r="D142" s="26" t="s">
        <v>701</v>
      </c>
      <c r="E142" s="26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6" t="s">
        <v>436</v>
      </c>
      <c r="B143" s="26">
        <v>458</v>
      </c>
      <c r="C143" s="26" t="s">
        <v>41</v>
      </c>
      <c r="D143" s="26" t="s">
        <v>702</v>
      </c>
      <c r="E143" s="26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6" t="s">
        <v>436</v>
      </c>
      <c r="B144" s="26">
        <v>459</v>
      </c>
      <c r="C144" s="26" t="s">
        <v>703</v>
      </c>
      <c r="D144" s="26" t="s">
        <v>545</v>
      </c>
      <c r="E144" s="26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6" t="s">
        <v>436</v>
      </c>
      <c r="B145" s="26">
        <v>460</v>
      </c>
      <c r="C145" s="26" t="s">
        <v>448</v>
      </c>
      <c r="D145" s="26" t="s">
        <v>362</v>
      </c>
      <c r="E145" s="26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6" t="s">
        <v>436</v>
      </c>
      <c r="B146" s="26">
        <v>461</v>
      </c>
      <c r="C146" s="26" t="s">
        <v>364</v>
      </c>
      <c r="D146" s="26" t="s">
        <v>338</v>
      </c>
      <c r="E146" s="26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6" t="s">
        <v>436</v>
      </c>
      <c r="B147" s="26">
        <v>462</v>
      </c>
      <c r="C147" s="26" t="s">
        <v>41</v>
      </c>
      <c r="D147" s="26" t="s">
        <v>366</v>
      </c>
      <c r="E147" s="26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6" t="s">
        <v>436</v>
      </c>
      <c r="B148" s="26">
        <v>463</v>
      </c>
      <c r="C148" s="26" t="s">
        <v>704</v>
      </c>
      <c r="D148" s="26" t="s">
        <v>408</v>
      </c>
      <c r="E148" s="26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6" t="s">
        <v>436</v>
      </c>
      <c r="B149" s="26">
        <v>464</v>
      </c>
      <c r="C149" s="26" t="s">
        <v>213</v>
      </c>
      <c r="D149" s="26" t="s">
        <v>214</v>
      </c>
      <c r="E149" s="26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6" t="s">
        <v>436</v>
      </c>
      <c r="B150" s="26">
        <v>465</v>
      </c>
      <c r="C150" s="26" t="s">
        <v>446</v>
      </c>
      <c r="D150" s="26" t="s">
        <v>705</v>
      </c>
      <c r="E150" s="26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6" t="s">
        <v>436</v>
      </c>
      <c r="B151" s="26">
        <v>466</v>
      </c>
      <c r="C151" s="26" t="s">
        <v>76</v>
      </c>
      <c r="D151" s="26" t="s">
        <v>96</v>
      </c>
      <c r="E151" s="26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6" t="s">
        <v>436</v>
      </c>
      <c r="B152" s="26">
        <v>467</v>
      </c>
      <c r="C152" s="26" t="s">
        <v>132</v>
      </c>
      <c r="D152" s="26" t="s">
        <v>447</v>
      </c>
      <c r="E152" s="26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6" t="s">
        <v>436</v>
      </c>
      <c r="B153" s="26">
        <v>468</v>
      </c>
      <c r="C153" s="26" t="s">
        <v>25</v>
      </c>
      <c r="D153" s="26" t="s">
        <v>706</v>
      </c>
      <c r="E153" s="26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6" t="s">
        <v>436</v>
      </c>
      <c r="B154" s="26">
        <v>469</v>
      </c>
      <c r="C154" s="26" t="s">
        <v>707</v>
      </c>
      <c r="D154" s="26" t="s">
        <v>362</v>
      </c>
      <c r="E154" s="26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6" t="s">
        <v>436</v>
      </c>
      <c r="B155" s="26">
        <v>470</v>
      </c>
      <c r="C155" s="26" t="s">
        <v>27</v>
      </c>
      <c r="D155" s="26" t="s">
        <v>365</v>
      </c>
      <c r="E155" s="26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6" t="s">
        <v>436</v>
      </c>
      <c r="B156" s="26">
        <v>471</v>
      </c>
      <c r="C156" s="26" t="s">
        <v>40</v>
      </c>
      <c r="D156" s="26" t="s">
        <v>453</v>
      </c>
      <c r="E156" s="26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6" t="s">
        <v>436</v>
      </c>
      <c r="B157" s="26">
        <v>472</v>
      </c>
      <c r="C157" s="26" t="s">
        <v>708</v>
      </c>
      <c r="D157" s="26" t="s">
        <v>709</v>
      </c>
      <c r="E157" s="26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6" t="s">
        <v>436</v>
      </c>
      <c r="B158" s="26">
        <v>473</v>
      </c>
      <c r="C158" s="26" t="s">
        <v>710</v>
      </c>
      <c r="D158" s="26" t="s">
        <v>711</v>
      </c>
      <c r="E158" s="26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6" t="s">
        <v>436</v>
      </c>
      <c r="B159" s="26">
        <v>474</v>
      </c>
      <c r="C159" s="26" t="s">
        <v>129</v>
      </c>
      <c r="D159" s="26" t="s">
        <v>452</v>
      </c>
      <c r="E159" s="26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6" t="s">
        <v>436</v>
      </c>
      <c r="B160" s="26">
        <v>475</v>
      </c>
      <c r="C160" s="26" t="s">
        <v>450</v>
      </c>
      <c r="D160" s="26" t="s">
        <v>451</v>
      </c>
      <c r="E160" s="26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6" t="s">
        <v>436</v>
      </c>
      <c r="B161" s="26">
        <v>476</v>
      </c>
      <c r="C161" s="26" t="s">
        <v>188</v>
      </c>
      <c r="D161" s="26" t="s">
        <v>449</v>
      </c>
      <c r="E161" s="26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6" t="s">
        <v>436</v>
      </c>
      <c r="B162" s="26">
        <v>477</v>
      </c>
      <c r="C162" s="26" t="s">
        <v>712</v>
      </c>
      <c r="D162" s="26" t="s">
        <v>713</v>
      </c>
      <c r="E162" s="26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6" t="s">
        <v>436</v>
      </c>
      <c r="B163" s="26">
        <v>478</v>
      </c>
      <c r="C163" s="26" t="s">
        <v>714</v>
      </c>
      <c r="D163" s="26" t="s">
        <v>715</v>
      </c>
      <c r="E163" s="26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6" t="s">
        <v>436</v>
      </c>
      <c r="B164" s="26">
        <v>479</v>
      </c>
      <c r="C164" s="26" t="s">
        <v>454</v>
      </c>
      <c r="D164" s="26" t="s">
        <v>455</v>
      </c>
      <c r="E164" s="26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6" t="s">
        <v>436</v>
      </c>
      <c r="B165" s="26">
        <v>480</v>
      </c>
      <c r="C165" s="26" t="s">
        <v>716</v>
      </c>
      <c r="D165" s="26" t="s">
        <v>717</v>
      </c>
      <c r="E165" s="26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6" t="s">
        <v>436</v>
      </c>
      <c r="B166" s="26">
        <v>481</v>
      </c>
      <c r="C166" s="26" t="s">
        <v>127</v>
      </c>
      <c r="D166" s="26" t="s">
        <v>445</v>
      </c>
      <c r="E166" s="26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6" t="s">
        <v>436</v>
      </c>
      <c r="B167" s="26">
        <v>482</v>
      </c>
      <c r="C167" s="26" t="s">
        <v>64</v>
      </c>
      <c r="D167" s="26" t="s">
        <v>718</v>
      </c>
      <c r="E167" s="26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6" t="s">
        <v>436</v>
      </c>
      <c r="B168" s="26">
        <v>483</v>
      </c>
      <c r="C168" s="26" t="s">
        <v>440</v>
      </c>
      <c r="D168" s="26" t="s">
        <v>32</v>
      </c>
      <c r="E168" s="26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6" t="s">
        <v>436</v>
      </c>
      <c r="B169" s="26">
        <v>484</v>
      </c>
      <c r="C169" s="26" t="s">
        <v>719</v>
      </c>
      <c r="D169" s="26" t="s">
        <v>720</v>
      </c>
      <c r="E169" s="26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6" t="s">
        <v>436</v>
      </c>
      <c r="B170" s="26">
        <v>485</v>
      </c>
      <c r="C170" s="26" t="s">
        <v>215</v>
      </c>
      <c r="D170" s="26" t="s">
        <v>55</v>
      </c>
      <c r="E170" s="26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6" t="s">
        <v>436</v>
      </c>
      <c r="B171" s="26">
        <v>486</v>
      </c>
      <c r="C171" s="26" t="s">
        <v>721</v>
      </c>
      <c r="D171" s="26" t="s">
        <v>722</v>
      </c>
      <c r="E171" s="26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6" t="s">
        <v>436</v>
      </c>
      <c r="B172" s="26">
        <v>487</v>
      </c>
      <c r="C172" s="26" t="s">
        <v>887</v>
      </c>
      <c r="D172" s="26" t="s">
        <v>888</v>
      </c>
      <c r="E172" s="26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6" t="s">
        <v>436</v>
      </c>
      <c r="B173" s="26">
        <v>488</v>
      </c>
      <c r="C173" s="26" t="s">
        <v>889</v>
      </c>
      <c r="D173" s="26" t="s">
        <v>864</v>
      </c>
      <c r="E173" s="26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6" t="s">
        <v>436</v>
      </c>
      <c r="B174" s="26">
        <v>489</v>
      </c>
      <c r="C174" s="26" t="s">
        <v>890</v>
      </c>
      <c r="D174" s="26" t="s">
        <v>57</v>
      </c>
      <c r="E174" s="26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6" t="s">
        <v>436</v>
      </c>
      <c r="B175" s="26">
        <v>490</v>
      </c>
      <c r="C175" s="26" t="s">
        <v>891</v>
      </c>
      <c r="D175" s="26" t="s">
        <v>892</v>
      </c>
      <c r="E175" s="26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6" t="s">
        <v>436</v>
      </c>
      <c r="B176" s="26">
        <v>491</v>
      </c>
      <c r="C176" s="26" t="s">
        <v>893</v>
      </c>
      <c r="D176" s="26" t="s">
        <v>894</v>
      </c>
      <c r="E176" s="26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6" t="s">
        <v>436</v>
      </c>
      <c r="B177" s="26">
        <v>492</v>
      </c>
      <c r="C177" s="26" t="s">
        <v>895</v>
      </c>
      <c r="D177" s="26" t="s">
        <v>896</v>
      </c>
      <c r="E177" s="26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6" t="s">
        <v>436</v>
      </c>
      <c r="B178" s="26">
        <v>493</v>
      </c>
      <c r="C178" s="26" t="s">
        <v>890</v>
      </c>
      <c r="D178" s="26" t="s">
        <v>898</v>
      </c>
      <c r="E178" s="26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6" t="s">
        <v>436</v>
      </c>
      <c r="B179" s="26">
        <v>494</v>
      </c>
      <c r="C179" s="26" t="s">
        <v>899</v>
      </c>
      <c r="D179" s="26" t="s">
        <v>900</v>
      </c>
      <c r="E179" s="26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6" t="s">
        <v>436</v>
      </c>
      <c r="B180" s="26">
        <v>495</v>
      </c>
      <c r="C180" s="26" t="s">
        <v>704</v>
      </c>
      <c r="D180" s="26" t="s">
        <v>901</v>
      </c>
      <c r="E180" s="26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6" t="s">
        <v>436</v>
      </c>
      <c r="B181" s="26">
        <v>496</v>
      </c>
      <c r="C181" s="26" t="s">
        <v>902</v>
      </c>
      <c r="D181" s="26" t="s">
        <v>903</v>
      </c>
      <c r="E181" s="26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6" t="s">
        <v>436</v>
      </c>
      <c r="B182" s="26">
        <v>497</v>
      </c>
      <c r="C182" s="26" t="s">
        <v>904</v>
      </c>
      <c r="D182" s="26" t="s">
        <v>47</v>
      </c>
      <c r="E182" s="26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6" t="s">
        <v>436</v>
      </c>
      <c r="B183" s="26">
        <v>498</v>
      </c>
      <c r="C183" s="26" t="s">
        <v>905</v>
      </c>
      <c r="D183" s="26" t="s">
        <v>906</v>
      </c>
      <c r="E183" s="26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6" t="s">
        <v>459</v>
      </c>
      <c r="B184" s="26">
        <v>1</v>
      </c>
      <c r="C184" s="26" t="s">
        <v>462</v>
      </c>
      <c r="D184" s="26" t="s">
        <v>5</v>
      </c>
      <c r="E184" s="26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6" t="s">
        <v>459</v>
      </c>
      <c r="B185" s="26">
        <v>2</v>
      </c>
      <c r="C185" s="26" t="s">
        <v>135</v>
      </c>
      <c r="D185" s="26" t="s">
        <v>723</v>
      </c>
      <c r="E185" s="26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6" t="s">
        <v>459</v>
      </c>
      <c r="B186" s="26">
        <v>3</v>
      </c>
      <c r="C186" s="26" t="s">
        <v>724</v>
      </c>
      <c r="D186" s="26" t="s">
        <v>725</v>
      </c>
      <c r="E186" s="26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6" t="s">
        <v>459</v>
      </c>
      <c r="B187" s="26">
        <v>4</v>
      </c>
      <c r="C187" s="26" t="s">
        <v>21</v>
      </c>
      <c r="D187" s="26" t="s">
        <v>207</v>
      </c>
      <c r="E187" s="26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6" t="s">
        <v>459</v>
      </c>
      <c r="B188" s="26">
        <v>5</v>
      </c>
      <c r="C188" s="26" t="s">
        <v>726</v>
      </c>
      <c r="D188" s="26" t="s">
        <v>727</v>
      </c>
      <c r="E188" s="26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6" t="s">
        <v>459</v>
      </c>
      <c r="B189" s="26">
        <v>6</v>
      </c>
      <c r="C189" s="26" t="s">
        <v>728</v>
      </c>
      <c r="D189" s="26" t="s">
        <v>398</v>
      </c>
      <c r="E189" s="26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6" t="s">
        <v>459</v>
      </c>
      <c r="B190" s="26">
        <v>7</v>
      </c>
      <c r="C190" s="26" t="s">
        <v>469</v>
      </c>
      <c r="D190" s="26" t="s">
        <v>10</v>
      </c>
      <c r="E190" s="26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6" t="s">
        <v>459</v>
      </c>
      <c r="B191" s="26">
        <v>8</v>
      </c>
      <c r="C191" s="26" t="s">
        <v>729</v>
      </c>
      <c r="D191" s="26" t="s">
        <v>730</v>
      </c>
      <c r="E191" s="26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6" t="s">
        <v>459</v>
      </c>
      <c r="B192" s="26">
        <v>9</v>
      </c>
      <c r="C192" s="26" t="s">
        <v>82</v>
      </c>
      <c r="D192" s="26" t="s">
        <v>731</v>
      </c>
      <c r="E192" s="26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6" t="s">
        <v>459</v>
      </c>
      <c r="B193" s="26">
        <v>10</v>
      </c>
      <c r="C193" s="26" t="s">
        <v>105</v>
      </c>
      <c r="D193" s="26" t="s">
        <v>732</v>
      </c>
      <c r="E193" s="26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6" t="s">
        <v>459</v>
      </c>
      <c r="B194" s="26">
        <v>11</v>
      </c>
      <c r="C194" s="26" t="s">
        <v>733</v>
      </c>
      <c r="D194" s="26" t="s">
        <v>21</v>
      </c>
      <c r="E194" s="26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6" t="s">
        <v>459</v>
      </c>
      <c r="B195" s="26">
        <v>12</v>
      </c>
      <c r="C195" s="26" t="s">
        <v>423</v>
      </c>
      <c r="D195" s="26" t="s">
        <v>734</v>
      </c>
      <c r="E195" s="26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6" t="s">
        <v>459</v>
      </c>
      <c r="B196" s="26">
        <v>13</v>
      </c>
      <c r="C196" s="26" t="s">
        <v>735</v>
      </c>
      <c r="D196" s="26" t="s">
        <v>736</v>
      </c>
      <c r="E196" s="26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6" t="s">
        <v>459</v>
      </c>
      <c r="B197" s="26">
        <v>14</v>
      </c>
      <c r="C197" s="26" t="s">
        <v>13</v>
      </c>
      <c r="D197" s="26" t="s">
        <v>737</v>
      </c>
      <c r="E197" s="26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6" t="s">
        <v>459</v>
      </c>
      <c r="B198" s="26">
        <v>15</v>
      </c>
      <c r="C198" s="26" t="s">
        <v>51</v>
      </c>
      <c r="D198" s="26" t="s">
        <v>738</v>
      </c>
      <c r="E198" s="26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6" t="s">
        <v>459</v>
      </c>
      <c r="B199" s="26">
        <v>16</v>
      </c>
      <c r="C199" s="26" t="s">
        <v>140</v>
      </c>
      <c r="D199" s="26" t="s">
        <v>461</v>
      </c>
      <c r="E199" s="26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6" t="s">
        <v>459</v>
      </c>
      <c r="B200" s="26">
        <v>17</v>
      </c>
      <c r="C200" s="26" t="s">
        <v>739</v>
      </c>
      <c r="D200" s="26" t="s">
        <v>740</v>
      </c>
      <c r="E200" s="26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6" t="s">
        <v>459</v>
      </c>
      <c r="B201" s="26">
        <v>18</v>
      </c>
      <c r="C201" s="26" t="s">
        <v>741</v>
      </c>
      <c r="D201" s="26" t="s">
        <v>444</v>
      </c>
      <c r="E201" s="26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6" t="s">
        <v>459</v>
      </c>
      <c r="B202" s="26">
        <v>19</v>
      </c>
      <c r="C202" s="26" t="s">
        <v>742</v>
      </c>
      <c r="D202" s="26" t="s">
        <v>743</v>
      </c>
      <c r="E202" s="26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6" t="s">
        <v>459</v>
      </c>
      <c r="B203" s="26">
        <v>20</v>
      </c>
      <c r="C203" s="26" t="s">
        <v>744</v>
      </c>
      <c r="D203" s="26" t="s">
        <v>745</v>
      </c>
      <c r="E203" s="26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6" t="s">
        <v>459</v>
      </c>
      <c r="B204" s="26">
        <v>21</v>
      </c>
      <c r="C204" s="26" t="s">
        <v>7</v>
      </c>
      <c r="D204" s="26" t="s">
        <v>746</v>
      </c>
      <c r="E204" s="26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6" t="s">
        <v>459</v>
      </c>
      <c r="B205" s="26">
        <v>22</v>
      </c>
      <c r="C205" s="26" t="s">
        <v>140</v>
      </c>
      <c r="D205" s="26" t="s">
        <v>747</v>
      </c>
      <c r="E205" s="26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6" t="s">
        <v>459</v>
      </c>
      <c r="B206" s="26">
        <v>23</v>
      </c>
      <c r="C206" s="26" t="s">
        <v>56</v>
      </c>
      <c r="D206" s="26" t="s">
        <v>748</v>
      </c>
      <c r="E206" s="26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6" t="s">
        <v>459</v>
      </c>
      <c r="B207" s="26">
        <v>24</v>
      </c>
      <c r="C207" s="26" t="s">
        <v>749</v>
      </c>
      <c r="D207" s="26" t="s">
        <v>748</v>
      </c>
      <c r="E207" s="26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6" t="s">
        <v>459</v>
      </c>
      <c r="B208" s="26">
        <v>25</v>
      </c>
      <c r="C208" s="26" t="s">
        <v>750</v>
      </c>
      <c r="D208" s="26" t="s">
        <v>751</v>
      </c>
      <c r="E208" s="26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6" t="s">
        <v>459</v>
      </c>
      <c r="B209" s="26">
        <v>26</v>
      </c>
      <c r="C209" s="26" t="s">
        <v>60</v>
      </c>
      <c r="D209" s="26" t="s">
        <v>752</v>
      </c>
      <c r="E209" s="26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6" t="s">
        <v>459</v>
      </c>
      <c r="B210" s="26">
        <v>27</v>
      </c>
      <c r="C210" s="26" t="s">
        <v>4</v>
      </c>
      <c r="D210" s="26" t="s">
        <v>425</v>
      </c>
      <c r="E210" s="26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6" t="s">
        <v>459</v>
      </c>
      <c r="B211" s="26">
        <v>28</v>
      </c>
      <c r="C211" s="26" t="s">
        <v>15</v>
      </c>
      <c r="D211" s="26" t="s">
        <v>753</v>
      </c>
      <c r="E211" s="26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6" t="s">
        <v>459</v>
      </c>
      <c r="B212" s="26">
        <v>29</v>
      </c>
      <c r="C212" s="26" t="s">
        <v>754</v>
      </c>
      <c r="D212" s="26" t="s">
        <v>755</v>
      </c>
      <c r="E212" s="26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6" t="s">
        <v>459</v>
      </c>
      <c r="B213" s="26">
        <v>30</v>
      </c>
      <c r="C213" s="26" t="s">
        <v>51</v>
      </c>
      <c r="D213" s="26" t="s">
        <v>556</v>
      </c>
      <c r="E213" s="26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6" t="s">
        <v>459</v>
      </c>
      <c r="B214" s="26">
        <v>31</v>
      </c>
      <c r="C214" s="26" t="s">
        <v>51</v>
      </c>
      <c r="D214" s="26" t="s">
        <v>907</v>
      </c>
      <c r="E214" s="26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6" t="s">
        <v>459</v>
      </c>
      <c r="B215" s="26">
        <v>32</v>
      </c>
      <c r="C215" s="26" t="s">
        <v>908</v>
      </c>
      <c r="D215" s="26" t="s">
        <v>896</v>
      </c>
      <c r="E215" s="26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6" t="s">
        <v>459</v>
      </c>
      <c r="B216" s="26">
        <v>33</v>
      </c>
      <c r="C216" s="26" t="s">
        <v>724</v>
      </c>
      <c r="D216" s="26" t="s">
        <v>909</v>
      </c>
      <c r="E216" s="26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6" t="s">
        <v>459</v>
      </c>
      <c r="B217" s="26">
        <v>34</v>
      </c>
      <c r="C217" s="26" t="s">
        <v>16</v>
      </c>
      <c r="D217" s="26" t="s">
        <v>910</v>
      </c>
      <c r="E217" s="26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6" t="s">
        <v>459</v>
      </c>
      <c r="B218" s="26">
        <v>35</v>
      </c>
      <c r="C218" s="26" t="s">
        <v>911</v>
      </c>
      <c r="D218" s="26" t="s">
        <v>912</v>
      </c>
      <c r="E218" s="26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6" t="s">
        <v>459</v>
      </c>
      <c r="B219" s="26">
        <v>36</v>
      </c>
      <c r="C219" s="26" t="s">
        <v>913</v>
      </c>
      <c r="D219" s="26" t="s">
        <v>16</v>
      </c>
      <c r="E219" s="26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6" t="s">
        <v>459</v>
      </c>
      <c r="B220" s="26">
        <v>37</v>
      </c>
      <c r="C220" s="26" t="s">
        <v>914</v>
      </c>
      <c r="D220" s="26" t="s">
        <v>794</v>
      </c>
      <c r="E220" s="26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6" t="s">
        <v>472</v>
      </c>
      <c r="B221" s="26">
        <v>38</v>
      </c>
      <c r="C221" s="26" t="s">
        <v>479</v>
      </c>
      <c r="D221" s="26" t="s">
        <v>480</v>
      </c>
      <c r="E221" s="26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6" t="s">
        <v>472</v>
      </c>
      <c r="B222" s="26">
        <v>39</v>
      </c>
      <c r="C222" s="26" t="s">
        <v>756</v>
      </c>
      <c r="D222" s="26" t="s">
        <v>757</v>
      </c>
      <c r="E222" s="26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6" t="s">
        <v>472</v>
      </c>
      <c r="B223" s="26">
        <v>40</v>
      </c>
      <c r="C223" s="26" t="s">
        <v>407</v>
      </c>
      <c r="D223" s="26" t="s">
        <v>758</v>
      </c>
      <c r="E223" s="26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6" t="s">
        <v>472</v>
      </c>
      <c r="B224" s="26">
        <v>41</v>
      </c>
      <c r="C224" s="26" t="s">
        <v>759</v>
      </c>
      <c r="D224" s="26" t="s">
        <v>760</v>
      </c>
      <c r="E224" s="26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6" t="s">
        <v>472</v>
      </c>
      <c r="B225" s="26">
        <v>42</v>
      </c>
      <c r="C225" s="26" t="s">
        <v>761</v>
      </c>
      <c r="D225" s="26" t="s">
        <v>762</v>
      </c>
      <c r="E225" s="26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6" t="s">
        <v>472</v>
      </c>
      <c r="B226" s="26">
        <v>43</v>
      </c>
      <c r="C226" s="26" t="s">
        <v>109</v>
      </c>
      <c r="D226" s="26" t="s">
        <v>490</v>
      </c>
      <c r="E226" s="26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6" t="s">
        <v>472</v>
      </c>
      <c r="B227" s="26">
        <v>44</v>
      </c>
      <c r="C227" s="26" t="s">
        <v>446</v>
      </c>
      <c r="D227" s="26" t="s">
        <v>763</v>
      </c>
      <c r="E227" s="26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6" t="s">
        <v>472</v>
      </c>
      <c r="B228" s="26">
        <v>45</v>
      </c>
      <c r="C228" s="26" t="s">
        <v>474</v>
      </c>
      <c r="D228" s="26" t="s">
        <v>475</v>
      </c>
      <c r="E228" s="26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6" t="s">
        <v>472</v>
      </c>
      <c r="B229" s="26">
        <v>46</v>
      </c>
      <c r="C229" s="26" t="s">
        <v>489</v>
      </c>
      <c r="D229" s="26" t="s">
        <v>451</v>
      </c>
      <c r="E229" s="26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6" t="s">
        <v>472</v>
      </c>
      <c r="B230" s="26">
        <v>47</v>
      </c>
      <c r="C230" s="26" t="s">
        <v>531</v>
      </c>
      <c r="D230" s="26" t="s">
        <v>764</v>
      </c>
      <c r="E230" s="26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6" t="s">
        <v>472</v>
      </c>
      <c r="B231" s="26">
        <v>48</v>
      </c>
      <c r="C231" s="26" t="s">
        <v>28</v>
      </c>
      <c r="D231" s="26" t="s">
        <v>765</v>
      </c>
      <c r="E231" s="26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6" t="s">
        <v>472</v>
      </c>
      <c r="B232" s="26">
        <v>49</v>
      </c>
      <c r="C232" s="26" t="s">
        <v>553</v>
      </c>
      <c r="D232" s="26" t="s">
        <v>766</v>
      </c>
      <c r="E232" s="26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6" t="s">
        <v>472</v>
      </c>
      <c r="B233" s="26">
        <v>50</v>
      </c>
      <c r="C233" s="26" t="s">
        <v>485</v>
      </c>
      <c r="D233" s="26" t="s">
        <v>418</v>
      </c>
      <c r="E233" s="26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6" t="s">
        <v>472</v>
      </c>
      <c r="B234" s="26">
        <v>51</v>
      </c>
      <c r="C234" s="26" t="s">
        <v>111</v>
      </c>
      <c r="D234" s="26" t="s">
        <v>395</v>
      </c>
      <c r="E234" s="26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6" t="s">
        <v>472</v>
      </c>
      <c r="B235" s="26">
        <v>52</v>
      </c>
      <c r="C235" s="26" t="s">
        <v>767</v>
      </c>
      <c r="D235" s="26" t="s">
        <v>181</v>
      </c>
      <c r="E235" s="26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6" t="s">
        <v>472</v>
      </c>
      <c r="B236" s="26">
        <v>53</v>
      </c>
      <c r="C236" s="26" t="s">
        <v>482</v>
      </c>
      <c r="D236" s="26" t="s">
        <v>17</v>
      </c>
      <c r="E236" s="26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6" t="s">
        <v>472</v>
      </c>
      <c r="B237" s="26">
        <v>54</v>
      </c>
      <c r="C237" s="26" t="s">
        <v>768</v>
      </c>
      <c r="D237" s="26" t="s">
        <v>769</v>
      </c>
      <c r="E237" s="26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6" t="s">
        <v>472</v>
      </c>
      <c r="B238" s="26">
        <v>55</v>
      </c>
      <c r="C238" s="26" t="s">
        <v>553</v>
      </c>
      <c r="D238" s="26" t="s">
        <v>513</v>
      </c>
      <c r="E238" s="26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6" t="s">
        <v>472</v>
      </c>
      <c r="B239" s="26">
        <v>56</v>
      </c>
      <c r="C239" s="26" t="s">
        <v>37</v>
      </c>
      <c r="D239" s="26" t="s">
        <v>915</v>
      </c>
      <c r="E239" s="26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6" t="s">
        <v>472</v>
      </c>
      <c r="B240" s="26">
        <v>57</v>
      </c>
      <c r="C240" s="26" t="s">
        <v>916</v>
      </c>
      <c r="D240" s="26" t="s">
        <v>917</v>
      </c>
      <c r="E240" s="26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6" t="s">
        <v>472</v>
      </c>
      <c r="B241" s="26">
        <v>58</v>
      </c>
      <c r="C241" s="26" t="s">
        <v>918</v>
      </c>
      <c r="D241" s="26" t="s">
        <v>919</v>
      </c>
      <c r="E241" s="26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6" t="s">
        <v>472</v>
      </c>
      <c r="B242" s="26">
        <v>59</v>
      </c>
      <c r="C242" s="26" t="s">
        <v>920</v>
      </c>
      <c r="D242" s="26" t="s">
        <v>921</v>
      </c>
      <c r="E242" s="26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6" t="s">
        <v>472</v>
      </c>
      <c r="B243" s="26">
        <v>60</v>
      </c>
      <c r="C243" s="26" t="s">
        <v>512</v>
      </c>
      <c r="D243" s="26" t="s">
        <v>922</v>
      </c>
      <c r="E243" s="26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6" t="s">
        <v>472</v>
      </c>
      <c r="B244" s="26">
        <v>61</v>
      </c>
      <c r="C244" s="26" t="s">
        <v>491</v>
      </c>
      <c r="D244" s="26" t="s">
        <v>923</v>
      </c>
      <c r="E244" s="26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6" t="s">
        <v>493</v>
      </c>
      <c r="B245" s="26">
        <v>62</v>
      </c>
      <c r="C245" s="26" t="s">
        <v>770</v>
      </c>
      <c r="D245" s="26" t="s">
        <v>771</v>
      </c>
      <c r="E245" s="26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6" t="s">
        <v>493</v>
      </c>
      <c r="B246" s="26">
        <v>63</v>
      </c>
      <c r="C246" s="26" t="s">
        <v>772</v>
      </c>
      <c r="D246" s="26" t="s">
        <v>725</v>
      </c>
      <c r="E246" s="26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6" t="s">
        <v>493</v>
      </c>
      <c r="B247" s="26">
        <v>64</v>
      </c>
      <c r="C247" s="26" t="s">
        <v>467</v>
      </c>
      <c r="D247" s="26" t="s">
        <v>57</v>
      </c>
      <c r="E247" s="26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6" t="s">
        <v>493</v>
      </c>
      <c r="B248" s="26">
        <v>65</v>
      </c>
      <c r="C248" s="26" t="s">
        <v>773</v>
      </c>
      <c r="D248" s="26" t="s">
        <v>419</v>
      </c>
      <c r="E248" s="26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6" t="s">
        <v>493</v>
      </c>
      <c r="B249" s="26">
        <v>66</v>
      </c>
      <c r="C249" s="26" t="s">
        <v>2</v>
      </c>
      <c r="D249" s="26" t="s">
        <v>460</v>
      </c>
      <c r="E249" s="26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6" t="s">
        <v>493</v>
      </c>
      <c r="B250" s="26">
        <v>67</v>
      </c>
      <c r="C250" s="26" t="s">
        <v>60</v>
      </c>
      <c r="D250" s="26" t="s">
        <v>121</v>
      </c>
      <c r="E250" s="26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6" t="s">
        <v>493</v>
      </c>
      <c r="B251" s="26">
        <v>68</v>
      </c>
      <c r="C251" s="26" t="s">
        <v>60</v>
      </c>
      <c r="D251" s="26" t="s">
        <v>774</v>
      </c>
      <c r="E251" s="26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6" t="s">
        <v>493</v>
      </c>
      <c r="B252" s="26">
        <v>69</v>
      </c>
      <c r="C252" s="26" t="s">
        <v>56</v>
      </c>
      <c r="D252" s="26" t="s">
        <v>509</v>
      </c>
      <c r="E252" s="26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6" t="s">
        <v>493</v>
      </c>
      <c r="B253" s="26">
        <v>70</v>
      </c>
      <c r="C253" s="26" t="s">
        <v>538</v>
      </c>
      <c r="D253" s="26" t="s">
        <v>208</v>
      </c>
      <c r="E253" s="26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6" t="s">
        <v>493</v>
      </c>
      <c r="B254" s="26">
        <v>71</v>
      </c>
      <c r="C254" s="26" t="s">
        <v>502</v>
      </c>
      <c r="D254" s="26" t="s">
        <v>503</v>
      </c>
      <c r="E254" s="26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6" t="s">
        <v>493</v>
      </c>
      <c r="B255" s="26">
        <v>72</v>
      </c>
      <c r="C255" s="26" t="s">
        <v>8</v>
      </c>
      <c r="D255" s="26" t="s">
        <v>775</v>
      </c>
      <c r="E255" s="26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6" t="s">
        <v>493</v>
      </c>
      <c r="B256" s="26">
        <v>73</v>
      </c>
      <c r="C256" s="26" t="s">
        <v>468</v>
      </c>
      <c r="D256" s="26" t="s">
        <v>398</v>
      </c>
      <c r="E256" s="26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6" t="s">
        <v>493</v>
      </c>
      <c r="B257" s="26">
        <v>74</v>
      </c>
      <c r="C257" s="26" t="s">
        <v>500</v>
      </c>
      <c r="D257" s="26" t="s">
        <v>399</v>
      </c>
      <c r="E257" s="26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6" t="s">
        <v>493</v>
      </c>
      <c r="B258" s="26">
        <v>75</v>
      </c>
      <c r="C258" s="26" t="s">
        <v>504</v>
      </c>
      <c r="D258" s="26" t="s">
        <v>776</v>
      </c>
      <c r="E258" s="26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6" t="s">
        <v>493</v>
      </c>
      <c r="B259" s="26">
        <v>76</v>
      </c>
      <c r="C259" s="26" t="s">
        <v>45</v>
      </c>
      <c r="D259" s="26" t="s">
        <v>497</v>
      </c>
      <c r="E259" s="26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6" t="s">
        <v>493</v>
      </c>
      <c r="B260" s="26">
        <v>77</v>
      </c>
      <c r="C260" s="26" t="s">
        <v>463</v>
      </c>
      <c r="D260" s="26" t="s">
        <v>464</v>
      </c>
      <c r="E260" s="26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6" t="s">
        <v>493</v>
      </c>
      <c r="B261" s="26">
        <v>78</v>
      </c>
      <c r="C261" s="26" t="s">
        <v>13</v>
      </c>
      <c r="D261" s="26" t="s">
        <v>46</v>
      </c>
      <c r="E261" s="26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6" t="s">
        <v>493</v>
      </c>
      <c r="B262" s="26">
        <v>79</v>
      </c>
      <c r="C262" s="26" t="s">
        <v>8</v>
      </c>
      <c r="D262" s="26" t="s">
        <v>439</v>
      </c>
      <c r="E262" s="26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6" t="s">
        <v>493</v>
      </c>
      <c r="B263" s="26">
        <v>80</v>
      </c>
      <c r="C263" s="26" t="s">
        <v>18</v>
      </c>
      <c r="D263" s="26" t="s">
        <v>499</v>
      </c>
      <c r="E263" s="26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6" t="s">
        <v>493</v>
      </c>
      <c r="B264" s="26">
        <v>81</v>
      </c>
      <c r="C264" s="26" t="s">
        <v>496</v>
      </c>
      <c r="D264" s="26" t="s">
        <v>777</v>
      </c>
      <c r="E264" s="26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6" t="s">
        <v>493</v>
      </c>
      <c r="B265" s="26">
        <v>82</v>
      </c>
      <c r="C265" s="26" t="s">
        <v>478</v>
      </c>
      <c r="D265" s="26" t="s">
        <v>778</v>
      </c>
      <c r="E265" s="26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6" t="s">
        <v>493</v>
      </c>
      <c r="B266" s="26">
        <v>83</v>
      </c>
      <c r="C266" s="26" t="s">
        <v>2</v>
      </c>
      <c r="D266" s="26" t="s">
        <v>466</v>
      </c>
      <c r="E266" s="26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6" t="s">
        <v>493</v>
      </c>
      <c r="B267" s="26">
        <v>84</v>
      </c>
      <c r="C267" s="26" t="s">
        <v>51</v>
      </c>
      <c r="D267" s="26" t="s">
        <v>779</v>
      </c>
      <c r="E267" s="26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6" t="s">
        <v>493</v>
      </c>
      <c r="B268" s="26">
        <v>85</v>
      </c>
      <c r="C268" s="26" t="s">
        <v>494</v>
      </c>
      <c r="D268" s="26" t="s">
        <v>501</v>
      </c>
      <c r="E268" s="26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6" t="s">
        <v>493</v>
      </c>
      <c r="B269" s="26">
        <v>86</v>
      </c>
      <c r="C269" s="26" t="s">
        <v>54</v>
      </c>
      <c r="D269" s="26" t="s">
        <v>498</v>
      </c>
      <c r="E269" s="26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6" t="s">
        <v>493</v>
      </c>
      <c r="B270" s="26">
        <v>87</v>
      </c>
      <c r="C270" s="26" t="s">
        <v>53</v>
      </c>
      <c r="D270" s="26" t="s">
        <v>441</v>
      </c>
      <c r="E270" s="26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6" t="s">
        <v>493</v>
      </c>
      <c r="B271" s="26">
        <v>88</v>
      </c>
      <c r="C271" s="26" t="s">
        <v>667</v>
      </c>
      <c r="D271" s="26" t="s">
        <v>780</v>
      </c>
      <c r="E271" s="26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6" t="s">
        <v>493</v>
      </c>
      <c r="B272" s="26">
        <v>89</v>
      </c>
      <c r="C272" s="26" t="s">
        <v>6</v>
      </c>
      <c r="D272" s="26" t="s">
        <v>495</v>
      </c>
      <c r="E272" s="26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6" t="s">
        <v>493</v>
      </c>
      <c r="B273" s="26">
        <v>90</v>
      </c>
      <c r="C273" s="26" t="s">
        <v>781</v>
      </c>
      <c r="D273" s="26" t="s">
        <v>924</v>
      </c>
      <c r="E273" s="26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6" t="s">
        <v>493</v>
      </c>
      <c r="B274" s="26">
        <v>91</v>
      </c>
      <c r="C274" s="26" t="s">
        <v>48</v>
      </c>
      <c r="D274" s="26" t="s">
        <v>401</v>
      </c>
      <c r="E274" s="26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6" t="s">
        <v>493</v>
      </c>
      <c r="B275" s="26">
        <v>92</v>
      </c>
      <c r="C275" s="26" t="s">
        <v>782</v>
      </c>
      <c r="D275" s="26" t="s">
        <v>783</v>
      </c>
      <c r="E275" s="26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6" t="s">
        <v>493</v>
      </c>
      <c r="B276" s="26">
        <v>93</v>
      </c>
      <c r="C276" s="26" t="s">
        <v>119</v>
      </c>
      <c r="D276" s="26" t="s">
        <v>784</v>
      </c>
      <c r="E276" s="26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6" t="s">
        <v>493</v>
      </c>
      <c r="B277" s="26">
        <v>94</v>
      </c>
      <c r="C277" s="26" t="s">
        <v>785</v>
      </c>
      <c r="D277" s="26" t="s">
        <v>786</v>
      </c>
      <c r="E277" s="26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6" t="s">
        <v>493</v>
      </c>
      <c r="B278" s="26">
        <v>95</v>
      </c>
      <c r="C278" s="26" t="s">
        <v>47</v>
      </c>
      <c r="D278" s="26" t="s">
        <v>763</v>
      </c>
      <c r="E278" s="26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6" t="s">
        <v>493</v>
      </c>
      <c r="B279" s="26">
        <v>96</v>
      </c>
      <c r="C279" s="26" t="s">
        <v>787</v>
      </c>
      <c r="D279" s="26" t="s">
        <v>788</v>
      </c>
      <c r="E279" s="26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6" t="s">
        <v>493</v>
      </c>
      <c r="B280" s="26">
        <v>97</v>
      </c>
      <c r="C280" s="26" t="s">
        <v>496</v>
      </c>
      <c r="D280" s="26" t="s">
        <v>49</v>
      </c>
      <c r="E280" s="26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6" t="s">
        <v>493</v>
      </c>
      <c r="B281" s="26">
        <v>98</v>
      </c>
      <c r="C281" s="26" t="s">
        <v>12</v>
      </c>
      <c r="D281" s="26" t="s">
        <v>16</v>
      </c>
      <c r="E281" s="26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6" t="s">
        <v>493</v>
      </c>
      <c r="B282" s="26">
        <v>99</v>
      </c>
      <c r="C282" s="26" t="s">
        <v>507</v>
      </c>
      <c r="D282" s="26" t="s">
        <v>508</v>
      </c>
      <c r="E282" s="26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6" t="s">
        <v>493</v>
      </c>
      <c r="B283" s="26">
        <v>100</v>
      </c>
      <c r="C283" s="26" t="s">
        <v>789</v>
      </c>
      <c r="D283" s="26" t="s">
        <v>790</v>
      </c>
      <c r="E283" s="26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6" t="s">
        <v>493</v>
      </c>
      <c r="B284" s="26">
        <v>101</v>
      </c>
      <c r="C284" s="26" t="s">
        <v>186</v>
      </c>
      <c r="D284" s="26" t="s">
        <v>791</v>
      </c>
      <c r="E284" s="26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6" t="s">
        <v>493</v>
      </c>
      <c r="B285" s="26">
        <v>102</v>
      </c>
      <c r="C285" s="26" t="s">
        <v>427</v>
      </c>
      <c r="D285" s="26" t="s">
        <v>925</v>
      </c>
      <c r="E285" s="26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6" t="s">
        <v>493</v>
      </c>
      <c r="B286" s="26">
        <v>103</v>
      </c>
      <c r="C286" s="26" t="s">
        <v>16</v>
      </c>
      <c r="D286" s="26" t="s">
        <v>926</v>
      </c>
      <c r="E286" s="26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6" t="s">
        <v>493</v>
      </c>
      <c r="B287" s="26">
        <v>104</v>
      </c>
      <c r="C287" s="26" t="s">
        <v>927</v>
      </c>
      <c r="D287" s="26" t="s">
        <v>928</v>
      </c>
      <c r="E287" s="26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6" t="s">
        <v>493</v>
      </c>
      <c r="B288" s="26">
        <v>105</v>
      </c>
      <c r="C288" s="26" t="s">
        <v>494</v>
      </c>
      <c r="D288" s="26" t="s">
        <v>929</v>
      </c>
      <c r="E288" s="26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6" t="s">
        <v>493</v>
      </c>
      <c r="B289" s="26">
        <v>106</v>
      </c>
      <c r="C289" s="26" t="s">
        <v>930</v>
      </c>
      <c r="D289" s="26" t="s">
        <v>917</v>
      </c>
      <c r="E289" s="26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6" t="s">
        <v>493</v>
      </c>
      <c r="B290" s="26">
        <v>107</v>
      </c>
      <c r="C290" s="26" t="s">
        <v>2</v>
      </c>
      <c r="D290" s="26" t="s">
        <v>50</v>
      </c>
      <c r="E290" s="26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6" t="s">
        <v>493</v>
      </c>
      <c r="B291" s="26">
        <v>108</v>
      </c>
      <c r="C291" s="26" t="s">
        <v>88</v>
      </c>
      <c r="D291" s="26" t="s">
        <v>931</v>
      </c>
      <c r="E291" s="26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6" t="s">
        <v>493</v>
      </c>
      <c r="B292" s="26">
        <v>109</v>
      </c>
      <c r="C292" s="26" t="s">
        <v>932</v>
      </c>
      <c r="D292" s="26" t="s">
        <v>933</v>
      </c>
      <c r="E292" s="26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6" t="s">
        <v>493</v>
      </c>
      <c r="B293" s="26">
        <v>110</v>
      </c>
      <c r="C293" s="26" t="s">
        <v>7</v>
      </c>
      <c r="D293" s="26" t="s">
        <v>907</v>
      </c>
      <c r="E293" s="26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6" t="s">
        <v>493</v>
      </c>
      <c r="B294" s="26">
        <v>111</v>
      </c>
      <c r="C294" s="26" t="s">
        <v>934</v>
      </c>
      <c r="D294" s="26" t="s">
        <v>935</v>
      </c>
      <c r="E294" s="26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6" t="s">
        <v>493</v>
      </c>
      <c r="B295" s="26">
        <v>112</v>
      </c>
      <c r="C295" s="26" t="s">
        <v>47</v>
      </c>
      <c r="D295" s="26" t="s">
        <v>936</v>
      </c>
      <c r="E295" s="26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6" t="s">
        <v>493</v>
      </c>
      <c r="B296" s="26">
        <v>113</v>
      </c>
      <c r="C296" s="26" t="s">
        <v>937</v>
      </c>
      <c r="D296" s="26" t="s">
        <v>938</v>
      </c>
      <c r="E296" s="26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6" t="s">
        <v>493</v>
      </c>
      <c r="B297" s="26">
        <v>114</v>
      </c>
      <c r="C297" s="26" t="s">
        <v>103</v>
      </c>
      <c r="D297" s="26" t="s">
        <v>939</v>
      </c>
      <c r="E297" s="26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6" t="s">
        <v>493</v>
      </c>
      <c r="B298" s="26">
        <v>115</v>
      </c>
      <c r="C298" s="26" t="s">
        <v>940</v>
      </c>
      <c r="D298" s="26" t="s">
        <v>928</v>
      </c>
      <c r="E298" s="26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6" t="s">
        <v>493</v>
      </c>
      <c r="B299" s="26">
        <v>116</v>
      </c>
      <c r="C299" s="26" t="s">
        <v>3</v>
      </c>
      <c r="D299" s="26" t="s">
        <v>941</v>
      </c>
      <c r="E299" s="26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6" t="s">
        <v>493</v>
      </c>
      <c r="B300" s="26">
        <v>117</v>
      </c>
      <c r="C300" s="26" t="s">
        <v>60</v>
      </c>
      <c r="D300" s="26" t="s">
        <v>942</v>
      </c>
      <c r="E300" s="26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6" t="s">
        <v>510</v>
      </c>
      <c r="B301" s="26">
        <v>118</v>
      </c>
      <c r="C301" s="26" t="s">
        <v>515</v>
      </c>
      <c r="D301" s="26" t="s">
        <v>5</v>
      </c>
      <c r="E301" s="26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6" t="s">
        <v>510</v>
      </c>
      <c r="B302" s="26">
        <v>119</v>
      </c>
      <c r="C302" s="26" t="s">
        <v>28</v>
      </c>
      <c r="D302" s="26" t="s">
        <v>78</v>
      </c>
      <c r="E302" s="26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6" t="s">
        <v>510</v>
      </c>
      <c r="B303" s="26">
        <v>120</v>
      </c>
      <c r="C303" s="26" t="s">
        <v>512</v>
      </c>
      <c r="D303" s="26" t="s">
        <v>757</v>
      </c>
      <c r="E303" s="26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6" t="s">
        <v>510</v>
      </c>
      <c r="B304" s="26">
        <v>121</v>
      </c>
      <c r="C304" s="26" t="s">
        <v>224</v>
      </c>
      <c r="D304" s="26" t="s">
        <v>792</v>
      </c>
      <c r="E304" s="26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6" t="s">
        <v>510</v>
      </c>
      <c r="B305" s="26">
        <v>122</v>
      </c>
      <c r="C305" s="26" t="s">
        <v>521</v>
      </c>
      <c r="D305" s="26" t="s">
        <v>29</v>
      </c>
      <c r="E305" s="26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6" t="s">
        <v>510</v>
      </c>
      <c r="B306" s="26">
        <v>123</v>
      </c>
      <c r="C306" s="26" t="s">
        <v>115</v>
      </c>
      <c r="D306" s="26" t="s">
        <v>481</v>
      </c>
      <c r="E306" s="26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6" t="s">
        <v>510</v>
      </c>
      <c r="B307" s="26">
        <v>124</v>
      </c>
      <c r="C307" s="26" t="s">
        <v>572</v>
      </c>
      <c r="D307" s="26" t="s">
        <v>573</v>
      </c>
      <c r="E307" s="26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6" t="s">
        <v>510</v>
      </c>
      <c r="B308" s="26">
        <v>125</v>
      </c>
      <c r="C308" s="26" t="s">
        <v>39</v>
      </c>
      <c r="D308" s="26" t="s">
        <v>421</v>
      </c>
      <c r="E308" s="26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6" t="s">
        <v>510</v>
      </c>
      <c r="B309" s="26">
        <v>126</v>
      </c>
      <c r="C309" s="26" t="s">
        <v>522</v>
      </c>
      <c r="D309" s="26" t="s">
        <v>38</v>
      </c>
      <c r="E309" s="26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6" t="s">
        <v>510</v>
      </c>
      <c r="B310" s="26">
        <v>127</v>
      </c>
      <c r="C310" s="26" t="s">
        <v>42</v>
      </c>
      <c r="D310" s="26" t="s">
        <v>514</v>
      </c>
      <c r="E310" s="26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6" t="s">
        <v>510</v>
      </c>
      <c r="B311" s="26">
        <v>128</v>
      </c>
      <c r="C311" s="26" t="s">
        <v>704</v>
      </c>
      <c r="D311" s="26" t="s">
        <v>760</v>
      </c>
      <c r="E311" s="26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6" t="s">
        <v>510</v>
      </c>
      <c r="B312" s="26">
        <v>129</v>
      </c>
      <c r="C312" s="26" t="s">
        <v>793</v>
      </c>
      <c r="D312" s="26" t="s">
        <v>133</v>
      </c>
      <c r="E312" s="26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6" t="s">
        <v>510</v>
      </c>
      <c r="B313" s="26">
        <v>130</v>
      </c>
      <c r="C313" s="26" t="s">
        <v>477</v>
      </c>
      <c r="D313" s="26" t="s">
        <v>21</v>
      </c>
      <c r="E313" s="26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6" t="s">
        <v>510</v>
      </c>
      <c r="B314" s="26">
        <v>131</v>
      </c>
      <c r="C314" s="26" t="s">
        <v>28</v>
      </c>
      <c r="D314" s="26" t="s">
        <v>78</v>
      </c>
      <c r="E314" s="26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6" t="s">
        <v>510</v>
      </c>
      <c r="B315" s="26">
        <v>132</v>
      </c>
      <c r="C315" s="26" t="s">
        <v>518</v>
      </c>
      <c r="D315" s="26" t="s">
        <v>519</v>
      </c>
      <c r="E315" s="26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6" t="s">
        <v>510</v>
      </c>
      <c r="B316" s="26">
        <v>133</v>
      </c>
      <c r="C316" s="26" t="s">
        <v>483</v>
      </c>
      <c r="D316" s="26" t="s">
        <v>20</v>
      </c>
      <c r="E316" s="26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6" t="s">
        <v>510</v>
      </c>
      <c r="B317" s="26">
        <v>134</v>
      </c>
      <c r="C317" s="26" t="s">
        <v>456</v>
      </c>
      <c r="D317" s="26" t="s">
        <v>794</v>
      </c>
      <c r="E317" s="26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6" t="s">
        <v>510</v>
      </c>
      <c r="B318" s="26">
        <v>135</v>
      </c>
      <c r="C318" s="26" t="s">
        <v>361</v>
      </c>
      <c r="D318" s="26" t="s">
        <v>359</v>
      </c>
      <c r="E318" s="26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6" t="s">
        <v>510</v>
      </c>
      <c r="B319" s="26">
        <v>136</v>
      </c>
      <c r="C319" s="26" t="s">
        <v>795</v>
      </c>
      <c r="D319" s="26" t="s">
        <v>444</v>
      </c>
      <c r="E319" s="26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6" t="s">
        <v>510</v>
      </c>
      <c r="B320" s="26">
        <v>137</v>
      </c>
      <c r="C320" s="26" t="s">
        <v>487</v>
      </c>
      <c r="D320" s="26" t="s">
        <v>488</v>
      </c>
      <c r="E320" s="26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6" t="s">
        <v>510</v>
      </c>
      <c r="B321" s="26">
        <v>138</v>
      </c>
      <c r="C321" s="26" t="s">
        <v>222</v>
      </c>
      <c r="D321" s="26" t="s">
        <v>223</v>
      </c>
      <c r="E321" s="26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6" t="s">
        <v>510</v>
      </c>
      <c r="B322" s="26">
        <v>139</v>
      </c>
      <c r="C322" s="26" t="s">
        <v>491</v>
      </c>
      <c r="D322" s="26" t="s">
        <v>492</v>
      </c>
      <c r="E322" s="26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6" t="s">
        <v>510</v>
      </c>
      <c r="B323" s="26">
        <v>140</v>
      </c>
      <c r="C323" s="26" t="s">
        <v>483</v>
      </c>
      <c r="D323" s="26" t="s">
        <v>484</v>
      </c>
      <c r="E323" s="26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6" t="s">
        <v>510</v>
      </c>
      <c r="B324" s="26">
        <v>141</v>
      </c>
      <c r="C324" s="26" t="s">
        <v>532</v>
      </c>
      <c r="D324" s="26" t="s">
        <v>533</v>
      </c>
      <c r="E324" s="26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6" t="s">
        <v>510</v>
      </c>
      <c r="B325" s="26">
        <v>142</v>
      </c>
      <c r="C325" s="26" t="s">
        <v>42</v>
      </c>
      <c r="D325" s="26" t="s">
        <v>206</v>
      </c>
      <c r="E325" s="26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6" t="s">
        <v>510</v>
      </c>
      <c r="B326" s="26">
        <v>143</v>
      </c>
      <c r="C326" s="26" t="s">
        <v>23</v>
      </c>
      <c r="D326" s="26" t="s">
        <v>452</v>
      </c>
      <c r="E326" s="26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6" t="s">
        <v>510</v>
      </c>
      <c r="B327" s="26">
        <v>144</v>
      </c>
      <c r="C327" s="26" t="s">
        <v>476</v>
      </c>
      <c r="D327" s="26" t="s">
        <v>26</v>
      </c>
      <c r="E327" s="26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6" t="s">
        <v>510</v>
      </c>
      <c r="B328" s="26">
        <v>145</v>
      </c>
      <c r="C328" s="26" t="s">
        <v>27</v>
      </c>
      <c r="D328" s="26" t="s">
        <v>753</v>
      </c>
      <c r="E328" s="26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6" t="s">
        <v>510</v>
      </c>
      <c r="B329" s="26">
        <v>146</v>
      </c>
      <c r="C329" s="26" t="s">
        <v>528</v>
      </c>
      <c r="D329" s="26" t="s">
        <v>373</v>
      </c>
      <c r="E329" s="26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6" t="s">
        <v>510</v>
      </c>
      <c r="B330" s="26">
        <v>147</v>
      </c>
      <c r="C330" s="26" t="s">
        <v>796</v>
      </c>
      <c r="D330" s="26" t="s">
        <v>797</v>
      </c>
      <c r="E330" s="26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6" t="s">
        <v>510</v>
      </c>
      <c r="B331" s="26">
        <v>148</v>
      </c>
      <c r="C331" s="26" t="s">
        <v>798</v>
      </c>
      <c r="D331" s="26" t="s">
        <v>769</v>
      </c>
      <c r="E331" s="26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6" t="s">
        <v>510</v>
      </c>
      <c r="B332" s="26">
        <v>149</v>
      </c>
      <c r="C332" s="26" t="s">
        <v>111</v>
      </c>
      <c r="D332" s="26" t="s">
        <v>110</v>
      </c>
      <c r="E332" s="26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6" t="s">
        <v>510</v>
      </c>
      <c r="B333" s="26">
        <v>150</v>
      </c>
      <c r="C333" s="26" t="s">
        <v>41</v>
      </c>
      <c r="D333" s="26" t="s">
        <v>529</v>
      </c>
      <c r="E333" s="26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6" t="s">
        <v>510</v>
      </c>
      <c r="B334" s="26">
        <v>151</v>
      </c>
      <c r="C334" s="26" t="s">
        <v>534</v>
      </c>
      <c r="D334" s="26" t="s">
        <v>396</v>
      </c>
      <c r="E334" s="26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6" t="s">
        <v>510</v>
      </c>
      <c r="B335" s="26">
        <v>152</v>
      </c>
      <c r="C335" s="26" t="s">
        <v>799</v>
      </c>
      <c r="D335" s="26" t="s">
        <v>743</v>
      </c>
      <c r="E335" s="26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6" t="s">
        <v>510</v>
      </c>
      <c r="B336" s="26">
        <v>153</v>
      </c>
      <c r="C336" s="26" t="s">
        <v>800</v>
      </c>
      <c r="D336" s="26" t="s">
        <v>801</v>
      </c>
      <c r="E336" s="26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6" t="s">
        <v>510</v>
      </c>
      <c r="B337" s="26">
        <v>154</v>
      </c>
      <c r="C337" s="26" t="s">
        <v>516</v>
      </c>
      <c r="D337" s="26" t="s">
        <v>517</v>
      </c>
      <c r="E337" s="26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6" t="s">
        <v>510</v>
      </c>
      <c r="B338" s="26">
        <v>155</v>
      </c>
      <c r="C338" s="26" t="s">
        <v>512</v>
      </c>
      <c r="D338" s="26" t="s">
        <v>473</v>
      </c>
      <c r="E338" s="26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6" t="s">
        <v>510</v>
      </c>
      <c r="B339" s="26">
        <v>156</v>
      </c>
      <c r="C339" s="26" t="s">
        <v>943</v>
      </c>
      <c r="D339" s="26" t="s">
        <v>944</v>
      </c>
      <c r="E339" s="26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6" t="s">
        <v>510</v>
      </c>
      <c r="B340" s="26">
        <v>157</v>
      </c>
      <c r="C340" s="26" t="s">
        <v>945</v>
      </c>
      <c r="D340" s="26" t="s">
        <v>946</v>
      </c>
      <c r="E340" s="26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6" t="s">
        <v>510</v>
      </c>
      <c r="B341" s="26">
        <v>158</v>
      </c>
      <c r="C341" s="26" t="s">
        <v>66</v>
      </c>
      <c r="D341" s="26" t="s">
        <v>947</v>
      </c>
      <c r="E341" s="26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6" t="s">
        <v>510</v>
      </c>
      <c r="B342" s="26">
        <v>159</v>
      </c>
      <c r="C342" s="26" t="s">
        <v>515</v>
      </c>
      <c r="D342" s="26" t="s">
        <v>948</v>
      </c>
      <c r="E342" s="26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6" t="s">
        <v>510</v>
      </c>
      <c r="B343" s="26">
        <v>160</v>
      </c>
      <c r="C343" s="26" t="s">
        <v>949</v>
      </c>
      <c r="D343" s="26" t="s">
        <v>950</v>
      </c>
      <c r="E343" s="26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6" t="s">
        <v>510</v>
      </c>
      <c r="B344" s="26">
        <v>161</v>
      </c>
      <c r="C344" s="26" t="s">
        <v>951</v>
      </c>
      <c r="D344" s="26" t="s">
        <v>948</v>
      </c>
      <c r="E344" s="26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6" t="s">
        <v>510</v>
      </c>
      <c r="B345" s="26">
        <v>162</v>
      </c>
      <c r="C345" s="26" t="s">
        <v>952</v>
      </c>
      <c r="D345" s="26" t="s">
        <v>953</v>
      </c>
      <c r="E345" s="26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6" t="s">
        <v>535</v>
      </c>
      <c r="B346" s="26">
        <v>163</v>
      </c>
      <c r="C346" s="26" t="s">
        <v>505</v>
      </c>
      <c r="D346" s="26" t="s">
        <v>208</v>
      </c>
      <c r="E346" s="26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6" t="s">
        <v>535</v>
      </c>
      <c r="B347" s="26">
        <v>164</v>
      </c>
      <c r="C347" s="26" t="s">
        <v>60</v>
      </c>
      <c r="D347" s="26" t="s">
        <v>537</v>
      </c>
      <c r="E347" s="26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6" t="s">
        <v>535</v>
      </c>
      <c r="B348" s="26">
        <v>165</v>
      </c>
      <c r="C348" s="26" t="s">
        <v>6</v>
      </c>
      <c r="D348" s="26" t="s">
        <v>110</v>
      </c>
      <c r="E348" s="26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6" t="s">
        <v>535</v>
      </c>
      <c r="B349" s="26">
        <v>166</v>
      </c>
      <c r="C349" s="26" t="s">
        <v>24</v>
      </c>
      <c r="D349" s="26" t="s">
        <v>802</v>
      </c>
      <c r="E349" s="26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6" t="s">
        <v>535</v>
      </c>
      <c r="B350" s="26">
        <v>167</v>
      </c>
      <c r="C350" s="26" t="s">
        <v>11</v>
      </c>
      <c r="D350" s="26" t="s">
        <v>102</v>
      </c>
      <c r="E350" s="26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6" t="s">
        <v>535</v>
      </c>
      <c r="B351" s="26">
        <v>168</v>
      </c>
      <c r="C351" s="26" t="s">
        <v>101</v>
      </c>
      <c r="D351" s="26" t="s">
        <v>102</v>
      </c>
      <c r="E351" s="26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6" t="s">
        <v>535</v>
      </c>
      <c r="B352" s="26">
        <v>169</v>
      </c>
      <c r="C352" s="26" t="s">
        <v>24</v>
      </c>
      <c r="D352" s="26" t="s">
        <v>57</v>
      </c>
      <c r="E352" s="26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6" t="s">
        <v>535</v>
      </c>
      <c r="B353" s="26">
        <v>170</v>
      </c>
      <c r="C353" s="26" t="s">
        <v>47</v>
      </c>
      <c r="D353" s="26" t="s">
        <v>83</v>
      </c>
      <c r="E353" s="26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6" t="s">
        <v>535</v>
      </c>
      <c r="B354" s="26">
        <v>171</v>
      </c>
      <c r="C354" s="26" t="s">
        <v>2</v>
      </c>
      <c r="D354" s="26" t="s">
        <v>210</v>
      </c>
      <c r="E354" s="26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6" t="s">
        <v>535</v>
      </c>
      <c r="B355" s="26">
        <v>172</v>
      </c>
      <c r="C355" s="26" t="s">
        <v>86</v>
      </c>
      <c r="D355" s="26" t="s">
        <v>46</v>
      </c>
      <c r="E355" s="26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6" t="s">
        <v>535</v>
      </c>
      <c r="B356" s="26">
        <v>173</v>
      </c>
      <c r="C356" s="26" t="s">
        <v>88</v>
      </c>
      <c r="D356" s="26" t="s">
        <v>89</v>
      </c>
      <c r="E356" s="26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6" t="s">
        <v>535</v>
      </c>
      <c r="B357" s="26">
        <v>174</v>
      </c>
      <c r="C357" s="26" t="s">
        <v>803</v>
      </c>
      <c r="D357" s="26" t="s">
        <v>804</v>
      </c>
      <c r="E357" s="26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6" t="s">
        <v>535</v>
      </c>
      <c r="B358" s="26">
        <v>175</v>
      </c>
      <c r="C358" s="26" t="s">
        <v>541</v>
      </c>
      <c r="D358" s="26" t="s">
        <v>542</v>
      </c>
      <c r="E358" s="26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6" t="s">
        <v>535</v>
      </c>
      <c r="B359" s="26">
        <v>176</v>
      </c>
      <c r="C359" s="26" t="s">
        <v>805</v>
      </c>
      <c r="D359" s="26" t="s">
        <v>806</v>
      </c>
      <c r="E359" s="26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6" t="s">
        <v>535</v>
      </c>
      <c r="B360" s="26">
        <v>177</v>
      </c>
      <c r="C360" s="26" t="s">
        <v>92</v>
      </c>
      <c r="D360" s="26" t="s">
        <v>93</v>
      </c>
      <c r="E360" s="26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6" t="s">
        <v>535</v>
      </c>
      <c r="B361" s="26">
        <v>178</v>
      </c>
      <c r="C361" s="26" t="s">
        <v>16</v>
      </c>
      <c r="D361" s="26" t="s">
        <v>100</v>
      </c>
      <c r="E361" s="26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6" t="s">
        <v>535</v>
      </c>
      <c r="B362" s="26">
        <v>179</v>
      </c>
      <c r="C362" s="26" t="s">
        <v>45</v>
      </c>
      <c r="D362" s="26" t="s">
        <v>807</v>
      </c>
      <c r="E362" s="26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6" t="s">
        <v>535</v>
      </c>
      <c r="B363" s="26">
        <v>180</v>
      </c>
      <c r="C363" s="26" t="s">
        <v>47</v>
      </c>
      <c r="D363" s="26" t="s">
        <v>96</v>
      </c>
      <c r="E363" s="26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6" t="s">
        <v>535</v>
      </c>
      <c r="B364" s="26">
        <v>181</v>
      </c>
      <c r="C364" s="26" t="s">
        <v>186</v>
      </c>
      <c r="D364" s="26" t="s">
        <v>96</v>
      </c>
      <c r="E364" s="26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6" t="s">
        <v>535</v>
      </c>
      <c r="B365" s="26">
        <v>182</v>
      </c>
      <c r="C365" s="26" t="s">
        <v>59</v>
      </c>
      <c r="D365" s="26" t="s">
        <v>808</v>
      </c>
      <c r="E365" s="26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6" t="s">
        <v>535</v>
      </c>
      <c r="B366" s="26">
        <v>183</v>
      </c>
      <c r="C366" s="26" t="s">
        <v>337</v>
      </c>
      <c r="D366" s="26" t="s">
        <v>809</v>
      </c>
      <c r="E366" s="26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6" t="s">
        <v>535</v>
      </c>
      <c r="B367" s="26">
        <v>184</v>
      </c>
      <c r="C367" s="26" t="s">
        <v>2</v>
      </c>
      <c r="D367" s="26" t="s">
        <v>209</v>
      </c>
      <c r="E367" s="26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6" t="s">
        <v>535</v>
      </c>
      <c r="B368" s="26">
        <v>185</v>
      </c>
      <c r="C368" s="26" t="s">
        <v>59</v>
      </c>
      <c r="D368" s="26" t="s">
        <v>422</v>
      </c>
      <c r="E368" s="26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6" t="s">
        <v>535</v>
      </c>
      <c r="B369" s="26">
        <v>186</v>
      </c>
      <c r="C369" s="26" t="s">
        <v>94</v>
      </c>
      <c r="D369" s="26" t="s">
        <v>95</v>
      </c>
      <c r="E369" s="26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6" t="s">
        <v>535</v>
      </c>
      <c r="B370" s="26">
        <v>187</v>
      </c>
      <c r="C370" s="26" t="s">
        <v>8</v>
      </c>
      <c r="D370" s="26" t="s">
        <v>363</v>
      </c>
      <c r="E370" s="26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6" t="s">
        <v>535</v>
      </c>
      <c r="B371" s="26">
        <v>188</v>
      </c>
      <c r="C371" s="26" t="s">
        <v>9</v>
      </c>
      <c r="D371" s="26" t="s">
        <v>55</v>
      </c>
      <c r="E371" s="26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6" t="s">
        <v>535</v>
      </c>
      <c r="B372" s="26">
        <v>189</v>
      </c>
      <c r="C372" s="26" t="s">
        <v>810</v>
      </c>
      <c r="D372" s="26" t="s">
        <v>406</v>
      </c>
      <c r="E372" s="26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6" t="s">
        <v>535</v>
      </c>
      <c r="B373" s="26">
        <v>190</v>
      </c>
      <c r="C373" s="26" t="s">
        <v>954</v>
      </c>
      <c r="D373" s="26" t="s">
        <v>955</v>
      </c>
      <c r="E373" s="26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6" t="s">
        <v>535</v>
      </c>
      <c r="B374" s="26">
        <v>191</v>
      </c>
      <c r="C374" s="26" t="s">
        <v>496</v>
      </c>
      <c r="D374" s="26" t="s">
        <v>956</v>
      </c>
      <c r="E374" s="26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6" t="s">
        <v>535</v>
      </c>
      <c r="B375" s="26">
        <v>192</v>
      </c>
      <c r="C375" s="26" t="s">
        <v>86</v>
      </c>
      <c r="D375" s="26" t="s">
        <v>50</v>
      </c>
      <c r="E375" s="26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6" t="s">
        <v>535</v>
      </c>
      <c r="B376" s="26">
        <v>193</v>
      </c>
      <c r="C376" s="26" t="s">
        <v>53</v>
      </c>
      <c r="D376" s="26" t="s">
        <v>957</v>
      </c>
      <c r="E376" s="26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6" t="s">
        <v>535</v>
      </c>
      <c r="B377" s="26">
        <v>194</v>
      </c>
      <c r="C377" s="26" t="s">
        <v>958</v>
      </c>
      <c r="D377" s="26" t="s">
        <v>959</v>
      </c>
      <c r="E377" s="26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6" t="s">
        <v>535</v>
      </c>
      <c r="B378" s="26">
        <v>195</v>
      </c>
      <c r="C378" s="26" t="s">
        <v>960</v>
      </c>
      <c r="D378" s="26" t="s">
        <v>961</v>
      </c>
      <c r="E378" s="26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6" t="s">
        <v>535</v>
      </c>
      <c r="B379" s="26">
        <v>196</v>
      </c>
      <c r="C379" s="26" t="s">
        <v>962</v>
      </c>
      <c r="D379" s="26" t="s">
        <v>963</v>
      </c>
      <c r="E379" s="26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6" t="s">
        <v>535</v>
      </c>
      <c r="B380" s="26">
        <v>197</v>
      </c>
      <c r="C380" s="26" t="s">
        <v>964</v>
      </c>
      <c r="D380" s="26" t="s">
        <v>935</v>
      </c>
      <c r="E380" s="26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6" t="s">
        <v>535</v>
      </c>
      <c r="B381" s="26">
        <v>198</v>
      </c>
      <c r="C381" s="26" t="s">
        <v>496</v>
      </c>
      <c r="D381" s="26" t="s">
        <v>965</v>
      </c>
      <c r="E381" s="26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6" t="s">
        <v>535</v>
      </c>
      <c r="B382" s="26">
        <v>199</v>
      </c>
      <c r="C382" s="26" t="s">
        <v>966</v>
      </c>
      <c r="D382" s="26" t="s">
        <v>4</v>
      </c>
      <c r="E382" s="26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6" t="s">
        <v>535</v>
      </c>
      <c r="B383" s="26">
        <v>200</v>
      </c>
      <c r="C383" s="26" t="s">
        <v>4</v>
      </c>
      <c r="D383" s="26" t="s">
        <v>967</v>
      </c>
      <c r="E383" s="26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6" t="s">
        <v>546</v>
      </c>
      <c r="B384" s="26">
        <v>201</v>
      </c>
      <c r="C384" s="26" t="s">
        <v>491</v>
      </c>
      <c r="D384" s="26" t="s">
        <v>16</v>
      </c>
      <c r="E384" s="26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6" t="s">
        <v>546</v>
      </c>
      <c r="B385" s="26">
        <v>202</v>
      </c>
      <c r="C385" s="26" t="s">
        <v>37</v>
      </c>
      <c r="D385" s="26" t="s">
        <v>78</v>
      </c>
      <c r="E385" s="26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6" t="s">
        <v>546</v>
      </c>
      <c r="B386" s="26">
        <v>203</v>
      </c>
      <c r="C386" s="26" t="s">
        <v>76</v>
      </c>
      <c r="D386" s="26" t="s">
        <v>774</v>
      </c>
      <c r="E386" s="26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6" t="s">
        <v>546</v>
      </c>
      <c r="B387" s="26">
        <v>204</v>
      </c>
      <c r="C387" s="26" t="s">
        <v>68</v>
      </c>
      <c r="D387" s="26" t="s">
        <v>38</v>
      </c>
      <c r="E387" s="26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6" t="s">
        <v>546</v>
      </c>
      <c r="B388" s="26">
        <v>205</v>
      </c>
      <c r="C388" s="26" t="s">
        <v>811</v>
      </c>
      <c r="D388" s="26" t="s">
        <v>360</v>
      </c>
      <c r="E388" s="26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6" t="s">
        <v>546</v>
      </c>
      <c r="B389" s="26">
        <v>206</v>
      </c>
      <c r="C389" s="26" t="s">
        <v>515</v>
      </c>
      <c r="D389" s="26" t="s">
        <v>554</v>
      </c>
      <c r="E389" s="26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6" t="s">
        <v>546</v>
      </c>
      <c r="B390" s="26">
        <v>207</v>
      </c>
      <c r="C390" s="26" t="s">
        <v>812</v>
      </c>
      <c r="D390" s="26" t="s">
        <v>813</v>
      </c>
      <c r="E390" s="26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6" t="s">
        <v>546</v>
      </c>
      <c r="B391" s="26">
        <v>208</v>
      </c>
      <c r="C391" s="26" t="s">
        <v>814</v>
      </c>
      <c r="D391" s="26" t="s">
        <v>815</v>
      </c>
      <c r="E391" s="26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6" t="s">
        <v>546</v>
      </c>
      <c r="B392" s="26">
        <v>209</v>
      </c>
      <c r="C392" s="26" t="s">
        <v>549</v>
      </c>
      <c r="D392" s="26" t="s">
        <v>550</v>
      </c>
      <c r="E392" s="26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6" t="s">
        <v>546</v>
      </c>
      <c r="B393" s="26">
        <v>210</v>
      </c>
      <c r="C393" s="26" t="s">
        <v>816</v>
      </c>
      <c r="D393" s="26" t="s">
        <v>335</v>
      </c>
      <c r="E393" s="26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6" t="s">
        <v>546</v>
      </c>
      <c r="B394" s="26">
        <v>211</v>
      </c>
      <c r="C394" s="26" t="s">
        <v>115</v>
      </c>
      <c r="D394" s="26" t="s">
        <v>817</v>
      </c>
      <c r="E394" s="26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6" t="s">
        <v>546</v>
      </c>
      <c r="B395" s="26">
        <v>212</v>
      </c>
      <c r="C395" s="26" t="s">
        <v>73</v>
      </c>
      <c r="D395" s="26" t="s">
        <v>77</v>
      </c>
      <c r="E395" s="26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6" t="s">
        <v>546</v>
      </c>
      <c r="B396" s="26">
        <v>213</v>
      </c>
      <c r="C396" s="26" t="s">
        <v>511</v>
      </c>
      <c r="D396" s="26" t="s">
        <v>20</v>
      </c>
      <c r="E396" s="26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6" t="s">
        <v>546</v>
      </c>
      <c r="B397" s="26">
        <v>214</v>
      </c>
      <c r="C397" s="26" t="s">
        <v>361</v>
      </c>
      <c r="D397" s="26" t="s">
        <v>520</v>
      </c>
      <c r="E397" s="26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6" t="s">
        <v>546</v>
      </c>
      <c r="B398" s="26">
        <v>215</v>
      </c>
      <c r="C398" s="26" t="s">
        <v>440</v>
      </c>
      <c r="D398" s="26" t="s">
        <v>523</v>
      </c>
      <c r="E398" s="26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6" t="s">
        <v>546</v>
      </c>
      <c r="B399" s="26">
        <v>216</v>
      </c>
      <c r="C399" s="26" t="s">
        <v>526</v>
      </c>
      <c r="D399" s="26" t="s">
        <v>527</v>
      </c>
      <c r="E399" s="26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6" t="s">
        <v>546</v>
      </c>
      <c r="B400" s="26">
        <v>217</v>
      </c>
      <c r="C400" s="26" t="s">
        <v>23</v>
      </c>
      <c r="D400" s="26" t="s">
        <v>818</v>
      </c>
      <c r="E400" s="26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6" t="s">
        <v>546</v>
      </c>
      <c r="B401" s="26">
        <v>218</v>
      </c>
      <c r="C401" s="26" t="s">
        <v>64</v>
      </c>
      <c r="D401" s="26" t="s">
        <v>34</v>
      </c>
      <c r="E401" s="26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6" t="s">
        <v>546</v>
      </c>
      <c r="B402" s="26">
        <v>219</v>
      </c>
      <c r="C402" s="26" t="s">
        <v>547</v>
      </c>
      <c r="D402" s="26" t="s">
        <v>548</v>
      </c>
      <c r="E402" s="26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6" t="s">
        <v>546</v>
      </c>
      <c r="B403" s="26">
        <v>220</v>
      </c>
      <c r="C403" s="26" t="s">
        <v>483</v>
      </c>
      <c r="D403" s="26" t="s">
        <v>123</v>
      </c>
      <c r="E403" s="26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6" t="s">
        <v>546</v>
      </c>
      <c r="B404" s="26">
        <v>221</v>
      </c>
      <c r="C404" s="26" t="s">
        <v>63</v>
      </c>
      <c r="D404" s="26" t="s">
        <v>819</v>
      </c>
      <c r="E404" s="26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6" t="s">
        <v>546</v>
      </c>
      <c r="B405" s="26">
        <v>222</v>
      </c>
      <c r="C405" s="26" t="s">
        <v>33</v>
      </c>
      <c r="D405" s="26" t="s">
        <v>34</v>
      </c>
      <c r="E405" s="26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6" t="s">
        <v>546</v>
      </c>
      <c r="B406" s="26">
        <v>223</v>
      </c>
      <c r="C406" s="26" t="s">
        <v>69</v>
      </c>
      <c r="D406" s="26" t="s">
        <v>70</v>
      </c>
      <c r="E406" s="26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6" t="s">
        <v>546</v>
      </c>
      <c r="B407" s="26">
        <v>224</v>
      </c>
      <c r="C407" s="26" t="s">
        <v>71</v>
      </c>
      <c r="D407" s="26" t="s">
        <v>70</v>
      </c>
      <c r="E407" s="26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6" t="s">
        <v>546</v>
      </c>
      <c r="B408" s="26">
        <v>225</v>
      </c>
      <c r="C408" s="26" t="s">
        <v>358</v>
      </c>
      <c r="D408" s="26" t="s">
        <v>206</v>
      </c>
      <c r="E408" s="26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6" t="s">
        <v>546</v>
      </c>
      <c r="B409" s="26">
        <v>226</v>
      </c>
      <c r="C409" s="26" t="s">
        <v>820</v>
      </c>
      <c r="D409" s="26" t="s">
        <v>821</v>
      </c>
      <c r="E409" s="26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6" t="s">
        <v>546</v>
      </c>
      <c r="B410" s="26">
        <v>227</v>
      </c>
      <c r="C410" s="26" t="s">
        <v>822</v>
      </c>
      <c r="D410" s="26" t="s">
        <v>823</v>
      </c>
      <c r="E410" s="26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6" t="s">
        <v>546</v>
      </c>
      <c r="B411" s="26">
        <v>228</v>
      </c>
      <c r="C411" s="26" t="s">
        <v>43</v>
      </c>
      <c r="D411" s="26" t="s">
        <v>824</v>
      </c>
      <c r="E411" s="26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6" t="s">
        <v>546</v>
      </c>
      <c r="B412" s="26">
        <v>229</v>
      </c>
      <c r="C412" s="26" t="s">
        <v>183</v>
      </c>
      <c r="D412" s="26" t="s">
        <v>184</v>
      </c>
      <c r="E412" s="26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6" t="s">
        <v>546</v>
      </c>
      <c r="B413" s="26">
        <v>230</v>
      </c>
      <c r="C413" s="26" t="s">
        <v>182</v>
      </c>
      <c r="D413" s="26" t="s">
        <v>181</v>
      </c>
      <c r="E413" s="26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6" t="s">
        <v>546</v>
      </c>
      <c r="B414" s="26">
        <v>231</v>
      </c>
      <c r="C414" s="26" t="s">
        <v>35</v>
      </c>
      <c r="D414" s="26" t="s">
        <v>513</v>
      </c>
      <c r="E414" s="26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6" t="s">
        <v>546</v>
      </c>
      <c r="B415" s="26">
        <v>232</v>
      </c>
      <c r="C415" s="26" t="s">
        <v>524</v>
      </c>
      <c r="D415" s="26" t="s">
        <v>525</v>
      </c>
      <c r="E415" s="26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6" t="s">
        <v>546</v>
      </c>
      <c r="B416" s="26">
        <v>233</v>
      </c>
      <c r="C416" s="26" t="s">
        <v>74</v>
      </c>
      <c r="D416" s="26" t="s">
        <v>75</v>
      </c>
      <c r="E416" s="26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6" t="s">
        <v>546</v>
      </c>
      <c r="B417" s="26">
        <v>234</v>
      </c>
      <c r="C417" s="26" t="s">
        <v>22</v>
      </c>
      <c r="D417" s="26" t="s">
        <v>32</v>
      </c>
      <c r="E417" s="26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6" t="s">
        <v>546</v>
      </c>
      <c r="B418" s="26">
        <v>235</v>
      </c>
      <c r="C418" s="26" t="s">
        <v>530</v>
      </c>
      <c r="D418" s="26" t="s">
        <v>110</v>
      </c>
      <c r="E418" s="26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6" t="s">
        <v>546</v>
      </c>
      <c r="B419" s="26">
        <v>236</v>
      </c>
      <c r="C419" s="26" t="s">
        <v>825</v>
      </c>
      <c r="D419" s="26" t="s">
        <v>743</v>
      </c>
      <c r="E419" s="26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6" t="s">
        <v>546</v>
      </c>
      <c r="B420" s="26">
        <v>237</v>
      </c>
      <c r="C420" s="26" t="s">
        <v>63</v>
      </c>
      <c r="D420" s="26" t="s">
        <v>556</v>
      </c>
      <c r="E420" s="26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6" t="s">
        <v>546</v>
      </c>
      <c r="B421" s="26">
        <v>238</v>
      </c>
      <c r="C421" s="26" t="s">
        <v>826</v>
      </c>
      <c r="D421" s="26" t="s">
        <v>827</v>
      </c>
      <c r="E421" s="26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6" t="s">
        <v>546</v>
      </c>
      <c r="B422" s="26">
        <v>239</v>
      </c>
      <c r="C422" s="26" t="s">
        <v>968</v>
      </c>
      <c r="D422" s="26" t="s">
        <v>969</v>
      </c>
      <c r="E422" s="26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6" t="s">
        <v>546</v>
      </c>
      <c r="B423" s="26">
        <v>505</v>
      </c>
      <c r="C423" s="26" t="s">
        <v>951</v>
      </c>
      <c r="D423" s="26" t="s">
        <v>346</v>
      </c>
      <c r="E423" s="26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6" t="s">
        <v>546</v>
      </c>
      <c r="B424" s="26">
        <v>240</v>
      </c>
      <c r="C424" s="26" t="s">
        <v>970</v>
      </c>
      <c r="D424" s="26" t="s">
        <v>946</v>
      </c>
      <c r="E424" s="26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6" t="s">
        <v>546</v>
      </c>
      <c r="B425" s="26">
        <v>241</v>
      </c>
      <c r="C425" s="26" t="s">
        <v>66</v>
      </c>
      <c r="D425" s="26" t="s">
        <v>929</v>
      </c>
      <c r="E425" s="26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6" t="s">
        <v>546</v>
      </c>
      <c r="B426" s="26">
        <v>242</v>
      </c>
      <c r="C426" s="26" t="s">
        <v>820</v>
      </c>
      <c r="D426" s="26" t="s">
        <v>821</v>
      </c>
      <c r="E426" s="26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6" t="s">
        <v>546</v>
      </c>
      <c r="B427" s="26">
        <v>243</v>
      </c>
      <c r="C427" s="26" t="s">
        <v>511</v>
      </c>
      <c r="D427" s="26" t="s">
        <v>933</v>
      </c>
      <c r="E427" s="26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6" t="s">
        <v>546</v>
      </c>
      <c r="B428" s="26">
        <v>244</v>
      </c>
      <c r="C428" s="26" t="s">
        <v>971</v>
      </c>
      <c r="D428" s="26" t="s">
        <v>972</v>
      </c>
      <c r="E428" s="26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6" t="s">
        <v>546</v>
      </c>
      <c r="B429" s="26">
        <v>245</v>
      </c>
      <c r="C429" s="26" t="s">
        <v>973</v>
      </c>
      <c r="D429" s="26" t="s">
        <v>950</v>
      </c>
      <c r="E429" s="26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6" t="s">
        <v>546</v>
      </c>
      <c r="B430" s="26">
        <v>246</v>
      </c>
      <c r="C430" s="26" t="s">
        <v>974</v>
      </c>
      <c r="D430" s="26" t="s">
        <v>975</v>
      </c>
      <c r="E430" s="26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6" t="s">
        <v>546</v>
      </c>
      <c r="B431" s="26">
        <v>247</v>
      </c>
      <c r="C431" s="26" t="s">
        <v>759</v>
      </c>
      <c r="D431" s="26" t="s">
        <v>976</v>
      </c>
      <c r="E431" s="26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6" t="s">
        <v>546</v>
      </c>
      <c r="B432" s="26">
        <v>248</v>
      </c>
      <c r="C432" s="26" t="s">
        <v>977</v>
      </c>
      <c r="D432" s="26" t="s">
        <v>978</v>
      </c>
      <c r="E432" s="26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6" t="s">
        <v>546</v>
      </c>
      <c r="B433" s="26">
        <v>249</v>
      </c>
      <c r="C433" s="26" t="s">
        <v>979</v>
      </c>
      <c r="D433" s="26" t="s">
        <v>83</v>
      </c>
      <c r="E433" s="26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6" t="s">
        <v>557</v>
      </c>
      <c r="B434" s="26">
        <v>250</v>
      </c>
      <c r="C434" s="26" t="s">
        <v>54</v>
      </c>
      <c r="D434" s="26" t="s">
        <v>5</v>
      </c>
      <c r="E434" s="26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6" t="s">
        <v>557</v>
      </c>
      <c r="B435" s="26">
        <v>251</v>
      </c>
      <c r="C435" s="26" t="s">
        <v>52</v>
      </c>
      <c r="D435" s="26" t="s">
        <v>185</v>
      </c>
      <c r="E435" s="26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6" t="s">
        <v>557</v>
      </c>
      <c r="B436" s="26">
        <v>252</v>
      </c>
      <c r="C436" s="26" t="s">
        <v>536</v>
      </c>
      <c r="D436" s="26" t="s">
        <v>403</v>
      </c>
      <c r="E436" s="26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6" t="s">
        <v>557</v>
      </c>
      <c r="B437" s="26">
        <v>253</v>
      </c>
      <c r="C437" s="26" t="s">
        <v>8</v>
      </c>
      <c r="D437" s="26" t="s">
        <v>29</v>
      </c>
      <c r="E437" s="26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6" t="s">
        <v>557</v>
      </c>
      <c r="B438" s="26">
        <v>254</v>
      </c>
      <c r="C438" s="26" t="s">
        <v>90</v>
      </c>
      <c r="D438" s="26" t="s">
        <v>91</v>
      </c>
      <c r="E438" s="26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6" t="s">
        <v>557</v>
      </c>
      <c r="B439" s="26">
        <v>255</v>
      </c>
      <c r="C439" s="26" t="s">
        <v>82</v>
      </c>
      <c r="D439" s="26" t="s">
        <v>828</v>
      </c>
      <c r="E439" s="26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6" t="s">
        <v>557</v>
      </c>
      <c r="B440" s="26">
        <v>256</v>
      </c>
      <c r="C440" s="26" t="s">
        <v>84</v>
      </c>
      <c r="D440" s="26" t="s">
        <v>85</v>
      </c>
      <c r="E440" s="26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6" t="s">
        <v>557</v>
      </c>
      <c r="B441" s="26">
        <v>257</v>
      </c>
      <c r="C441" s="26" t="s">
        <v>504</v>
      </c>
      <c r="D441" s="26" t="s">
        <v>545</v>
      </c>
      <c r="E441" s="26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6" t="s">
        <v>557</v>
      </c>
      <c r="B442" s="26">
        <v>258</v>
      </c>
      <c r="C442" s="26" t="s">
        <v>135</v>
      </c>
      <c r="D442" s="26" t="s">
        <v>980</v>
      </c>
      <c r="E442" s="26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6" t="s">
        <v>557</v>
      </c>
      <c r="B443" s="26">
        <v>259</v>
      </c>
      <c r="C443" s="26" t="s">
        <v>51</v>
      </c>
      <c r="D443" s="26" t="s">
        <v>829</v>
      </c>
      <c r="E443" s="26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6" t="s">
        <v>557</v>
      </c>
      <c r="B444" s="26">
        <v>260</v>
      </c>
      <c r="C444" s="26" t="s">
        <v>3</v>
      </c>
      <c r="D444" s="26" t="s">
        <v>187</v>
      </c>
      <c r="E444" s="26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6" t="s">
        <v>557</v>
      </c>
      <c r="B445" s="26">
        <v>261</v>
      </c>
      <c r="C445" s="26" t="s">
        <v>51</v>
      </c>
      <c r="D445" s="26" t="s">
        <v>118</v>
      </c>
      <c r="E445" s="26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6" t="s">
        <v>557</v>
      </c>
      <c r="B446" s="26">
        <v>262</v>
      </c>
      <c r="C446" s="26" t="s">
        <v>540</v>
      </c>
      <c r="D446" s="26" t="s">
        <v>527</v>
      </c>
      <c r="E446" s="26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6" t="s">
        <v>557</v>
      </c>
      <c r="B447" s="26">
        <v>263</v>
      </c>
      <c r="C447" s="26" t="s">
        <v>830</v>
      </c>
      <c r="D447" s="26" t="s">
        <v>679</v>
      </c>
      <c r="E447" s="26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6" t="s">
        <v>557</v>
      </c>
      <c r="B448" s="26">
        <v>264</v>
      </c>
      <c r="C448" s="26" t="s">
        <v>831</v>
      </c>
      <c r="D448" s="26" t="s">
        <v>832</v>
      </c>
      <c r="E448" s="26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6" t="s">
        <v>557</v>
      </c>
      <c r="B449" s="26">
        <v>265</v>
      </c>
      <c r="C449" s="26" t="s">
        <v>99</v>
      </c>
      <c r="D449" s="26" t="s">
        <v>558</v>
      </c>
      <c r="E449" s="26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6" t="s">
        <v>557</v>
      </c>
      <c r="B450" s="26">
        <v>266</v>
      </c>
      <c r="C450" s="26" t="s">
        <v>51</v>
      </c>
      <c r="D450" s="26" t="s">
        <v>121</v>
      </c>
      <c r="E450" s="26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6" t="s">
        <v>557</v>
      </c>
      <c r="B451" s="26">
        <v>267</v>
      </c>
      <c r="C451" s="26" t="s">
        <v>97</v>
      </c>
      <c r="D451" s="26" t="s">
        <v>98</v>
      </c>
      <c r="E451" s="26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6" t="s">
        <v>557</v>
      </c>
      <c r="B452" s="26">
        <v>268</v>
      </c>
      <c r="C452" s="26" t="s">
        <v>559</v>
      </c>
      <c r="D452" s="26" t="s">
        <v>123</v>
      </c>
      <c r="E452" s="26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6" t="s">
        <v>557</v>
      </c>
      <c r="B453" s="26">
        <v>269</v>
      </c>
      <c r="C453" s="26" t="s">
        <v>103</v>
      </c>
      <c r="D453" s="26" t="s">
        <v>120</v>
      </c>
      <c r="E453" s="26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6" t="s">
        <v>557</v>
      </c>
      <c r="B454" s="26">
        <v>270</v>
      </c>
      <c r="C454" s="26" t="s">
        <v>59</v>
      </c>
      <c r="D454" s="26" t="s">
        <v>506</v>
      </c>
      <c r="E454" s="26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6" t="s">
        <v>557</v>
      </c>
      <c r="B455" s="26">
        <v>271</v>
      </c>
      <c r="C455" s="26" t="s">
        <v>15</v>
      </c>
      <c r="D455" s="26" t="s">
        <v>32</v>
      </c>
      <c r="E455" s="26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6" t="s">
        <v>557</v>
      </c>
      <c r="B456" s="26">
        <v>272</v>
      </c>
      <c r="C456" s="26" t="s">
        <v>833</v>
      </c>
      <c r="D456" s="26" t="s">
        <v>797</v>
      </c>
      <c r="E456" s="26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6" t="s">
        <v>557</v>
      </c>
      <c r="B457" s="26">
        <v>273</v>
      </c>
      <c r="C457" s="26" t="s">
        <v>543</v>
      </c>
      <c r="D457" s="26" t="s">
        <v>544</v>
      </c>
      <c r="E457" s="26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6" t="s">
        <v>557</v>
      </c>
      <c r="B458" s="26">
        <v>274</v>
      </c>
      <c r="C458" s="26" t="s">
        <v>981</v>
      </c>
      <c r="D458" s="26" t="s">
        <v>982</v>
      </c>
      <c r="E458" s="26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6" t="s">
        <v>557</v>
      </c>
      <c r="B459" s="26">
        <v>275</v>
      </c>
      <c r="C459" s="26" t="s">
        <v>99</v>
      </c>
      <c r="D459" s="26" t="s">
        <v>983</v>
      </c>
      <c r="E459" s="26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6" t="s">
        <v>560</v>
      </c>
      <c r="B460" s="26">
        <v>276</v>
      </c>
      <c r="C460" s="26" t="s">
        <v>76</v>
      </c>
      <c r="D460" s="26" t="s">
        <v>362</v>
      </c>
      <c r="E460" s="26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6" t="s">
        <v>560</v>
      </c>
      <c r="B461" s="26">
        <v>277</v>
      </c>
      <c r="C461" s="26" t="s">
        <v>25</v>
      </c>
      <c r="D461" s="26" t="s">
        <v>834</v>
      </c>
      <c r="E461" s="26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6" t="s">
        <v>560</v>
      </c>
      <c r="B462" s="26">
        <v>278</v>
      </c>
      <c r="C462" s="26" t="s">
        <v>984</v>
      </c>
      <c r="D462" s="26" t="s">
        <v>360</v>
      </c>
      <c r="E462" s="26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6" t="s">
        <v>560</v>
      </c>
      <c r="B463" s="26">
        <v>279</v>
      </c>
      <c r="C463" s="26" t="s">
        <v>835</v>
      </c>
      <c r="D463" s="26" t="s">
        <v>221</v>
      </c>
      <c r="E463" s="26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6" t="s">
        <v>560</v>
      </c>
      <c r="B464" s="26">
        <v>280</v>
      </c>
      <c r="C464" s="26" t="s">
        <v>66</v>
      </c>
      <c r="D464" s="26" t="s">
        <v>67</v>
      </c>
      <c r="E464" s="26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6" t="s">
        <v>560</v>
      </c>
      <c r="B465" s="26">
        <v>281</v>
      </c>
      <c r="C465" s="26" t="s">
        <v>555</v>
      </c>
      <c r="D465" s="26" t="s">
        <v>335</v>
      </c>
      <c r="E465" s="26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6" t="s">
        <v>560</v>
      </c>
      <c r="B466" s="26">
        <v>282</v>
      </c>
      <c r="C466" s="26" t="s">
        <v>33</v>
      </c>
      <c r="D466" s="26" t="s">
        <v>836</v>
      </c>
      <c r="E466" s="26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6" t="s">
        <v>560</v>
      </c>
      <c r="B467" s="26">
        <v>283</v>
      </c>
      <c r="C467" s="26" t="s">
        <v>561</v>
      </c>
      <c r="D467" s="26" t="s">
        <v>116</v>
      </c>
      <c r="E467" s="26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6" t="s">
        <v>560</v>
      </c>
      <c r="B468" s="26">
        <v>284</v>
      </c>
      <c r="C468" s="26" t="s">
        <v>551</v>
      </c>
      <c r="D468" s="26" t="s">
        <v>552</v>
      </c>
      <c r="E468" s="26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6" t="s">
        <v>560</v>
      </c>
      <c r="B469" s="26">
        <v>285</v>
      </c>
      <c r="C469" s="26" t="s">
        <v>211</v>
      </c>
      <c r="D469" s="26" t="s">
        <v>562</v>
      </c>
      <c r="E469" s="26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6" t="s">
        <v>560</v>
      </c>
      <c r="B470" s="26">
        <v>286</v>
      </c>
      <c r="C470" s="26" t="s">
        <v>51</v>
      </c>
      <c r="D470" s="26" t="s">
        <v>837</v>
      </c>
      <c r="E470" s="26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6" t="s">
        <v>560</v>
      </c>
      <c r="B471" s="26">
        <v>287</v>
      </c>
      <c r="C471" s="26" t="s">
        <v>62</v>
      </c>
      <c r="D471" s="26" t="s">
        <v>838</v>
      </c>
      <c r="E471" s="26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6" t="s">
        <v>560</v>
      </c>
      <c r="B472" s="26">
        <v>288</v>
      </c>
      <c r="C472" s="26" t="s">
        <v>212</v>
      </c>
      <c r="D472" s="26" t="s">
        <v>839</v>
      </c>
      <c r="E472" s="26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6" t="s">
        <v>560</v>
      </c>
      <c r="B473" s="26">
        <v>289</v>
      </c>
      <c r="C473" s="26" t="s">
        <v>563</v>
      </c>
      <c r="D473" s="26" t="s">
        <v>840</v>
      </c>
      <c r="E473" s="26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6" t="s">
        <v>560</v>
      </c>
      <c r="B474" s="26">
        <v>290</v>
      </c>
      <c r="C474" s="26" t="s">
        <v>65</v>
      </c>
      <c r="D474" s="26" t="s">
        <v>34</v>
      </c>
      <c r="E474" s="26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6" t="s">
        <v>560</v>
      </c>
      <c r="B475" s="26">
        <v>291</v>
      </c>
      <c r="C475" s="26" t="s">
        <v>37</v>
      </c>
      <c r="D475" s="26" t="s">
        <v>985</v>
      </c>
      <c r="E475" s="26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6" t="s">
        <v>560</v>
      </c>
      <c r="B476" s="26">
        <v>292</v>
      </c>
      <c r="C476" s="26" t="s">
        <v>986</v>
      </c>
      <c r="D476" s="26" t="s">
        <v>987</v>
      </c>
      <c r="E476" s="26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6" t="s">
        <v>560</v>
      </c>
      <c r="B477" s="26">
        <v>293</v>
      </c>
      <c r="C477" s="26" t="s">
        <v>822</v>
      </c>
      <c r="D477" s="26" t="s">
        <v>988</v>
      </c>
      <c r="E477" s="26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6" t="s">
        <v>560</v>
      </c>
      <c r="B478" s="26">
        <v>503</v>
      </c>
      <c r="C478" s="26" t="s">
        <v>1021</v>
      </c>
      <c r="D478" s="26" t="s">
        <v>1022</v>
      </c>
      <c r="E478" s="26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6" t="s">
        <v>560</v>
      </c>
      <c r="B479" s="26">
        <v>294</v>
      </c>
      <c r="C479" s="26" t="s">
        <v>547</v>
      </c>
      <c r="D479" s="26" t="s">
        <v>552</v>
      </c>
      <c r="E479" s="26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6" t="s">
        <v>560</v>
      </c>
      <c r="B480" s="26">
        <v>295</v>
      </c>
      <c r="C480" s="26" t="s">
        <v>989</v>
      </c>
      <c r="D480" s="26" t="s">
        <v>990</v>
      </c>
      <c r="E480" s="26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6" t="s">
        <v>560</v>
      </c>
      <c r="B481" s="26">
        <v>296</v>
      </c>
      <c r="C481" s="26" t="s">
        <v>991</v>
      </c>
      <c r="D481" s="26" t="s">
        <v>992</v>
      </c>
      <c r="E481" s="26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6" t="s">
        <v>564</v>
      </c>
      <c r="B482" s="26">
        <v>297</v>
      </c>
      <c r="C482" s="26" t="s">
        <v>84</v>
      </c>
      <c r="D482" s="26" t="s">
        <v>107</v>
      </c>
      <c r="E482" s="26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6" t="s">
        <v>564</v>
      </c>
      <c r="B483" s="26">
        <v>298</v>
      </c>
      <c r="C483" s="26" t="s">
        <v>692</v>
      </c>
      <c r="D483" s="26" t="s">
        <v>841</v>
      </c>
      <c r="E483" s="26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6" t="s">
        <v>564</v>
      </c>
      <c r="B484" s="26">
        <v>299</v>
      </c>
      <c r="C484" s="26" t="s">
        <v>82</v>
      </c>
      <c r="D484" s="26" t="s">
        <v>842</v>
      </c>
      <c r="E484" s="26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6" t="s">
        <v>564</v>
      </c>
      <c r="B485" s="26">
        <v>300</v>
      </c>
      <c r="C485" s="26" t="s">
        <v>61</v>
      </c>
      <c r="D485" s="26" t="s">
        <v>34</v>
      </c>
      <c r="E485" s="26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6" t="s">
        <v>564</v>
      </c>
      <c r="B486" s="26">
        <v>301</v>
      </c>
      <c r="C486" s="26" t="s">
        <v>539</v>
      </c>
      <c r="D486" s="26" t="s">
        <v>843</v>
      </c>
      <c r="E486" s="26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6" t="s">
        <v>564</v>
      </c>
      <c r="B487" s="26">
        <v>302</v>
      </c>
      <c r="C487" s="26" t="s">
        <v>18</v>
      </c>
      <c r="D487" s="26" t="s">
        <v>359</v>
      </c>
      <c r="E487" s="26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6" t="s">
        <v>564</v>
      </c>
      <c r="B488" s="26">
        <v>303</v>
      </c>
      <c r="C488" s="26" t="s">
        <v>15</v>
      </c>
      <c r="D488" s="26" t="s">
        <v>122</v>
      </c>
      <c r="E488" s="26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6" t="s">
        <v>564</v>
      </c>
      <c r="B489" s="26">
        <v>500</v>
      </c>
      <c r="C489" s="26" t="s">
        <v>7</v>
      </c>
      <c r="D489" s="26" t="s">
        <v>1022</v>
      </c>
      <c r="E489" s="26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6" t="s">
        <v>564</v>
      </c>
      <c r="B490" s="26">
        <v>304</v>
      </c>
      <c r="C490" s="26" t="s">
        <v>119</v>
      </c>
      <c r="D490" s="26" t="s">
        <v>844</v>
      </c>
      <c r="E490" s="26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6" t="s">
        <v>564</v>
      </c>
      <c r="B491" s="26">
        <v>305</v>
      </c>
      <c r="C491" s="26" t="s">
        <v>105</v>
      </c>
      <c r="D491" s="26" t="s">
        <v>565</v>
      </c>
      <c r="E491" s="26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6" t="s">
        <v>564</v>
      </c>
      <c r="B492" s="26">
        <v>306</v>
      </c>
      <c r="C492" s="26" t="s">
        <v>16</v>
      </c>
      <c r="D492" s="26" t="s">
        <v>124</v>
      </c>
      <c r="E492" s="26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6" t="s">
        <v>564</v>
      </c>
      <c r="B493" s="26">
        <v>307</v>
      </c>
      <c r="C493" s="26" t="s">
        <v>692</v>
      </c>
      <c r="D493" s="26" t="s">
        <v>845</v>
      </c>
      <c r="E493" s="26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6" t="s">
        <v>564</v>
      </c>
      <c r="B494" s="26">
        <v>308</v>
      </c>
      <c r="C494" s="26" t="s">
        <v>125</v>
      </c>
      <c r="D494" s="26" t="s">
        <v>98</v>
      </c>
      <c r="E494" s="26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6" t="s">
        <v>564</v>
      </c>
      <c r="B495" s="26">
        <v>309</v>
      </c>
      <c r="C495" s="26" t="s">
        <v>15</v>
      </c>
      <c r="D495" s="26" t="s">
        <v>846</v>
      </c>
      <c r="E495" s="26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6" t="s">
        <v>564</v>
      </c>
      <c r="B496" s="26">
        <v>310</v>
      </c>
      <c r="C496" s="26" t="s">
        <v>465</v>
      </c>
      <c r="D496" s="26" t="s">
        <v>847</v>
      </c>
      <c r="E496" s="26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6" t="s">
        <v>564</v>
      </c>
      <c r="B497" s="26">
        <v>311</v>
      </c>
      <c r="C497" s="26" t="s">
        <v>993</v>
      </c>
      <c r="D497" s="26" t="s">
        <v>994</v>
      </c>
      <c r="E497" s="26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6" t="s">
        <v>567</v>
      </c>
      <c r="B498" s="26">
        <v>312</v>
      </c>
      <c r="C498" s="26" t="s">
        <v>108</v>
      </c>
      <c r="D498" s="26" t="s">
        <v>5</v>
      </c>
      <c r="E498" s="26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6" t="s">
        <v>567</v>
      </c>
      <c r="B499" s="26">
        <v>313</v>
      </c>
      <c r="C499" s="26" t="s">
        <v>848</v>
      </c>
      <c r="D499" s="26" t="s">
        <v>36</v>
      </c>
      <c r="E499" s="26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6" t="s">
        <v>567</v>
      </c>
      <c r="B500" s="26">
        <v>314</v>
      </c>
      <c r="C500" s="26" t="s">
        <v>849</v>
      </c>
      <c r="D500" s="26" t="s">
        <v>110</v>
      </c>
      <c r="E500" s="26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6" t="s">
        <v>567</v>
      </c>
      <c r="B501" s="26">
        <v>501</v>
      </c>
      <c r="C501" s="26" t="s">
        <v>1023</v>
      </c>
      <c r="D501" s="26" t="s">
        <v>1022</v>
      </c>
      <c r="E501" s="26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6" t="s">
        <v>567</v>
      </c>
      <c r="B502" s="26">
        <v>315</v>
      </c>
      <c r="C502" s="26" t="s">
        <v>850</v>
      </c>
      <c r="D502" s="26" t="s">
        <v>851</v>
      </c>
      <c r="E502" s="26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6" t="s">
        <v>567</v>
      </c>
      <c r="B503" s="26">
        <v>316</v>
      </c>
      <c r="C503" s="26" t="s">
        <v>109</v>
      </c>
      <c r="D503" s="26" t="s">
        <v>34</v>
      </c>
      <c r="E503" s="26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6" t="s">
        <v>567</v>
      </c>
      <c r="B504" s="26">
        <v>317</v>
      </c>
      <c r="C504" s="26" t="s">
        <v>113</v>
      </c>
      <c r="D504" s="26" t="s">
        <v>114</v>
      </c>
      <c r="E504" s="26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6" t="s">
        <v>567</v>
      </c>
      <c r="B505" s="51">
        <v>519</v>
      </c>
      <c r="C505" s="26" t="s">
        <v>42</v>
      </c>
      <c r="D505" s="26" t="s">
        <v>928</v>
      </c>
      <c r="E505" s="26" t="s">
        <v>599</v>
      </c>
      <c r="G505" t="str">
        <f t="shared" si="18"/>
        <v>PHX</v>
      </c>
      <c r="H505" t="str">
        <f t="shared" si="19"/>
        <v>W</v>
      </c>
      <c r="K505" t="s">
        <v>1169</v>
      </c>
    </row>
    <row r="506" spans="1:11" x14ac:dyDescent="0.3">
      <c r="A506" s="26" t="s">
        <v>567</v>
      </c>
      <c r="B506" s="26">
        <v>319</v>
      </c>
      <c r="C506" s="26" t="s">
        <v>995</v>
      </c>
      <c r="D506" s="26" t="s">
        <v>996</v>
      </c>
      <c r="E506" s="26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1" t="s">
        <v>535</v>
      </c>
      <c r="B507" s="54"/>
      <c r="C507" s="54"/>
      <c r="D507" s="54"/>
      <c r="E507" s="54" t="s">
        <v>1027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1" t="s">
        <v>472</v>
      </c>
      <c r="B508" s="54">
        <v>523</v>
      </c>
      <c r="C508" s="54" t="s">
        <v>822</v>
      </c>
      <c r="D508" s="54" t="s">
        <v>1025</v>
      </c>
      <c r="E508" s="54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1" t="s">
        <v>382</v>
      </c>
      <c r="B509" s="54">
        <v>522</v>
      </c>
      <c r="C509" s="54" t="s">
        <v>58</v>
      </c>
      <c r="D509" s="54" t="s">
        <v>1026</v>
      </c>
      <c r="E509" s="54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4" t="s">
        <v>546</v>
      </c>
      <c r="B510" s="54">
        <v>521</v>
      </c>
      <c r="C510" s="54" t="s">
        <v>526</v>
      </c>
      <c r="D510" s="54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1" t="s">
        <v>493</v>
      </c>
      <c r="B511" s="54">
        <v>524</v>
      </c>
      <c r="C511" s="54" t="s">
        <v>931</v>
      </c>
      <c r="D511" s="54" t="s">
        <v>1028</v>
      </c>
      <c r="E511" s="54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4" t="s">
        <v>1070</v>
      </c>
      <c r="B512" s="54">
        <v>525</v>
      </c>
      <c r="C512" s="54" t="s">
        <v>28</v>
      </c>
      <c r="D512" s="54" t="s">
        <v>78</v>
      </c>
      <c r="E512" s="58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  <c r="K512" t="s">
        <v>1484</v>
      </c>
    </row>
    <row r="513" spans="1:8" x14ac:dyDescent="0.3">
      <c r="A513" s="51" t="s">
        <v>436</v>
      </c>
      <c r="B513" s="54">
        <v>520</v>
      </c>
      <c r="C513" s="54" t="s">
        <v>1167</v>
      </c>
      <c r="D513" s="54" t="s">
        <v>1168</v>
      </c>
      <c r="E513" s="54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1" t="s">
        <v>560</v>
      </c>
      <c r="B514" s="54">
        <v>502</v>
      </c>
      <c r="C514" s="54" t="s">
        <v>1021</v>
      </c>
      <c r="D514" s="54" t="s">
        <v>1022</v>
      </c>
      <c r="E514" s="58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6"/>
      <c r="B515" s="16"/>
      <c r="C515" s="16"/>
      <c r="D515" s="16"/>
      <c r="E515" s="16"/>
    </row>
    <row r="516" spans="1:8" x14ac:dyDescent="0.3">
      <c r="A516" s="16"/>
      <c r="B516" s="16"/>
      <c r="C516" s="16"/>
      <c r="D516" s="16"/>
      <c r="E516" s="16"/>
    </row>
    <row r="517" spans="1:8" x14ac:dyDescent="0.3">
      <c r="A517" s="16"/>
      <c r="B517" s="16"/>
      <c r="C517" s="16"/>
      <c r="D517" s="16"/>
      <c r="E517" s="16"/>
    </row>
    <row r="518" spans="1:8" x14ac:dyDescent="0.3">
      <c r="A518" s="16"/>
      <c r="B518" s="16"/>
      <c r="C518" s="16"/>
      <c r="D518" s="16"/>
      <c r="E518" s="16"/>
    </row>
    <row r="519" spans="1:8" x14ac:dyDescent="0.3">
      <c r="A519" s="16"/>
      <c r="B519" s="16"/>
      <c r="C519" s="16"/>
      <c r="D519" s="16"/>
      <c r="E519" s="16"/>
    </row>
    <row r="520" spans="1:8" x14ac:dyDescent="0.3">
      <c r="A520" s="16"/>
      <c r="B520" s="16"/>
      <c r="C520" s="16"/>
      <c r="D520" s="16"/>
      <c r="E520" s="16"/>
    </row>
    <row r="521" spans="1:8" x14ac:dyDescent="0.3">
      <c r="A521" s="16"/>
      <c r="B521" s="16"/>
      <c r="C521" s="16"/>
      <c r="D521" s="16"/>
      <c r="E521" s="16"/>
    </row>
    <row r="522" spans="1:8" x14ac:dyDescent="0.3">
      <c r="A522" s="16"/>
      <c r="B522" s="16"/>
      <c r="C522" s="16"/>
      <c r="D522" s="16"/>
      <c r="E522" s="16"/>
    </row>
    <row r="523" spans="1:8" x14ac:dyDescent="0.3">
      <c r="A523" s="16"/>
      <c r="B523" s="16"/>
      <c r="C523" s="16"/>
      <c r="D523" s="16"/>
      <c r="E523" s="16"/>
    </row>
    <row r="524" spans="1:8" x14ac:dyDescent="0.3">
      <c r="A524" s="16"/>
      <c r="B524" s="16"/>
      <c r="C524" s="16"/>
      <c r="D524" s="16"/>
      <c r="E524" s="16"/>
    </row>
    <row r="525" spans="1:8" x14ac:dyDescent="0.3">
      <c r="A525" s="16"/>
      <c r="B525" s="16"/>
      <c r="C525" s="16"/>
      <c r="D525" s="16"/>
      <c r="E525" s="16"/>
    </row>
    <row r="526" spans="1:8" x14ac:dyDescent="0.3">
      <c r="A526" s="16"/>
      <c r="B526" s="16"/>
      <c r="C526" s="16"/>
      <c r="D526" s="16"/>
      <c r="E526" s="16"/>
    </row>
    <row r="527" spans="1:8" x14ac:dyDescent="0.3">
      <c r="A527" s="16"/>
      <c r="B527" s="16"/>
      <c r="C527" s="16"/>
      <c r="D527" s="16"/>
      <c r="E527" s="16"/>
    </row>
    <row r="528" spans="1:8" x14ac:dyDescent="0.3">
      <c r="A528" s="16"/>
      <c r="B528" s="16"/>
      <c r="C528" s="16"/>
      <c r="D528" s="16"/>
      <c r="E528" s="16"/>
    </row>
    <row r="529" spans="1:5" x14ac:dyDescent="0.3">
      <c r="A529" s="16"/>
      <c r="B529" s="16"/>
      <c r="C529" s="16"/>
      <c r="D529" s="16"/>
      <c r="E529" s="16"/>
    </row>
    <row r="530" spans="1:5" x14ac:dyDescent="0.3">
      <c r="A530" s="16"/>
      <c r="B530" s="16"/>
      <c r="C530" s="16"/>
      <c r="D530" s="16"/>
      <c r="E530" s="16"/>
    </row>
    <row r="531" spans="1:5" x14ac:dyDescent="0.3">
      <c r="A531" s="16"/>
      <c r="B531" s="16"/>
      <c r="C531" s="16"/>
      <c r="D531" s="16"/>
      <c r="E531" s="16"/>
    </row>
    <row r="532" spans="1:5" x14ac:dyDescent="0.3">
      <c r="A532" s="16"/>
      <c r="B532" s="16"/>
      <c r="C532" s="16"/>
      <c r="D532" s="16"/>
      <c r="E532" s="16"/>
    </row>
    <row r="533" spans="1:5" x14ac:dyDescent="0.3">
      <c r="A533" s="16"/>
      <c r="B533" s="16"/>
      <c r="C533" s="16"/>
      <c r="D533" s="16"/>
      <c r="E533" s="16"/>
    </row>
    <row r="534" spans="1:5" x14ac:dyDescent="0.3">
      <c r="A534" s="16"/>
      <c r="B534" s="16"/>
      <c r="C534" s="16"/>
      <c r="D534" s="16"/>
      <c r="E534" s="16"/>
    </row>
    <row r="535" spans="1:5" x14ac:dyDescent="0.3">
      <c r="A535" s="16"/>
      <c r="B535" s="16"/>
      <c r="C535" s="16"/>
      <c r="D535" s="16"/>
      <c r="E535" s="16"/>
    </row>
    <row r="536" spans="1:5" x14ac:dyDescent="0.3">
      <c r="A536" s="16"/>
      <c r="B536" s="16"/>
      <c r="C536" s="16"/>
      <c r="D536" s="16"/>
      <c r="E536" s="16"/>
    </row>
    <row r="537" spans="1:5" x14ac:dyDescent="0.3">
      <c r="A537" s="16"/>
      <c r="B537" s="16"/>
      <c r="C537" s="16"/>
      <c r="D537" s="16"/>
      <c r="E537" s="16"/>
    </row>
    <row r="538" spans="1:5" x14ac:dyDescent="0.3">
      <c r="A538" s="16"/>
      <c r="B538" s="16"/>
      <c r="C538" s="16"/>
      <c r="D538" s="16"/>
      <c r="E538" s="16"/>
    </row>
    <row r="539" spans="1:5" x14ac:dyDescent="0.3">
      <c r="A539" s="16"/>
      <c r="B539" s="16"/>
      <c r="C539" s="16"/>
      <c r="D539" s="16"/>
      <c r="E539" s="16"/>
    </row>
    <row r="540" spans="1:5" x14ac:dyDescent="0.3">
      <c r="A540" s="16"/>
      <c r="B540" s="16"/>
      <c r="C540" s="16"/>
      <c r="D540" s="16"/>
      <c r="E540" s="16"/>
    </row>
    <row r="541" spans="1:5" x14ac:dyDescent="0.3">
      <c r="A541" s="16"/>
      <c r="B541" s="16"/>
      <c r="C541" s="16"/>
      <c r="D541" s="16"/>
      <c r="E541" s="16"/>
    </row>
    <row r="542" spans="1:5" x14ac:dyDescent="0.3">
      <c r="A542" s="16"/>
      <c r="B542" s="16"/>
      <c r="C542" s="16"/>
      <c r="D542" s="16"/>
      <c r="E542" s="16"/>
    </row>
    <row r="543" spans="1:5" x14ac:dyDescent="0.3">
      <c r="A543" s="16"/>
      <c r="B543" s="16"/>
      <c r="C543" s="16"/>
      <c r="D543" s="16"/>
      <c r="E543" s="16"/>
    </row>
    <row r="544" spans="1:5" x14ac:dyDescent="0.3">
      <c r="A544" s="16"/>
      <c r="B544" s="16"/>
      <c r="C544" s="16"/>
      <c r="D544" s="16"/>
      <c r="E544" s="16"/>
    </row>
    <row r="545" spans="1:5" x14ac:dyDescent="0.3">
      <c r="A545" s="16"/>
      <c r="B545" s="16"/>
      <c r="C545" s="16"/>
      <c r="D545" s="16"/>
      <c r="E545" s="16"/>
    </row>
    <row r="546" spans="1:5" x14ac:dyDescent="0.3">
      <c r="A546" s="16"/>
      <c r="B546" s="16"/>
      <c r="C546" s="16"/>
      <c r="D546" s="16"/>
      <c r="E546" s="16"/>
    </row>
    <row r="547" spans="1:5" x14ac:dyDescent="0.3">
      <c r="A547" s="16"/>
      <c r="B547" s="16"/>
      <c r="C547" s="16"/>
      <c r="D547" s="16"/>
      <c r="E547" s="16"/>
    </row>
    <row r="548" spans="1:5" x14ac:dyDescent="0.3">
      <c r="A548" s="16"/>
      <c r="B548" s="16"/>
      <c r="C548" s="16"/>
      <c r="D548" s="16"/>
      <c r="E548" s="16"/>
    </row>
    <row r="549" spans="1:5" x14ac:dyDescent="0.3">
      <c r="A549" s="16"/>
      <c r="B549" s="16"/>
      <c r="C549" s="16"/>
      <c r="D549" s="16"/>
      <c r="E549" s="16"/>
    </row>
    <row r="550" spans="1:5" x14ac:dyDescent="0.3">
      <c r="A550" s="16"/>
      <c r="B550" s="16"/>
      <c r="C550" s="16"/>
      <c r="D550" s="16"/>
      <c r="E550" s="16"/>
    </row>
    <row r="551" spans="1:5" x14ac:dyDescent="0.3">
      <c r="A551" s="16"/>
      <c r="B551" s="16"/>
      <c r="C551" s="16"/>
      <c r="D551" s="16"/>
      <c r="E551" s="16"/>
    </row>
    <row r="552" spans="1:5" x14ac:dyDescent="0.3">
      <c r="A552" s="16"/>
      <c r="B552" s="16"/>
      <c r="C552" s="16"/>
      <c r="D552" s="16"/>
      <c r="E552" s="16"/>
    </row>
    <row r="553" spans="1:5" x14ac:dyDescent="0.3">
      <c r="A553" s="16"/>
      <c r="B553" s="16"/>
      <c r="C553" s="16"/>
      <c r="D553" s="16"/>
      <c r="E553" s="16"/>
    </row>
    <row r="554" spans="1:5" x14ac:dyDescent="0.3">
      <c r="A554" s="16"/>
      <c r="B554" s="16"/>
      <c r="C554" s="16"/>
      <c r="D554" s="16"/>
      <c r="E554" s="16"/>
    </row>
    <row r="555" spans="1:5" x14ac:dyDescent="0.3">
      <c r="A555" s="16"/>
      <c r="B555" s="16"/>
      <c r="C555" s="16"/>
      <c r="D555" s="16"/>
      <c r="E555" s="16"/>
    </row>
    <row r="556" spans="1:5" x14ac:dyDescent="0.3">
      <c r="A556" s="16"/>
      <c r="B556" s="16"/>
      <c r="C556" s="16"/>
      <c r="D556" s="16"/>
      <c r="E556" s="16"/>
    </row>
    <row r="557" spans="1:5" x14ac:dyDescent="0.3">
      <c r="A557" s="16"/>
      <c r="B557" s="16"/>
      <c r="C557" s="16"/>
      <c r="D557" s="16"/>
      <c r="E557" s="16"/>
    </row>
    <row r="558" spans="1:5" x14ac:dyDescent="0.3">
      <c r="A558" s="16"/>
      <c r="B558" s="16"/>
      <c r="C558" s="16"/>
      <c r="D558" s="16"/>
      <c r="E558" s="16"/>
    </row>
    <row r="559" spans="1:5" x14ac:dyDescent="0.3">
      <c r="A559" s="16"/>
      <c r="B559" s="16"/>
      <c r="C559" s="16"/>
      <c r="D559" s="16"/>
      <c r="E559" s="16"/>
    </row>
    <row r="560" spans="1:5" x14ac:dyDescent="0.3">
      <c r="A560" s="16"/>
      <c r="B560" s="16"/>
      <c r="C560" s="16"/>
      <c r="D560" s="16"/>
      <c r="E560" s="16"/>
    </row>
    <row r="561" spans="1:5" x14ac:dyDescent="0.3">
      <c r="A561" s="16"/>
      <c r="B561" s="16"/>
      <c r="C561" s="16"/>
      <c r="D561" s="16"/>
      <c r="E561" s="16"/>
    </row>
    <row r="562" spans="1:5" x14ac:dyDescent="0.3">
      <c r="A562" s="16"/>
      <c r="B562" s="16"/>
      <c r="C562" s="16"/>
      <c r="D562" s="16"/>
      <c r="E562" s="16"/>
    </row>
    <row r="563" spans="1:5" x14ac:dyDescent="0.3">
      <c r="A563" s="16"/>
      <c r="B563" s="16"/>
      <c r="C563" s="16"/>
      <c r="D563" s="16"/>
      <c r="E563" s="16"/>
    </row>
    <row r="564" spans="1:5" x14ac:dyDescent="0.3">
      <c r="A564" s="16"/>
      <c r="B564" s="16"/>
      <c r="C564" s="16"/>
      <c r="D564" s="16"/>
      <c r="E564" s="16"/>
    </row>
    <row r="565" spans="1:5" x14ac:dyDescent="0.3">
      <c r="A565" s="16"/>
      <c r="B565" s="16"/>
      <c r="C565" s="16"/>
      <c r="D565" s="16"/>
      <c r="E565" s="16"/>
    </row>
    <row r="566" spans="1:5" x14ac:dyDescent="0.3">
      <c r="A566" s="16"/>
      <c r="B566" s="16"/>
      <c r="C566" s="16"/>
      <c r="D566" s="16"/>
      <c r="E566" s="16"/>
    </row>
    <row r="567" spans="1:5" x14ac:dyDescent="0.3">
      <c r="A567" s="16"/>
      <c r="B567" s="16"/>
      <c r="C567" s="16"/>
      <c r="D567" s="16"/>
      <c r="E567" s="16"/>
    </row>
    <row r="568" spans="1:5" x14ac:dyDescent="0.3">
      <c r="A568" s="16"/>
      <c r="B568" s="16"/>
      <c r="C568" s="16"/>
      <c r="D568" s="16"/>
      <c r="E568" s="16"/>
    </row>
    <row r="569" spans="1:5" x14ac:dyDescent="0.3">
      <c r="A569" s="16"/>
      <c r="B569" s="16"/>
      <c r="C569" s="16"/>
      <c r="D569" s="16"/>
      <c r="E569" s="16"/>
    </row>
    <row r="570" spans="1:5" x14ac:dyDescent="0.3">
      <c r="A570" s="16"/>
      <c r="B570" s="16"/>
      <c r="C570" s="16"/>
      <c r="D570" s="16"/>
      <c r="E570" s="16"/>
    </row>
    <row r="571" spans="1:5" x14ac:dyDescent="0.3">
      <c r="A571" s="16"/>
      <c r="B571" s="16"/>
      <c r="C571" s="16"/>
      <c r="D571" s="16"/>
      <c r="E571" s="16"/>
    </row>
    <row r="572" spans="1:5" x14ac:dyDescent="0.3">
      <c r="A572" s="16"/>
      <c r="B572" s="16"/>
      <c r="C572" s="16"/>
      <c r="D572" s="16"/>
      <c r="E572" s="16"/>
    </row>
    <row r="573" spans="1:5" x14ac:dyDescent="0.3">
      <c r="A573" s="16"/>
      <c r="B573" s="16"/>
      <c r="C573" s="16"/>
      <c r="D573" s="16"/>
      <c r="E573" s="16"/>
    </row>
    <row r="574" spans="1:5" x14ac:dyDescent="0.3">
      <c r="A574" s="16"/>
      <c r="B574" s="16"/>
      <c r="C574" s="16"/>
      <c r="D574" s="16"/>
      <c r="E574" s="16"/>
    </row>
    <row r="575" spans="1:5" x14ac:dyDescent="0.3">
      <c r="A575" s="16"/>
      <c r="B575" s="16"/>
      <c r="C575" s="16"/>
      <c r="D575" s="16"/>
      <c r="E575" s="16"/>
    </row>
    <row r="576" spans="1:5" x14ac:dyDescent="0.3">
      <c r="A576" s="16"/>
      <c r="B576" s="16"/>
      <c r="C576" s="16"/>
      <c r="D576" s="16"/>
      <c r="E576" s="16"/>
    </row>
    <row r="577" spans="1:5" x14ac:dyDescent="0.3">
      <c r="A577" s="16"/>
      <c r="B577" s="16"/>
      <c r="C577" s="16"/>
      <c r="D577" s="16"/>
      <c r="E577" s="16"/>
    </row>
    <row r="578" spans="1:5" x14ac:dyDescent="0.3">
      <c r="A578" s="16"/>
      <c r="B578" s="16"/>
      <c r="C578" s="16"/>
      <c r="D578" s="16"/>
      <c r="E578" s="16"/>
    </row>
    <row r="579" spans="1:5" x14ac:dyDescent="0.3">
      <c r="A579" s="16"/>
      <c r="B579" s="16"/>
      <c r="C579" s="16"/>
      <c r="D579" s="16"/>
      <c r="E579" s="16"/>
    </row>
    <row r="580" spans="1:5" x14ac:dyDescent="0.3">
      <c r="A580" s="16"/>
      <c r="B580" s="16"/>
      <c r="C580" s="16"/>
      <c r="D580" s="16"/>
      <c r="E580" s="16"/>
    </row>
    <row r="581" spans="1:5" x14ac:dyDescent="0.3">
      <c r="A581" s="16"/>
      <c r="B581" s="16"/>
      <c r="C581" s="16"/>
      <c r="D581" s="16"/>
      <c r="E581" s="16"/>
    </row>
    <row r="582" spans="1:5" x14ac:dyDescent="0.3">
      <c r="A582" s="16"/>
      <c r="B582" s="16"/>
      <c r="C582" s="16"/>
      <c r="D582" s="16"/>
      <c r="E582" s="16"/>
    </row>
    <row r="583" spans="1:5" x14ac:dyDescent="0.3">
      <c r="A583" s="16"/>
      <c r="B583" s="16"/>
      <c r="C583" s="16"/>
      <c r="D583" s="16"/>
      <c r="E583" s="16"/>
    </row>
    <row r="584" spans="1:5" x14ac:dyDescent="0.3">
      <c r="A584" s="16"/>
      <c r="B584" s="16"/>
      <c r="C584" s="16"/>
      <c r="D584" s="16"/>
      <c r="E584" s="16"/>
    </row>
    <row r="585" spans="1:5" x14ac:dyDescent="0.3">
      <c r="A585" s="16"/>
      <c r="B585" s="16"/>
      <c r="C585" s="16"/>
      <c r="D585" s="16"/>
      <c r="E585" s="16"/>
    </row>
    <row r="586" spans="1:5" x14ac:dyDescent="0.3">
      <c r="A586" s="16"/>
      <c r="B586" s="16"/>
      <c r="C586" s="16"/>
      <c r="D586" s="16"/>
      <c r="E586" s="16"/>
    </row>
    <row r="587" spans="1:5" x14ac:dyDescent="0.3">
      <c r="A587" s="16"/>
      <c r="B587" s="16"/>
      <c r="C587" s="16"/>
      <c r="D587" s="16"/>
      <c r="E587" s="16"/>
    </row>
    <row r="588" spans="1:5" x14ac:dyDescent="0.3">
      <c r="A588" s="16"/>
      <c r="B588" s="16"/>
      <c r="C588" s="16"/>
      <c r="D588" s="16"/>
      <c r="E588" s="16"/>
    </row>
    <row r="589" spans="1:5" x14ac:dyDescent="0.3">
      <c r="A589" s="16"/>
      <c r="B589" s="16"/>
      <c r="C589" s="16"/>
      <c r="D589" s="16"/>
      <c r="E589" s="16"/>
    </row>
    <row r="590" spans="1:5" x14ac:dyDescent="0.3">
      <c r="A590" s="16"/>
      <c r="B590" s="16"/>
      <c r="C590" s="16"/>
      <c r="D590" s="16"/>
      <c r="E590" s="16"/>
    </row>
    <row r="591" spans="1:5" x14ac:dyDescent="0.3">
      <c r="A591" s="16"/>
      <c r="B591" s="16"/>
      <c r="C591" s="16"/>
      <c r="D591" s="16"/>
      <c r="E591" s="16"/>
    </row>
    <row r="592" spans="1:5" x14ac:dyDescent="0.3">
      <c r="A592" s="16"/>
      <c r="B592" s="16"/>
      <c r="C592" s="16"/>
      <c r="D592" s="16"/>
      <c r="E592" s="16"/>
    </row>
    <row r="593" spans="1:5" x14ac:dyDescent="0.3">
      <c r="A593" s="16"/>
      <c r="B593" s="16"/>
      <c r="C593" s="16"/>
      <c r="D593" s="16"/>
      <c r="E593" s="16"/>
    </row>
    <row r="594" spans="1:5" x14ac:dyDescent="0.3">
      <c r="A594" s="16"/>
      <c r="B594" s="16"/>
      <c r="C594" s="16"/>
      <c r="D594" s="16"/>
      <c r="E594" s="16"/>
    </row>
    <row r="595" spans="1:5" x14ac:dyDescent="0.3">
      <c r="A595" s="16"/>
      <c r="B595" s="16"/>
      <c r="C595" s="16"/>
      <c r="D595" s="16"/>
      <c r="E595" s="16"/>
    </row>
    <row r="596" spans="1:5" x14ac:dyDescent="0.3">
      <c r="A596" s="16"/>
      <c r="B596" s="16"/>
      <c r="C596" s="16"/>
      <c r="D596" s="16"/>
      <c r="E596" s="16"/>
    </row>
    <row r="597" spans="1:5" x14ac:dyDescent="0.3">
      <c r="A597" s="16"/>
      <c r="B597" s="16"/>
      <c r="C597" s="16"/>
      <c r="D597" s="16"/>
      <c r="E597" s="16"/>
    </row>
    <row r="598" spans="1:5" x14ac:dyDescent="0.3">
      <c r="A598" s="16"/>
      <c r="B598" s="16"/>
      <c r="C598" s="16"/>
      <c r="D598" s="16"/>
      <c r="E598" s="16"/>
    </row>
    <row r="599" spans="1:5" x14ac:dyDescent="0.3">
      <c r="A599" s="16"/>
      <c r="B599" s="16"/>
      <c r="C599" s="16"/>
      <c r="D599" s="16"/>
      <c r="E599" s="16"/>
    </row>
    <row r="600" spans="1:5" x14ac:dyDescent="0.3">
      <c r="A600" s="16"/>
      <c r="B600" s="16"/>
      <c r="C600" s="16"/>
      <c r="D600" s="16"/>
      <c r="E600" s="16"/>
    </row>
    <row r="601" spans="1:5" x14ac:dyDescent="0.3">
      <c r="A601" s="16"/>
      <c r="B601" s="16"/>
      <c r="C601" s="16"/>
      <c r="D601" s="16"/>
      <c r="E601" s="16"/>
    </row>
    <row r="602" spans="1:5" x14ac:dyDescent="0.3">
      <c r="A602" s="16"/>
      <c r="B602" s="16"/>
      <c r="C602" s="16"/>
      <c r="D602" s="16"/>
      <c r="E602" s="16"/>
    </row>
    <row r="603" spans="1:5" x14ac:dyDescent="0.3">
      <c r="A603" s="16"/>
      <c r="B603" s="16"/>
      <c r="C603" s="16"/>
      <c r="D603" s="16"/>
      <c r="E603" s="16"/>
    </row>
    <row r="604" spans="1:5" x14ac:dyDescent="0.3">
      <c r="A604" s="16"/>
      <c r="B604" s="16"/>
      <c r="C604" s="16"/>
      <c r="D604" s="16"/>
      <c r="E604" s="16"/>
    </row>
    <row r="605" spans="1:5" x14ac:dyDescent="0.3">
      <c r="A605" s="16"/>
      <c r="B605" s="16"/>
      <c r="C605" s="16"/>
      <c r="D605" s="16"/>
      <c r="E605" s="16"/>
    </row>
    <row r="606" spans="1:5" x14ac:dyDescent="0.3">
      <c r="A606" s="16"/>
      <c r="B606" s="16"/>
      <c r="C606" s="16"/>
      <c r="D606" s="16"/>
      <c r="E606" s="16"/>
    </row>
    <row r="607" spans="1:5" x14ac:dyDescent="0.3">
      <c r="A607" s="16"/>
      <c r="B607" s="16"/>
      <c r="C607" s="16"/>
      <c r="D607" s="16"/>
      <c r="E607" s="16"/>
    </row>
    <row r="608" spans="1:5" x14ac:dyDescent="0.3">
      <c r="A608" s="16"/>
      <c r="B608" s="16"/>
      <c r="C608" s="16"/>
      <c r="D608" s="16"/>
      <c r="E608" s="16"/>
    </row>
    <row r="609" spans="1:5" x14ac:dyDescent="0.3">
      <c r="A609" s="16"/>
      <c r="B609" s="16"/>
      <c r="C609" s="16"/>
      <c r="D609" s="16"/>
      <c r="E609" s="16"/>
    </row>
    <row r="610" spans="1:5" x14ac:dyDescent="0.3">
      <c r="A610" s="16"/>
      <c r="B610" s="16"/>
      <c r="C610" s="16"/>
      <c r="D610" s="16"/>
      <c r="E610" s="16"/>
    </row>
    <row r="611" spans="1:5" x14ac:dyDescent="0.3">
      <c r="A611" s="16"/>
      <c r="B611" s="16"/>
      <c r="C611" s="16"/>
      <c r="D611" s="16"/>
      <c r="E611" s="16"/>
    </row>
    <row r="612" spans="1:5" x14ac:dyDescent="0.3">
      <c r="A612" s="16"/>
      <c r="B612" s="16"/>
      <c r="C612" s="16"/>
      <c r="D612" s="16"/>
      <c r="E612" s="16"/>
    </row>
    <row r="613" spans="1:5" x14ac:dyDescent="0.3">
      <c r="A613" s="16"/>
      <c r="B613" s="16"/>
      <c r="C613" s="16"/>
      <c r="D613" s="16"/>
      <c r="E613" s="16"/>
    </row>
    <row r="614" spans="1:5" x14ac:dyDescent="0.3">
      <c r="A614" s="16"/>
      <c r="B614" s="16"/>
      <c r="C614" s="16"/>
      <c r="D614" s="16"/>
      <c r="E614" s="16"/>
    </row>
    <row r="615" spans="1:5" x14ac:dyDescent="0.3">
      <c r="A615" s="16"/>
      <c r="B615" s="16"/>
      <c r="C615" s="16"/>
      <c r="D615" s="16"/>
      <c r="E615" s="16"/>
    </row>
    <row r="616" spans="1:5" x14ac:dyDescent="0.3">
      <c r="A616" s="16"/>
      <c r="B616" s="16"/>
      <c r="C616" s="16"/>
      <c r="D616" s="16"/>
      <c r="E616" s="16"/>
    </row>
    <row r="617" spans="1:5" x14ac:dyDescent="0.3">
      <c r="A617" s="16"/>
      <c r="B617" s="16"/>
      <c r="C617" s="16"/>
      <c r="D617" s="16"/>
      <c r="E617" s="16"/>
    </row>
    <row r="618" spans="1:5" x14ac:dyDescent="0.3">
      <c r="A618" s="16"/>
      <c r="B618" s="16"/>
      <c r="C618" s="16"/>
      <c r="D618" s="16"/>
      <c r="E618" s="16"/>
    </row>
    <row r="619" spans="1:5" x14ac:dyDescent="0.3">
      <c r="A619" s="16"/>
      <c r="B619" s="16"/>
      <c r="C619" s="16"/>
      <c r="D619" s="16"/>
      <c r="E619" s="16"/>
    </row>
    <row r="620" spans="1:5" x14ac:dyDescent="0.3">
      <c r="A620" s="16"/>
      <c r="B620" s="16"/>
      <c r="C620" s="16"/>
      <c r="D620" s="16"/>
      <c r="E620" s="16"/>
    </row>
    <row r="621" spans="1:5" x14ac:dyDescent="0.3">
      <c r="A621" s="16"/>
      <c r="B621" s="16"/>
      <c r="C621" s="16"/>
      <c r="D621" s="16"/>
      <c r="E621" s="16"/>
    </row>
    <row r="622" spans="1:5" x14ac:dyDescent="0.3">
      <c r="A622" s="16"/>
      <c r="B622" s="16"/>
      <c r="C622" s="16"/>
      <c r="D622" s="16"/>
      <c r="E622" s="16"/>
    </row>
    <row r="623" spans="1:5" x14ac:dyDescent="0.3">
      <c r="A623" s="16"/>
      <c r="B623" s="16"/>
      <c r="C623" s="16"/>
      <c r="D623" s="16"/>
      <c r="E623" s="16"/>
    </row>
    <row r="624" spans="1:5" x14ac:dyDescent="0.3">
      <c r="A624" s="16"/>
      <c r="B624" s="16"/>
      <c r="C624" s="16"/>
      <c r="D624" s="16"/>
      <c r="E624" s="16"/>
    </row>
    <row r="625" spans="1:5" x14ac:dyDescent="0.3">
      <c r="A625" s="16"/>
      <c r="B625" s="16"/>
      <c r="C625" s="16"/>
      <c r="D625" s="16"/>
      <c r="E625" s="16"/>
    </row>
    <row r="626" spans="1:5" x14ac:dyDescent="0.3">
      <c r="A626" s="16"/>
      <c r="B626" s="16"/>
      <c r="C626" s="16"/>
      <c r="D626" s="16"/>
      <c r="E626" s="16"/>
    </row>
    <row r="627" spans="1:5" x14ac:dyDescent="0.3">
      <c r="A627" s="16"/>
      <c r="B627" s="16"/>
      <c r="C627" s="16"/>
      <c r="D627" s="16"/>
      <c r="E627" s="16"/>
    </row>
    <row r="628" spans="1:5" x14ac:dyDescent="0.3">
      <c r="A628" s="16"/>
      <c r="B628" s="16"/>
      <c r="C628" s="16"/>
      <c r="D628" s="16"/>
      <c r="E628" s="16"/>
    </row>
    <row r="629" spans="1:5" x14ac:dyDescent="0.3">
      <c r="A629" s="16"/>
      <c r="B629" s="16"/>
      <c r="C629" s="16"/>
      <c r="D629" s="16"/>
      <c r="E629" s="16"/>
    </row>
    <row r="630" spans="1:5" x14ac:dyDescent="0.3">
      <c r="A630" s="16"/>
      <c r="B630" s="16"/>
      <c r="C630" s="16"/>
      <c r="D630" s="16"/>
      <c r="E630" s="16"/>
    </row>
    <row r="631" spans="1:5" x14ac:dyDescent="0.3">
      <c r="A631" s="16"/>
      <c r="B631" s="16"/>
      <c r="C631" s="16"/>
      <c r="D631" s="16"/>
      <c r="E631" s="16"/>
    </row>
    <row r="632" spans="1:5" x14ac:dyDescent="0.3">
      <c r="A632" s="16"/>
      <c r="B632" s="16"/>
      <c r="C632" s="16"/>
      <c r="D632" s="16"/>
      <c r="E632" s="16"/>
    </row>
    <row r="633" spans="1:5" x14ac:dyDescent="0.3">
      <c r="A633" s="16"/>
      <c r="B633" s="16"/>
      <c r="C633" s="16"/>
      <c r="D633" s="16"/>
      <c r="E633" s="16"/>
    </row>
    <row r="634" spans="1:5" x14ac:dyDescent="0.3">
      <c r="A634" s="16"/>
      <c r="B634" s="16"/>
      <c r="C634" s="16"/>
      <c r="D634" s="16"/>
      <c r="E634" s="16"/>
    </row>
    <row r="635" spans="1:5" x14ac:dyDescent="0.3">
      <c r="A635" s="16"/>
      <c r="B635" s="16"/>
      <c r="C635" s="16"/>
      <c r="D635" s="16"/>
      <c r="E635" s="16"/>
    </row>
    <row r="636" spans="1:5" x14ac:dyDescent="0.3">
      <c r="A636" s="16"/>
      <c r="B636" s="16"/>
      <c r="C636" s="16"/>
      <c r="D636" s="16"/>
      <c r="E636" s="16"/>
    </row>
    <row r="637" spans="1:5" x14ac:dyDescent="0.3">
      <c r="A637" s="16"/>
      <c r="B637" s="16"/>
      <c r="C637" s="16"/>
      <c r="D637" s="16"/>
      <c r="E637" s="16"/>
    </row>
    <row r="638" spans="1:5" x14ac:dyDescent="0.3">
      <c r="A638" s="16"/>
      <c r="B638" s="16"/>
      <c r="C638" s="16"/>
      <c r="D638" s="16"/>
      <c r="E638" s="16"/>
    </row>
    <row r="639" spans="1:5" x14ac:dyDescent="0.3">
      <c r="A639" s="16"/>
      <c r="B639" s="16"/>
      <c r="C639" s="16"/>
      <c r="D639" s="16"/>
      <c r="E639" s="16"/>
    </row>
    <row r="640" spans="1:5" x14ac:dyDescent="0.3">
      <c r="A640" s="16"/>
      <c r="B640" s="16"/>
      <c r="C640" s="16"/>
      <c r="D640" s="16"/>
      <c r="E640" s="16"/>
    </row>
  </sheetData>
  <pageMargins left="0.7" right="0.7" top="0.75" bottom="0.75" header="0.3" footer="0.3"/>
  <pageSetup paperSize="9" orientation="portrait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71" t="s">
        <v>172</v>
      </c>
      <c r="G1" s="71"/>
      <c r="H1" s="71"/>
      <c r="J1" s="72" t="s">
        <v>173</v>
      </c>
      <c r="K1" s="72"/>
      <c r="M1" s="12" t="s">
        <v>174</v>
      </c>
      <c r="N1" s="12" t="s">
        <v>171</v>
      </c>
      <c r="O1" s="12" t="s">
        <v>175</v>
      </c>
      <c r="Q1" s="12" t="s">
        <v>176</v>
      </c>
      <c r="R1" s="12" t="s">
        <v>177</v>
      </c>
      <c r="T1" s="72" t="s">
        <v>173</v>
      </c>
      <c r="U1" s="72"/>
      <c r="W1" s="72" t="s">
        <v>173</v>
      </c>
      <c r="X1" s="72"/>
    </row>
    <row r="3" spans="1:24" x14ac:dyDescent="0.3">
      <c r="A3" t="s">
        <v>226</v>
      </c>
      <c r="B3" s="13">
        <v>36892</v>
      </c>
      <c r="C3" t="s">
        <v>227</v>
      </c>
    </row>
    <row r="4" spans="1:24" x14ac:dyDescent="0.3">
      <c r="B4" s="13"/>
    </row>
    <row r="5" spans="1:24" x14ac:dyDescent="0.3">
      <c r="A5" t="s">
        <v>228</v>
      </c>
      <c r="B5" t="s">
        <v>1339</v>
      </c>
      <c r="C5" t="s">
        <v>229</v>
      </c>
      <c r="D5" t="s">
        <v>1339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4">
        <f t="shared" ref="J5:J68" ca="1" si="1">+INDIRECT("f"&amp;2*ROW()-5)</f>
        <v>1</v>
      </c>
      <c r="K5" s="14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4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1340</v>
      </c>
      <c r="C7" t="s">
        <v>231</v>
      </c>
      <c r="D7" t="s">
        <v>1341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4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4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1342</v>
      </c>
      <c r="C9" t="s">
        <v>233</v>
      </c>
      <c r="D9" t="s">
        <v>1343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4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4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1344</v>
      </c>
      <c r="C11" t="s">
        <v>235</v>
      </c>
      <c r="D11" t="s">
        <v>1345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4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4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1211</v>
      </c>
      <c r="C13" t="s">
        <v>237</v>
      </c>
      <c r="D13" t="s">
        <v>1346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4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4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1347</v>
      </c>
      <c r="C15" t="s">
        <v>239</v>
      </c>
      <c r="D15" t="s">
        <v>1348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4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4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1349</v>
      </c>
      <c r="C17" t="s">
        <v>241</v>
      </c>
      <c r="D17" t="s">
        <v>1350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4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4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1351</v>
      </c>
      <c r="C19" t="s">
        <v>243</v>
      </c>
      <c r="D19" t="s">
        <v>1352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4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4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1353</v>
      </c>
      <c r="C21" t="s">
        <v>245</v>
      </c>
      <c r="D21" t="s">
        <v>1354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4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4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1355</v>
      </c>
      <c r="C23" t="s">
        <v>247</v>
      </c>
      <c r="D23" t="s">
        <v>1356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4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4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1357</v>
      </c>
      <c r="C25" t="s">
        <v>249</v>
      </c>
      <c r="D25" t="s">
        <v>1358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4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4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1359</v>
      </c>
      <c r="C27" t="s">
        <v>251</v>
      </c>
      <c r="D27" t="s">
        <v>1360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4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4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1361</v>
      </c>
      <c r="C29" t="s">
        <v>253</v>
      </c>
      <c r="D29" t="s">
        <v>1362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4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4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1363</v>
      </c>
      <c r="C31" t="s">
        <v>255</v>
      </c>
      <c r="D31" t="s">
        <v>1364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4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4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1365</v>
      </c>
      <c r="C33" t="s">
        <v>257</v>
      </c>
      <c r="D33" t="s">
        <v>1366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4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3"/>
      <c r="G34" t="str">
        <f t="shared" si="0"/>
        <v/>
      </c>
      <c r="H34" t="str">
        <f t="shared" si="3"/>
        <v/>
      </c>
      <c r="J34" s="14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1367</v>
      </c>
      <c r="C35" t="s">
        <v>259</v>
      </c>
      <c r="D35" t="s">
        <v>1368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4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4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1359</v>
      </c>
      <c r="C37" t="s">
        <v>261</v>
      </c>
      <c r="D37" t="s">
        <v>1369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4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4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1029</v>
      </c>
      <c r="C39" t="s">
        <v>263</v>
      </c>
      <c r="D39" t="s">
        <v>1370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4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4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1371</v>
      </c>
      <c r="C41" t="s">
        <v>265</v>
      </c>
      <c r="D41" t="s">
        <v>1372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4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4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1373</v>
      </c>
      <c r="C43" t="s">
        <v>267</v>
      </c>
      <c r="D43" t="s">
        <v>1374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4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4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1375</v>
      </c>
      <c r="C45" t="s">
        <v>269</v>
      </c>
      <c r="D45" t="s">
        <v>1376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4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4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1377</v>
      </c>
      <c r="C47" t="s">
        <v>271</v>
      </c>
      <c r="D47" t="s">
        <v>1378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4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4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1379</v>
      </c>
      <c r="C49" t="s">
        <v>273</v>
      </c>
      <c r="D49" t="s">
        <v>1380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4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4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1381</v>
      </c>
      <c r="C51" t="s">
        <v>275</v>
      </c>
      <c r="D51" t="s">
        <v>1382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4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4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1383</v>
      </c>
      <c r="C53" t="s">
        <v>277</v>
      </c>
      <c r="D53" t="s">
        <v>1384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4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4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1353</v>
      </c>
      <c r="C55" t="s">
        <v>279</v>
      </c>
      <c r="D55" t="s">
        <v>1385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4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4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1386</v>
      </c>
      <c r="C57" t="s">
        <v>281</v>
      </c>
      <c r="D57" t="s">
        <v>1387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4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4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1388</v>
      </c>
      <c r="C59" t="s">
        <v>283</v>
      </c>
      <c r="D59" t="s">
        <v>1389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4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4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1390</v>
      </c>
      <c r="C61" t="s">
        <v>285</v>
      </c>
      <c r="D61" t="s">
        <v>1391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4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4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1392</v>
      </c>
      <c r="C63" t="s">
        <v>287</v>
      </c>
      <c r="D63" t="s">
        <v>1393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4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4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1394</v>
      </c>
      <c r="C65" t="s">
        <v>289</v>
      </c>
      <c r="D65" t="s">
        <v>1395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4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4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1396</v>
      </c>
      <c r="C67" t="s">
        <v>291</v>
      </c>
      <c r="D67" t="s">
        <v>1397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4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4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1398</v>
      </c>
      <c r="C69" t="s">
        <v>298</v>
      </c>
      <c r="D69" t="s">
        <v>1399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4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4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1400</v>
      </c>
      <c r="C71" t="s">
        <v>300</v>
      </c>
      <c r="D71" t="s">
        <v>1401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4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4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1402</v>
      </c>
      <c r="C73" t="s">
        <v>302</v>
      </c>
      <c r="D73" t="s">
        <v>1403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4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4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1404</v>
      </c>
      <c r="C75" t="s">
        <v>304</v>
      </c>
      <c r="D75" t="s">
        <v>1405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4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4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1406</v>
      </c>
      <c r="C77" t="s">
        <v>306</v>
      </c>
      <c r="D77" t="s">
        <v>1407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4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4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1408</v>
      </c>
      <c r="C79" t="s">
        <v>308</v>
      </c>
      <c r="D79" t="s">
        <v>1409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4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4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1410</v>
      </c>
      <c r="C81" t="s">
        <v>310</v>
      </c>
      <c r="D81" t="s">
        <v>1411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4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4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1412</v>
      </c>
      <c r="C83" t="s">
        <v>312</v>
      </c>
      <c r="D83" t="s">
        <v>1413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4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4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1414</v>
      </c>
      <c r="C85" t="s">
        <v>314</v>
      </c>
      <c r="D85" t="s">
        <v>1415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4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4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1416</v>
      </c>
      <c r="C87" t="s">
        <v>316</v>
      </c>
      <c r="D87" t="s">
        <v>1417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4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4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1418</v>
      </c>
      <c r="C89" t="s">
        <v>318</v>
      </c>
      <c r="D89" t="s">
        <v>1419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4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4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1420</v>
      </c>
      <c r="C91" t="s">
        <v>320</v>
      </c>
      <c r="D91" t="s">
        <v>1421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4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4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1422</v>
      </c>
      <c r="C93" t="s">
        <v>322</v>
      </c>
      <c r="D93" t="s">
        <v>1423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4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4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1424</v>
      </c>
      <c r="C95" t="s">
        <v>324</v>
      </c>
      <c r="D95" t="s">
        <v>1425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4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4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1426</v>
      </c>
      <c r="C97" t="s">
        <v>326</v>
      </c>
      <c r="D97" t="s">
        <v>1427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4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4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1428</v>
      </c>
      <c r="C99" t="s">
        <v>328</v>
      </c>
      <c r="D99" t="s">
        <v>1429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4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4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1430</v>
      </c>
      <c r="C101" t="s">
        <v>330</v>
      </c>
      <c r="D101" t="s">
        <v>1431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4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4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1432</v>
      </c>
      <c r="C103" t="s">
        <v>332</v>
      </c>
      <c r="D103" t="s">
        <v>1433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4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4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1434</v>
      </c>
      <c r="C105" t="s">
        <v>334</v>
      </c>
      <c r="D105" t="s">
        <v>1435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4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4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1436</v>
      </c>
      <c r="F107">
        <f>+F105+1</f>
        <v>52</v>
      </c>
      <c r="G107" t="str">
        <f t="shared" si="13"/>
        <v/>
      </c>
      <c r="H107" t="str">
        <f t="shared" si="16"/>
        <v/>
      </c>
      <c r="J107" s="14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1349</v>
      </c>
      <c r="G108" t="str">
        <f t="shared" si="13"/>
        <v/>
      </c>
      <c r="H108" t="str">
        <f t="shared" si="16"/>
        <v/>
      </c>
      <c r="J108" s="14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1339</v>
      </c>
      <c r="F109">
        <f>+F107+1</f>
        <v>53</v>
      </c>
      <c r="G109" t="str">
        <f t="shared" si="13"/>
        <v/>
      </c>
      <c r="H109" t="str">
        <f t="shared" si="16"/>
        <v/>
      </c>
      <c r="J109" s="14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4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1437</v>
      </c>
      <c r="F111">
        <f>+F109+1</f>
        <v>54</v>
      </c>
      <c r="G111" t="str">
        <f t="shared" si="13"/>
        <v/>
      </c>
      <c r="H111" t="str">
        <f t="shared" si="16"/>
        <v/>
      </c>
      <c r="J111" s="14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4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4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4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4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4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4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4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4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4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4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4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4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4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4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4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4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4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4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4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4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4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4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4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4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4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4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4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4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4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4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4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4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4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4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4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4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4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4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4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4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4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4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4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4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4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4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4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4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4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4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4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4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4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4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4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4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4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4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4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4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4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4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4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4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4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4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4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4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4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4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4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4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4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4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4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4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4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4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4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4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4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4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4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4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4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4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4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4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4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4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4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4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4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4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4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4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4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4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4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4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4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4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4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4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4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4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4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4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4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4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4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4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4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4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4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4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4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4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4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4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4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4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4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4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4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4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4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4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4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4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4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4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4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4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4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4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4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4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4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4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4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4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4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4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4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4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4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4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4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4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4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4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4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4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4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4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4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4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4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4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4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4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4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4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4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4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4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4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4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4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4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4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4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4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4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4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4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4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4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4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4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4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4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4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4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4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4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4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4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4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4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4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4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4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4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4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4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4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4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4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4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4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4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4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4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4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4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4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4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4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4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4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4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4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4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4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4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4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4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4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4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4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4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4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4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4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4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4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4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4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4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4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4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4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4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4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4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4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4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4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4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4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4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4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4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4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4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4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4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4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4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4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4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4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4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4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4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4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4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4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4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4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4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4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4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4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4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4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4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4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4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4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4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4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4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4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4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4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4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4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4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4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4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4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4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4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4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4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4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4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4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4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4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4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4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4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4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4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4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4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4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4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4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4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4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4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4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4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4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4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4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4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4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4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4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4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4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4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4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4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4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4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4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4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4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4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4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4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4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4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4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4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4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4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4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4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4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4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4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4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4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4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4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4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4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4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4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4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4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4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4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4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4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4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4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4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4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4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4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4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4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4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4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4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4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4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4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4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4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4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4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4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4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4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4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4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4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4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4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4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4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4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4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4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4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4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4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4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3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3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J191"/>
  <sheetViews>
    <sheetView workbookViewId="0">
      <pane ySplit="3" topLeftCell="A30" activePane="bottomLeft" state="frozen"/>
      <selection activeCell="O53" sqref="O53"/>
      <selection pane="bottomLeft" activeCell="C37" sqref="C37:K45"/>
    </sheetView>
  </sheetViews>
  <sheetFormatPr defaultColWidth="9.109375" defaultRowHeight="14.4" x14ac:dyDescent="0.3"/>
  <cols>
    <col min="1" max="1" width="5.109375" style="3" customWidth="1"/>
    <col min="2" max="2" width="5.88671875" style="3" customWidth="1"/>
    <col min="3" max="3" width="4.88671875" style="3" customWidth="1"/>
    <col min="4" max="4" width="11.44140625" bestFit="1" customWidth="1"/>
    <col min="5" max="5" width="16.33203125" bestFit="1" customWidth="1"/>
    <col min="6" max="6" width="6.6640625" customWidth="1"/>
    <col min="7" max="8" width="5.5546875" hidden="1" customWidth="1"/>
    <col min="9" max="9" width="3.109375" hidden="1" customWidth="1"/>
    <col min="10" max="10" width="9.109375" hidden="1" customWidth="1"/>
    <col min="11" max="11" width="5.88671875" customWidth="1"/>
  </cols>
  <sheetData>
    <row r="1" spans="1:10" ht="30.75" customHeight="1" x14ac:dyDescent="0.35">
      <c r="A1" s="65" t="s">
        <v>1485</v>
      </c>
      <c r="B1" s="65"/>
      <c r="C1" s="65"/>
      <c r="D1" s="65"/>
      <c r="E1" s="65"/>
      <c r="F1" s="65"/>
      <c r="G1" s="41"/>
      <c r="H1" s="39"/>
    </row>
    <row r="2" spans="1:10" ht="15.75" customHeight="1" x14ac:dyDescent="0.3">
      <c r="A2" s="64" t="s">
        <v>19</v>
      </c>
      <c r="B2" s="64"/>
      <c r="C2" s="64"/>
      <c r="D2" s="64"/>
      <c r="E2" s="64"/>
      <c r="F2" s="64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6" t="s">
        <v>377</v>
      </c>
    </row>
    <row r="4" spans="1:10" x14ac:dyDescent="0.3">
      <c r="A4" s="3">
        <v>1</v>
      </c>
      <c r="B4" s="3">
        <v>7.49</v>
      </c>
      <c r="C4" s="51">
        <v>201</v>
      </c>
      <c r="D4" s="1" t="s">
        <v>726</v>
      </c>
      <c r="E4" s="1" t="s">
        <v>727</v>
      </c>
      <c r="F4" s="1" t="s">
        <v>607</v>
      </c>
      <c r="G4" s="1"/>
      <c r="H4" s="3"/>
      <c r="I4" s="24" t="str">
        <f t="shared" ref="I4:I10" si="0">TEXT(SUMPRODUCT(--(F4=$F$4:$F$581),--(A4&gt;$A$4:$A$581))+1,0)</f>
        <v>1</v>
      </c>
      <c r="J4" s="1" t="str">
        <f>+F4&amp;"  "&amp;I4</f>
        <v>Crawley AC  1</v>
      </c>
    </row>
    <row r="5" spans="1:10" x14ac:dyDescent="0.3">
      <c r="A5" s="3">
        <v>2</v>
      </c>
      <c r="B5" s="3">
        <v>7.53</v>
      </c>
      <c r="C5" s="51">
        <v>186</v>
      </c>
      <c r="D5" s="1" t="s">
        <v>1627</v>
      </c>
      <c r="E5" s="1" t="s">
        <v>1628</v>
      </c>
      <c r="F5" s="1" t="s">
        <v>598</v>
      </c>
      <c r="G5" s="1"/>
      <c r="H5" s="3"/>
      <c r="I5" s="24" t="str">
        <f t="shared" si="0"/>
        <v>1</v>
      </c>
      <c r="J5" s="1" t="str">
        <f t="shared" ref="J5:J9" si="1">+F5&amp;"  "&amp;I5</f>
        <v>Brighton &amp; Hove AC  1</v>
      </c>
    </row>
    <row r="6" spans="1:10" x14ac:dyDescent="0.3">
      <c r="A6" s="3">
        <v>3</v>
      </c>
      <c r="B6" s="3">
        <v>7.53</v>
      </c>
      <c r="C6" s="51">
        <v>187</v>
      </c>
      <c r="D6" s="1" t="s">
        <v>559</v>
      </c>
      <c r="E6" s="1" t="s">
        <v>1629</v>
      </c>
      <c r="F6" s="1" t="s">
        <v>607</v>
      </c>
      <c r="G6" s="1"/>
      <c r="H6" s="3"/>
      <c r="I6" s="24" t="str">
        <f t="shared" si="0"/>
        <v>2</v>
      </c>
      <c r="J6" s="1" t="str">
        <f t="shared" si="1"/>
        <v>Crawley AC  2</v>
      </c>
    </row>
    <row r="7" spans="1:10" x14ac:dyDescent="0.3">
      <c r="A7" s="3">
        <v>4</v>
      </c>
      <c r="B7" s="3">
        <v>7.55</v>
      </c>
      <c r="C7" s="51">
        <v>171</v>
      </c>
      <c r="D7" s="1" t="s">
        <v>51</v>
      </c>
      <c r="E7" s="1" t="s">
        <v>556</v>
      </c>
      <c r="F7" s="1" t="s">
        <v>664</v>
      </c>
      <c r="G7" s="1"/>
      <c r="H7" s="3"/>
      <c r="I7" s="24" t="str">
        <f t="shared" si="0"/>
        <v>1</v>
      </c>
      <c r="J7" s="1" t="str">
        <f t="shared" si="1"/>
        <v>Worthing &amp; District Harriers  1</v>
      </c>
    </row>
    <row r="8" spans="1:10" x14ac:dyDescent="0.3">
      <c r="A8" s="3">
        <v>5</v>
      </c>
      <c r="B8" s="3">
        <v>8.08</v>
      </c>
      <c r="C8" s="51">
        <v>173</v>
      </c>
      <c r="D8" s="1" t="s">
        <v>462</v>
      </c>
      <c r="E8" s="1" t="s">
        <v>5</v>
      </c>
      <c r="F8" s="1" t="s">
        <v>598</v>
      </c>
      <c r="G8" s="1"/>
      <c r="H8" s="3"/>
      <c r="I8" s="24" t="str">
        <f t="shared" si="0"/>
        <v>2</v>
      </c>
      <c r="J8" s="1" t="str">
        <f t="shared" si="1"/>
        <v>Brighton &amp; Hove AC  2</v>
      </c>
    </row>
    <row r="9" spans="1:10" x14ac:dyDescent="0.3">
      <c r="A9" s="3">
        <v>6</v>
      </c>
      <c r="B9" s="3">
        <v>8.11</v>
      </c>
      <c r="C9" s="51">
        <v>200</v>
      </c>
      <c r="D9" s="1" t="s">
        <v>7</v>
      </c>
      <c r="E9" s="1" t="s">
        <v>746</v>
      </c>
      <c r="F9" s="1" t="s">
        <v>594</v>
      </c>
      <c r="G9" s="1"/>
      <c r="H9" s="3"/>
      <c r="I9" s="24" t="str">
        <f t="shared" si="0"/>
        <v>1</v>
      </c>
      <c r="J9" s="1" t="str">
        <f t="shared" si="1"/>
        <v>HY Runners  1</v>
      </c>
    </row>
    <row r="10" spans="1:10" x14ac:dyDescent="0.3">
      <c r="A10" s="3">
        <v>7</v>
      </c>
      <c r="B10" s="3">
        <v>8.17</v>
      </c>
      <c r="C10" s="51">
        <v>183</v>
      </c>
      <c r="D10" s="1" t="s">
        <v>13</v>
      </c>
      <c r="E10" s="1" t="s">
        <v>737</v>
      </c>
      <c r="F10" s="1" t="s">
        <v>594</v>
      </c>
      <c r="G10" s="1"/>
      <c r="H10" s="3"/>
      <c r="I10" s="24" t="str">
        <f t="shared" si="0"/>
        <v>2</v>
      </c>
      <c r="J10" s="1" t="str">
        <f t="shared" ref="J10" si="2">+F10&amp;"  "&amp;I10</f>
        <v>HY Runners  2</v>
      </c>
    </row>
    <row r="11" spans="1:10" x14ac:dyDescent="0.3">
      <c r="A11" s="3">
        <v>8</v>
      </c>
      <c r="B11" s="3">
        <v>8.2100000000000009</v>
      </c>
      <c r="C11" s="51">
        <v>191</v>
      </c>
      <c r="D11" s="1" t="s">
        <v>423</v>
      </c>
      <c r="E11" s="1" t="s">
        <v>734</v>
      </c>
      <c r="F11" s="1" t="s">
        <v>594</v>
      </c>
      <c r="G11" s="1"/>
      <c r="H11" s="3"/>
      <c r="I11" s="24"/>
      <c r="J11" s="1"/>
    </row>
    <row r="12" spans="1:10" x14ac:dyDescent="0.3">
      <c r="A12" s="3">
        <v>9</v>
      </c>
      <c r="B12" s="3">
        <v>8.2100000000000009</v>
      </c>
      <c r="C12" s="51">
        <v>175</v>
      </c>
      <c r="D12" s="1" t="s">
        <v>1509</v>
      </c>
      <c r="E12" s="1" t="s">
        <v>21</v>
      </c>
      <c r="F12" s="1" t="s">
        <v>598</v>
      </c>
      <c r="G12" s="1"/>
      <c r="H12" s="3"/>
      <c r="I12" s="24"/>
      <c r="J12" s="1"/>
    </row>
    <row r="13" spans="1:10" x14ac:dyDescent="0.3">
      <c r="A13" s="3">
        <v>10</v>
      </c>
      <c r="B13" s="3">
        <v>8.2100000000000009</v>
      </c>
      <c r="C13" s="51">
        <v>179</v>
      </c>
      <c r="D13" s="1" t="s">
        <v>1624</v>
      </c>
      <c r="E13" s="1" t="s">
        <v>1625</v>
      </c>
      <c r="F13" s="1" t="s">
        <v>602</v>
      </c>
      <c r="G13" s="1"/>
      <c r="H13" s="3"/>
      <c r="I13" s="24"/>
      <c r="J13" s="1"/>
    </row>
    <row r="14" spans="1:10" x14ac:dyDescent="0.3">
      <c r="A14" s="3">
        <v>11</v>
      </c>
      <c r="B14" s="3">
        <v>8.2899999999999991</v>
      </c>
      <c r="C14" s="51">
        <v>192</v>
      </c>
      <c r="D14" s="1" t="s">
        <v>140</v>
      </c>
      <c r="E14" s="1" t="s">
        <v>747</v>
      </c>
      <c r="F14" s="1" t="s">
        <v>598</v>
      </c>
      <c r="G14" s="1"/>
      <c r="H14" s="3"/>
      <c r="I14" s="24"/>
      <c r="J14" s="1"/>
    </row>
    <row r="15" spans="1:10" x14ac:dyDescent="0.3">
      <c r="A15" s="3">
        <v>12</v>
      </c>
      <c r="B15" s="3">
        <v>8.34</v>
      </c>
      <c r="C15" s="51">
        <v>195</v>
      </c>
      <c r="D15" s="1" t="s">
        <v>1633</v>
      </c>
      <c r="E15" s="1" t="s">
        <v>1634</v>
      </c>
      <c r="F15" s="1" t="s">
        <v>607</v>
      </c>
      <c r="G15" s="1"/>
      <c r="H15" s="3"/>
      <c r="I15" s="24"/>
      <c r="J15" s="1"/>
    </row>
    <row r="16" spans="1:10" x14ac:dyDescent="0.3">
      <c r="A16" s="3">
        <v>13</v>
      </c>
      <c r="B16" s="3">
        <v>8.3699999999999992</v>
      </c>
      <c r="C16" s="51">
        <v>198</v>
      </c>
      <c r="D16" s="1" t="s">
        <v>15</v>
      </c>
      <c r="E16" s="1" t="s">
        <v>1635</v>
      </c>
      <c r="F16" s="1" t="s">
        <v>598</v>
      </c>
      <c r="G16" s="1"/>
      <c r="H16" s="3"/>
      <c r="I16" s="24"/>
      <c r="J16" s="1"/>
    </row>
    <row r="17" spans="1:10" x14ac:dyDescent="0.3">
      <c r="A17" s="3">
        <v>14</v>
      </c>
      <c r="B17" s="3">
        <v>8.3699999999999992</v>
      </c>
      <c r="C17" s="51">
        <v>167</v>
      </c>
      <c r="D17" s="1" t="s">
        <v>1613</v>
      </c>
      <c r="E17" s="1" t="s">
        <v>1614</v>
      </c>
      <c r="F17" s="1" t="s">
        <v>598</v>
      </c>
      <c r="G17" s="1" t="str">
        <f>+VLOOKUP($C17,MasterData!$B$4:$I$1003,5,"false")</f>
        <v>U15</v>
      </c>
      <c r="H17" s="3" t="str">
        <f>+VLOOKUP($C17,MasterData!$B$4:$I$1003,6,"false")</f>
        <v>B</v>
      </c>
      <c r="I17" s="24"/>
      <c r="J17" s="1"/>
    </row>
    <row r="18" spans="1:10" x14ac:dyDescent="0.3">
      <c r="A18" s="3">
        <v>15</v>
      </c>
      <c r="B18" s="3">
        <v>8.3699999999999992</v>
      </c>
      <c r="C18" s="51">
        <v>193</v>
      </c>
      <c r="D18" s="1" t="s">
        <v>1632</v>
      </c>
      <c r="E18" s="1" t="s">
        <v>1551</v>
      </c>
      <c r="F18" s="1" t="s">
        <v>599</v>
      </c>
      <c r="G18" s="1"/>
      <c r="H18" s="3"/>
      <c r="I18" s="24"/>
      <c r="J18" s="1"/>
    </row>
    <row r="19" spans="1:10" x14ac:dyDescent="0.3">
      <c r="A19" s="3">
        <v>16</v>
      </c>
      <c r="B19" s="3">
        <v>8.42</v>
      </c>
      <c r="C19" s="51">
        <v>180</v>
      </c>
      <c r="D19" s="1" t="s">
        <v>56</v>
      </c>
      <c r="E19" s="1" t="s">
        <v>748</v>
      </c>
      <c r="F19" s="1" t="s">
        <v>594</v>
      </c>
      <c r="G19" s="1"/>
      <c r="H19" s="3"/>
      <c r="I19" s="24"/>
      <c r="J19" s="1"/>
    </row>
    <row r="20" spans="1:10" x14ac:dyDescent="0.3">
      <c r="A20" s="3">
        <v>17</v>
      </c>
      <c r="B20" s="3">
        <v>8.43</v>
      </c>
      <c r="C20" s="51">
        <v>196</v>
      </c>
      <c r="D20" s="1" t="s">
        <v>15</v>
      </c>
      <c r="E20" s="1" t="s">
        <v>753</v>
      </c>
      <c r="F20" s="1" t="s">
        <v>594</v>
      </c>
      <c r="G20" s="1"/>
      <c r="H20" s="3"/>
      <c r="I20" s="24"/>
      <c r="J20" s="1"/>
    </row>
    <row r="21" spans="1:10" x14ac:dyDescent="0.3">
      <c r="A21" s="3">
        <v>18</v>
      </c>
      <c r="B21" s="3">
        <v>8.4700000000000006</v>
      </c>
      <c r="C21" s="51">
        <v>168</v>
      </c>
      <c r="D21" s="1" t="s">
        <v>1615</v>
      </c>
      <c r="E21" s="1" t="s">
        <v>1616</v>
      </c>
      <c r="F21" s="1" t="s">
        <v>598</v>
      </c>
      <c r="G21" s="1" t="str">
        <f>+VLOOKUP($C21,MasterData!$B$4:$I$1003,5,"false")</f>
        <v>U15</v>
      </c>
      <c r="H21" s="3" t="str">
        <f>+VLOOKUP($C21,MasterData!$B$4:$I$1003,6,"false")</f>
        <v>B</v>
      </c>
      <c r="I21" s="24"/>
      <c r="J21" s="1"/>
    </row>
    <row r="22" spans="1:10" x14ac:dyDescent="0.3">
      <c r="A22" s="3">
        <v>19</v>
      </c>
      <c r="B22" s="3">
        <v>8.4700000000000006</v>
      </c>
      <c r="C22" s="51">
        <v>203</v>
      </c>
      <c r="D22" s="1" t="s">
        <v>494</v>
      </c>
      <c r="E22" s="1" t="s">
        <v>1636</v>
      </c>
      <c r="F22" s="1" t="s">
        <v>638</v>
      </c>
      <c r="G22" s="1"/>
      <c r="H22" s="3"/>
      <c r="I22" s="24"/>
      <c r="J22" s="1"/>
    </row>
    <row r="23" spans="1:10" x14ac:dyDescent="0.3">
      <c r="A23" s="3">
        <v>20</v>
      </c>
      <c r="B23" s="3">
        <v>8.57</v>
      </c>
      <c r="C23" s="51">
        <v>176</v>
      </c>
      <c r="D23" s="1" t="s">
        <v>12</v>
      </c>
      <c r="E23" s="1" t="s">
        <v>461</v>
      </c>
      <c r="F23" s="1" t="s">
        <v>595</v>
      </c>
      <c r="G23" s="1"/>
      <c r="H23" s="3"/>
      <c r="I23" s="24"/>
      <c r="J23" s="1"/>
    </row>
    <row r="24" spans="1:10" x14ac:dyDescent="0.3">
      <c r="A24" s="3">
        <v>21</v>
      </c>
      <c r="B24" s="3">
        <v>8.57</v>
      </c>
      <c r="C24" s="51">
        <v>172</v>
      </c>
      <c r="D24" s="1" t="s">
        <v>1619</v>
      </c>
      <c r="E24" s="1" t="s">
        <v>1620</v>
      </c>
      <c r="F24" s="1" t="s">
        <v>1621</v>
      </c>
      <c r="G24" s="1"/>
      <c r="H24" s="3"/>
      <c r="I24" s="24"/>
      <c r="J24" s="1"/>
    </row>
    <row r="25" spans="1:10" x14ac:dyDescent="0.3">
      <c r="A25" s="3">
        <v>22</v>
      </c>
      <c r="B25" s="3">
        <v>8.57</v>
      </c>
      <c r="C25" s="51">
        <v>182</v>
      </c>
      <c r="D25" s="1" t="s">
        <v>88</v>
      </c>
      <c r="E25" s="1" t="s">
        <v>765</v>
      </c>
      <c r="F25" s="1" t="s">
        <v>598</v>
      </c>
      <c r="G25" s="1"/>
      <c r="H25" s="3"/>
      <c r="I25" s="24"/>
      <c r="J25" s="1"/>
    </row>
    <row r="26" spans="1:10" x14ac:dyDescent="0.3">
      <c r="A26" s="3">
        <v>23</v>
      </c>
      <c r="B26" s="3">
        <v>8.57</v>
      </c>
      <c r="C26" s="51">
        <v>199</v>
      </c>
      <c r="D26" s="1" t="s">
        <v>744</v>
      </c>
      <c r="E26" s="1" t="s">
        <v>745</v>
      </c>
      <c r="F26" s="1" t="s">
        <v>599</v>
      </c>
      <c r="G26" s="1"/>
      <c r="H26" s="3"/>
      <c r="I26" s="24"/>
      <c r="J26" s="1"/>
    </row>
    <row r="27" spans="1:10" x14ac:dyDescent="0.3">
      <c r="A27" s="3">
        <v>24</v>
      </c>
      <c r="B27" s="3">
        <v>8.59</v>
      </c>
      <c r="C27" s="51">
        <v>164</v>
      </c>
      <c r="D27" s="1" t="s">
        <v>337</v>
      </c>
      <c r="E27" s="1" t="s">
        <v>1611</v>
      </c>
      <c r="F27" s="1" t="s">
        <v>599</v>
      </c>
      <c r="G27" s="1" t="str">
        <f>+VLOOKUP($C27,MasterData!$B$4:$I$1003,5,"false")</f>
        <v>U15</v>
      </c>
      <c r="H27" s="3" t="str">
        <f>+VLOOKUP($C27,MasterData!$B$4:$I$1003,6,"false")</f>
        <v>B</v>
      </c>
      <c r="I27" s="24"/>
      <c r="J27" s="1"/>
    </row>
    <row r="28" spans="1:10" x14ac:dyDescent="0.3">
      <c r="A28" s="3">
        <v>25</v>
      </c>
      <c r="B28" s="3">
        <v>9.02</v>
      </c>
      <c r="C28" s="51">
        <v>178</v>
      </c>
      <c r="D28" s="1" t="s">
        <v>1622</v>
      </c>
      <c r="E28" s="1" t="s">
        <v>1623</v>
      </c>
      <c r="F28" s="1" t="s">
        <v>602</v>
      </c>
      <c r="G28" s="1"/>
      <c r="H28" s="3"/>
      <c r="I28" s="24"/>
      <c r="J28" s="1"/>
    </row>
    <row r="29" spans="1:10" x14ac:dyDescent="0.3">
      <c r="A29" s="3">
        <v>26</v>
      </c>
      <c r="B29" s="3">
        <v>9.02</v>
      </c>
      <c r="C29" s="51">
        <v>170</v>
      </c>
      <c r="D29" s="1" t="s">
        <v>1617</v>
      </c>
      <c r="E29" s="1" t="s">
        <v>1618</v>
      </c>
      <c r="F29" s="1" t="s">
        <v>629</v>
      </c>
      <c r="G29" s="1" t="str">
        <f>+VLOOKUP($C29,MasterData!$B$4:$I$1003,5,"false")</f>
        <v>U15</v>
      </c>
      <c r="H29" s="3" t="str">
        <f>+VLOOKUP($C29,MasterData!$B$4:$I$1003,6,"false")</f>
        <v>B</v>
      </c>
      <c r="I29" s="24"/>
      <c r="J29" s="1"/>
    </row>
    <row r="30" spans="1:10" x14ac:dyDescent="0.3">
      <c r="A30" s="3">
        <v>27</v>
      </c>
      <c r="B30" s="3">
        <v>9.11</v>
      </c>
      <c r="C30" s="51">
        <v>194</v>
      </c>
      <c r="D30" s="1" t="s">
        <v>728</v>
      </c>
      <c r="E30" s="1" t="s">
        <v>398</v>
      </c>
      <c r="F30" s="1" t="s">
        <v>632</v>
      </c>
      <c r="G30" s="1"/>
      <c r="H30" s="3"/>
      <c r="I30" s="24"/>
      <c r="J30" s="1"/>
    </row>
    <row r="31" spans="1:10" x14ac:dyDescent="0.3">
      <c r="A31" s="3">
        <v>28</v>
      </c>
      <c r="B31" s="3">
        <v>9.1199999999999992</v>
      </c>
      <c r="C31" s="51">
        <v>205</v>
      </c>
      <c r="D31" s="1" t="s">
        <v>11</v>
      </c>
      <c r="E31" s="1" t="s">
        <v>1637</v>
      </c>
      <c r="F31" s="1" t="s">
        <v>664</v>
      </c>
      <c r="G31" s="1"/>
      <c r="H31" s="3"/>
      <c r="I31" s="24"/>
      <c r="J31" s="1"/>
    </row>
    <row r="32" spans="1:10" x14ac:dyDescent="0.3">
      <c r="A32" s="3">
        <v>29</v>
      </c>
      <c r="B32" s="3">
        <v>9.14</v>
      </c>
      <c r="C32" s="51">
        <v>184</v>
      </c>
      <c r="D32" s="1" t="s">
        <v>59</v>
      </c>
      <c r="E32" s="1" t="s">
        <v>1626</v>
      </c>
      <c r="F32" s="1" t="s">
        <v>598</v>
      </c>
      <c r="G32" s="1"/>
      <c r="H32" s="3"/>
      <c r="I32" s="24"/>
      <c r="J32" s="1"/>
    </row>
    <row r="33" spans="1:10" x14ac:dyDescent="0.3">
      <c r="A33" s="3">
        <v>30</v>
      </c>
      <c r="B33" s="3">
        <v>9.17</v>
      </c>
      <c r="C33" s="51">
        <v>189</v>
      </c>
      <c r="D33" s="1" t="s">
        <v>97</v>
      </c>
      <c r="E33" s="1" t="s">
        <v>1631</v>
      </c>
      <c r="F33" s="1" t="s">
        <v>602</v>
      </c>
      <c r="G33" s="1"/>
      <c r="H33" s="3"/>
      <c r="I33" s="24"/>
      <c r="J33" s="1"/>
    </row>
    <row r="34" spans="1:10" x14ac:dyDescent="0.3">
      <c r="A34" s="3">
        <v>31</v>
      </c>
      <c r="B34" s="3">
        <v>9.3000000000000007</v>
      </c>
      <c r="C34" s="51">
        <v>163</v>
      </c>
      <c r="D34" s="1" t="s">
        <v>1609</v>
      </c>
      <c r="E34" s="1" t="s">
        <v>1487</v>
      </c>
      <c r="F34" s="1" t="s">
        <v>1610</v>
      </c>
      <c r="G34" s="1" t="str">
        <f>+VLOOKUP($C34,MasterData!$B$4:$I$1003,5,"false")</f>
        <v>U15</v>
      </c>
      <c r="H34" s="3" t="str">
        <f>+VLOOKUP($C34,MasterData!$B$4:$I$1003,6,"false")</f>
        <v>B</v>
      </c>
      <c r="I34" s="24"/>
      <c r="J34" s="1"/>
    </row>
    <row r="35" spans="1:10" x14ac:dyDescent="0.3">
      <c r="A35" s="3">
        <v>32</v>
      </c>
      <c r="B35" s="3">
        <v>9.33</v>
      </c>
      <c r="C35" s="51">
        <v>185</v>
      </c>
      <c r="D35" s="1" t="s">
        <v>101</v>
      </c>
      <c r="E35" s="1" t="s">
        <v>1541</v>
      </c>
      <c r="F35" s="1" t="s">
        <v>594</v>
      </c>
      <c r="G35" s="1"/>
      <c r="H35" s="3"/>
      <c r="I35" s="24"/>
      <c r="J35" s="1"/>
    </row>
    <row r="36" spans="1:10" x14ac:dyDescent="0.3">
      <c r="A36" s="3">
        <v>33</v>
      </c>
      <c r="B36" s="3">
        <v>10.39</v>
      </c>
      <c r="C36" s="51">
        <v>188</v>
      </c>
      <c r="D36" s="1" t="s">
        <v>1609</v>
      </c>
      <c r="E36" s="1" t="s">
        <v>1630</v>
      </c>
      <c r="F36" s="1" t="s">
        <v>599</v>
      </c>
      <c r="G36" s="1"/>
      <c r="H36" s="3"/>
    </row>
    <row r="37" spans="1:10" x14ac:dyDescent="0.3">
      <c r="C37" s="51"/>
      <c r="D37" s="1"/>
      <c r="E37" s="1"/>
      <c r="F37" s="1"/>
      <c r="G37" s="1"/>
      <c r="H37" s="3"/>
    </row>
    <row r="38" spans="1:10" x14ac:dyDescent="0.3">
      <c r="C38" s="51"/>
      <c r="D38" s="1"/>
      <c r="E38" s="1"/>
      <c r="F38" s="1"/>
      <c r="G38" s="1"/>
      <c r="H38" s="3"/>
    </row>
    <row r="39" spans="1:10" x14ac:dyDescent="0.3">
      <c r="C39" s="51"/>
      <c r="D39" s="1"/>
      <c r="E39" s="1"/>
      <c r="F39" s="1"/>
      <c r="G39" s="1"/>
      <c r="H39" s="3"/>
    </row>
    <row r="40" spans="1:10" x14ac:dyDescent="0.3">
      <c r="C40" s="51"/>
      <c r="D40" s="1"/>
      <c r="E40" s="1"/>
      <c r="F40" s="1"/>
      <c r="G40" s="1"/>
      <c r="H40" s="3"/>
    </row>
    <row r="41" spans="1:10" x14ac:dyDescent="0.3">
      <c r="C41" s="51"/>
      <c r="D41" s="1"/>
      <c r="E41" s="1"/>
      <c r="F41" s="1"/>
      <c r="G41" s="1"/>
      <c r="H41" s="3"/>
    </row>
    <row r="42" spans="1:10" x14ac:dyDescent="0.3">
      <c r="C42" s="51"/>
      <c r="D42" s="1"/>
      <c r="E42" s="1"/>
      <c r="F42" s="1"/>
      <c r="G42" s="1"/>
      <c r="H42" s="3"/>
    </row>
    <row r="43" spans="1:10" x14ac:dyDescent="0.3">
      <c r="C43" s="51"/>
      <c r="D43" s="1"/>
      <c r="E43" s="1"/>
      <c r="F43" s="1"/>
      <c r="G43" s="1"/>
      <c r="H43" s="3"/>
    </row>
    <row r="44" spans="1:10" x14ac:dyDescent="0.3">
      <c r="C44" s="51"/>
      <c r="D44" s="1"/>
      <c r="E44" s="1"/>
      <c r="F44" s="1"/>
      <c r="G44" s="1"/>
      <c r="H44" s="3"/>
    </row>
    <row r="45" spans="1:10" x14ac:dyDescent="0.3">
      <c r="C45" s="51"/>
      <c r="D45" s="1"/>
      <c r="E45" s="1"/>
      <c r="F45" s="1"/>
      <c r="G45" s="1"/>
      <c r="H45" s="3"/>
    </row>
    <row r="46" spans="1:10" x14ac:dyDescent="0.3">
      <c r="D46" s="1"/>
      <c r="E46" s="1"/>
      <c r="F46" s="1"/>
      <c r="G46" s="1"/>
      <c r="H46" s="3"/>
    </row>
    <row r="47" spans="1:10" x14ac:dyDescent="0.3">
      <c r="C47" s="51"/>
      <c r="D47" s="1"/>
      <c r="E47" s="1"/>
      <c r="F47" s="1"/>
      <c r="G47" s="1"/>
      <c r="H47" s="3"/>
    </row>
    <row r="48" spans="1:10" x14ac:dyDescent="0.3">
      <c r="C48" s="51"/>
      <c r="D48" s="1"/>
      <c r="E48" s="1"/>
      <c r="F48" s="1"/>
      <c r="G48" s="1"/>
      <c r="H48" s="3"/>
    </row>
    <row r="49" spans="3:8" x14ac:dyDescent="0.3">
      <c r="C49" s="51"/>
      <c r="D49" s="1"/>
      <c r="E49" s="1"/>
      <c r="F49" s="1"/>
      <c r="G49" s="1"/>
      <c r="H49" s="3"/>
    </row>
    <row r="50" spans="3:8" x14ac:dyDescent="0.3">
      <c r="C50" s="51"/>
      <c r="D50" s="1"/>
      <c r="E50" s="1"/>
      <c r="F50" s="1"/>
      <c r="G50" s="1"/>
      <c r="H50" s="3"/>
    </row>
    <row r="51" spans="3:8" x14ac:dyDescent="0.3">
      <c r="C51" s="51"/>
      <c r="D51" s="1"/>
      <c r="E51" s="1"/>
      <c r="F51" s="1"/>
      <c r="G51" s="1"/>
      <c r="H51" s="3"/>
    </row>
    <row r="52" spans="3:8" x14ac:dyDescent="0.3">
      <c r="C52" s="51"/>
      <c r="D52" s="1"/>
      <c r="E52" s="1"/>
      <c r="F52" s="1"/>
      <c r="G52" s="1"/>
      <c r="H52" s="3"/>
    </row>
    <row r="53" spans="3:8" x14ac:dyDescent="0.3">
      <c r="C53" s="51"/>
      <c r="D53" s="1"/>
      <c r="E53" s="1"/>
      <c r="F53" s="1"/>
      <c r="G53" s="1"/>
      <c r="H53" s="3"/>
    </row>
    <row r="54" spans="3:8" x14ac:dyDescent="0.3">
      <c r="D54" s="1"/>
      <c r="E54" s="1"/>
      <c r="F54" s="1"/>
      <c r="G54" s="1"/>
      <c r="H54" s="3"/>
    </row>
    <row r="55" spans="3:8" x14ac:dyDescent="0.3">
      <c r="D55" s="1"/>
      <c r="E55" s="1"/>
      <c r="F55" s="1"/>
      <c r="G55" s="1"/>
      <c r="H55" s="3"/>
    </row>
    <row r="56" spans="3:8" x14ac:dyDescent="0.3">
      <c r="D56" s="1"/>
      <c r="E56" s="1"/>
      <c r="F56" s="1"/>
      <c r="G56" s="1"/>
      <c r="H56" s="3"/>
    </row>
    <row r="57" spans="3:8" x14ac:dyDescent="0.3">
      <c r="D57" s="1"/>
      <c r="E57" s="1"/>
      <c r="F57" s="1"/>
      <c r="G57" s="1"/>
      <c r="H57" s="3"/>
    </row>
    <row r="58" spans="3:8" x14ac:dyDescent="0.3">
      <c r="D58" s="1"/>
      <c r="E58" s="1"/>
      <c r="F58" s="1"/>
      <c r="G58" s="1"/>
      <c r="H58" s="3"/>
    </row>
    <row r="59" spans="3:8" x14ac:dyDescent="0.3">
      <c r="D59" s="1"/>
      <c r="E59" s="1"/>
      <c r="F59" s="1"/>
      <c r="G59" s="1"/>
      <c r="H59" s="3"/>
    </row>
    <row r="60" spans="3:8" x14ac:dyDescent="0.3">
      <c r="D60" s="1"/>
      <c r="E60" s="1"/>
      <c r="F60" s="1"/>
      <c r="G60" s="1"/>
      <c r="H60" s="3"/>
    </row>
    <row r="61" spans="3:8" x14ac:dyDescent="0.3">
      <c r="D61" s="1"/>
      <c r="E61" s="1"/>
      <c r="F61" s="1"/>
      <c r="G61" s="1"/>
      <c r="H61" s="3"/>
    </row>
    <row r="62" spans="3:8" x14ac:dyDescent="0.3">
      <c r="D62" s="1"/>
      <c r="E62" s="1"/>
      <c r="F62" s="1"/>
      <c r="G62" s="1"/>
      <c r="H62" s="3"/>
    </row>
    <row r="63" spans="3:8" x14ac:dyDescent="0.3">
      <c r="D63" s="1"/>
      <c r="E63" s="1"/>
      <c r="F63" s="1"/>
      <c r="G63" s="1"/>
      <c r="H63" s="3"/>
    </row>
    <row r="64" spans="3:8" x14ac:dyDescent="0.3">
      <c r="D64" s="1"/>
      <c r="E64" s="1"/>
      <c r="F64" s="1"/>
      <c r="G64" s="1"/>
      <c r="H64" s="3"/>
    </row>
    <row r="65" spans="4:8" x14ac:dyDescent="0.3">
      <c r="D65" s="1"/>
      <c r="E65" s="1"/>
      <c r="F65" s="1"/>
      <c r="G65" s="1"/>
      <c r="H65" s="3"/>
    </row>
    <row r="66" spans="4:8" x14ac:dyDescent="0.3">
      <c r="D66" s="1"/>
      <c r="E66" s="1"/>
      <c r="F66" s="1"/>
      <c r="G66" s="1"/>
      <c r="H66" s="3"/>
    </row>
    <row r="67" spans="4:8" x14ac:dyDescent="0.3">
      <c r="D67" s="1"/>
      <c r="E67" s="1"/>
      <c r="F67" s="1"/>
      <c r="G67" s="1"/>
      <c r="H67" s="3"/>
    </row>
    <row r="68" spans="4:8" x14ac:dyDescent="0.3">
      <c r="D68" s="1"/>
      <c r="E68" s="1"/>
      <c r="F68" s="1"/>
      <c r="G68" s="1"/>
      <c r="H68" s="3"/>
    </row>
    <row r="69" spans="4:8" x14ac:dyDescent="0.3">
      <c r="D69" s="1"/>
      <c r="E69" s="1"/>
      <c r="F69" s="1"/>
      <c r="G69" s="1"/>
      <c r="H69" s="3"/>
    </row>
    <row r="70" spans="4:8" x14ac:dyDescent="0.3">
      <c r="D70" s="1"/>
      <c r="E70" s="1"/>
      <c r="F70" s="1"/>
      <c r="G70" s="1"/>
      <c r="H70" s="3"/>
    </row>
    <row r="71" spans="4:8" x14ac:dyDescent="0.3">
      <c r="D71" s="1"/>
      <c r="E71" s="1"/>
      <c r="F71" s="1"/>
      <c r="G71" s="1"/>
      <c r="H71" s="3"/>
    </row>
    <row r="72" spans="4:8" x14ac:dyDescent="0.3">
      <c r="D72" s="1"/>
      <c r="E72" s="1"/>
      <c r="F72" s="1"/>
      <c r="G72" s="1"/>
      <c r="H72" s="3"/>
    </row>
    <row r="73" spans="4:8" x14ac:dyDescent="0.3">
      <c r="D73" s="1"/>
      <c r="E73" s="1"/>
      <c r="F73" s="1"/>
      <c r="G73" s="1"/>
      <c r="H73" s="3"/>
    </row>
    <row r="74" spans="4:8" x14ac:dyDescent="0.3">
      <c r="D74" s="1"/>
      <c r="E74" s="1"/>
      <c r="F74" s="1"/>
      <c r="G74" s="1"/>
      <c r="H74" s="3"/>
    </row>
    <row r="75" spans="4:8" x14ac:dyDescent="0.3">
      <c r="D75" s="1"/>
      <c r="E75" s="1"/>
      <c r="F75" s="1"/>
      <c r="G75" s="1"/>
      <c r="H75" s="3"/>
    </row>
    <row r="76" spans="4:8" x14ac:dyDescent="0.3">
      <c r="D76" s="1"/>
      <c r="E76" s="1"/>
      <c r="F76" s="1"/>
      <c r="G76" s="1"/>
      <c r="H76" s="3"/>
    </row>
    <row r="77" spans="4:8" x14ac:dyDescent="0.3">
      <c r="D77" s="1"/>
      <c r="E77" s="1"/>
      <c r="F77" s="1"/>
      <c r="G77" s="1"/>
      <c r="H77" s="3"/>
    </row>
    <row r="78" spans="4:8" x14ac:dyDescent="0.3">
      <c r="D78" s="1"/>
      <c r="E78" s="1"/>
      <c r="F78" s="1"/>
      <c r="G78" s="1"/>
      <c r="H78" s="3"/>
    </row>
    <row r="79" spans="4:8" x14ac:dyDescent="0.3">
      <c r="D79" s="1"/>
      <c r="E79" s="1"/>
      <c r="F79" s="1"/>
      <c r="G79" s="1"/>
      <c r="H79" s="3"/>
    </row>
    <row r="80" spans="4:8" x14ac:dyDescent="0.3">
      <c r="D80" s="1"/>
      <c r="E80" s="1"/>
      <c r="F80" s="1"/>
      <c r="G80" s="1"/>
      <c r="H80" s="3"/>
    </row>
    <row r="81" spans="1:8" x14ac:dyDescent="0.3">
      <c r="D81" s="1"/>
      <c r="E81" s="1"/>
      <c r="F81" s="1"/>
      <c r="G81" s="1"/>
      <c r="H81" s="3"/>
    </row>
    <row r="82" spans="1:8" x14ac:dyDescent="0.3">
      <c r="D82" s="1"/>
      <c r="E82" s="1"/>
      <c r="F82" s="1"/>
      <c r="G82" s="1"/>
      <c r="H82" s="3"/>
    </row>
    <row r="83" spans="1:8" x14ac:dyDescent="0.3">
      <c r="D83" s="1"/>
      <c r="E83" s="1"/>
      <c r="F83" s="1"/>
      <c r="G83" s="1"/>
      <c r="H83" s="3"/>
    </row>
    <row r="84" spans="1:8" x14ac:dyDescent="0.3">
      <c r="D84" s="1"/>
      <c r="E84" s="1"/>
      <c r="F84" s="1"/>
      <c r="G84" s="1"/>
      <c r="H84" s="3"/>
    </row>
    <row r="85" spans="1:8" x14ac:dyDescent="0.3">
      <c r="D85" s="1"/>
      <c r="E85" s="1"/>
      <c r="F85" s="1"/>
      <c r="G85" s="1"/>
      <c r="H85" s="3"/>
    </row>
    <row r="86" spans="1:8" x14ac:dyDescent="0.3">
      <c r="D86" s="1"/>
      <c r="E86" s="1"/>
      <c r="F86" s="1"/>
      <c r="G86" s="1"/>
      <c r="H86" s="3"/>
    </row>
    <row r="87" spans="1:8" x14ac:dyDescent="0.3">
      <c r="D87" s="1"/>
      <c r="E87" s="1"/>
      <c r="F87" s="1"/>
      <c r="G87" s="1"/>
      <c r="H87" s="3"/>
    </row>
    <row r="91" spans="1:8" x14ac:dyDescent="0.3">
      <c r="A91" s="10" t="s">
        <v>163</v>
      </c>
      <c r="B91" s="10" t="s">
        <v>165</v>
      </c>
      <c r="C91" s="10"/>
    </row>
    <row r="92" spans="1:8" x14ac:dyDescent="0.3">
      <c r="A92" s="3">
        <v>1</v>
      </c>
      <c r="B92" s="3">
        <v>7</v>
      </c>
    </row>
    <row r="93" spans="1:8" x14ac:dyDescent="0.3">
      <c r="A93" s="3">
        <f>+A92+1</f>
        <v>2</v>
      </c>
      <c r="B93" s="3">
        <v>13</v>
      </c>
    </row>
    <row r="94" spans="1:8" x14ac:dyDescent="0.3">
      <c r="A94" s="3">
        <f t="shared" ref="A94:A157" si="3">+A93+1</f>
        <v>3</v>
      </c>
      <c r="B94" s="3">
        <v>5</v>
      </c>
    </row>
    <row r="95" spans="1:8" x14ac:dyDescent="0.3">
      <c r="A95" s="3">
        <f t="shared" si="3"/>
        <v>4</v>
      </c>
      <c r="B95" s="3">
        <v>21</v>
      </c>
    </row>
    <row r="96" spans="1:8" x14ac:dyDescent="0.3">
      <c r="A96" s="3">
        <f t="shared" si="3"/>
        <v>5</v>
      </c>
      <c r="B96" s="3">
        <v>12</v>
      </c>
    </row>
    <row r="97" spans="1:2" x14ac:dyDescent="0.3">
      <c r="A97" s="3">
        <f t="shared" si="3"/>
        <v>6</v>
      </c>
      <c r="B97" s="3">
        <v>3</v>
      </c>
    </row>
    <row r="98" spans="1:2" x14ac:dyDescent="0.3">
      <c r="A98" s="3">
        <f t="shared" si="3"/>
        <v>7</v>
      </c>
      <c r="B98" s="3">
        <v>33</v>
      </c>
    </row>
    <row r="99" spans="1:2" x14ac:dyDescent="0.3">
      <c r="A99" s="3">
        <f t="shared" si="3"/>
        <v>8</v>
      </c>
      <c r="B99" s="3">
        <v>32</v>
      </c>
    </row>
    <row r="100" spans="1:2" x14ac:dyDescent="0.3">
      <c r="A100" s="3">
        <f t="shared" si="3"/>
        <v>9</v>
      </c>
      <c r="B100" s="3">
        <v>4</v>
      </c>
    </row>
    <row r="101" spans="1:2" x14ac:dyDescent="0.3">
      <c r="A101" s="3">
        <f t="shared" si="3"/>
        <v>10</v>
      </c>
      <c r="B101" s="3">
        <v>16</v>
      </c>
    </row>
    <row r="102" spans="1:2" x14ac:dyDescent="0.3">
      <c r="A102" s="3">
        <f t="shared" si="3"/>
        <v>11</v>
      </c>
      <c r="B102" s="3">
        <v>8</v>
      </c>
    </row>
    <row r="103" spans="1:2" x14ac:dyDescent="0.3">
      <c r="A103" s="3">
        <f t="shared" si="3"/>
        <v>12</v>
      </c>
      <c r="B103" s="3">
        <v>27</v>
      </c>
    </row>
    <row r="104" spans="1:2" x14ac:dyDescent="0.3">
      <c r="A104" s="3">
        <f t="shared" si="3"/>
        <v>13</v>
      </c>
      <c r="B104" s="3">
        <v>15</v>
      </c>
    </row>
    <row r="105" spans="1:2" x14ac:dyDescent="0.3">
      <c r="A105" s="3">
        <f t="shared" si="3"/>
        <v>14</v>
      </c>
      <c r="B105" s="3">
        <v>14</v>
      </c>
    </row>
    <row r="106" spans="1:2" x14ac:dyDescent="0.3">
      <c r="A106" s="3">
        <f t="shared" si="3"/>
        <v>15</v>
      </c>
      <c r="B106" s="3">
        <v>9</v>
      </c>
    </row>
    <row r="107" spans="1:2" x14ac:dyDescent="0.3">
      <c r="A107" s="3">
        <f t="shared" si="3"/>
        <v>16</v>
      </c>
      <c r="B107" s="3">
        <v>10</v>
      </c>
    </row>
    <row r="108" spans="1:2" x14ac:dyDescent="0.3">
      <c r="A108" s="3">
        <f t="shared" si="3"/>
        <v>17</v>
      </c>
      <c r="B108" s="3">
        <v>1</v>
      </c>
    </row>
    <row r="109" spans="1:2" x14ac:dyDescent="0.3">
      <c r="A109" s="3">
        <f t="shared" si="3"/>
        <v>18</v>
      </c>
      <c r="B109" s="3">
        <v>34</v>
      </c>
    </row>
    <row r="110" spans="1:2" x14ac:dyDescent="0.3">
      <c r="A110" s="3">
        <f t="shared" si="3"/>
        <v>19</v>
      </c>
      <c r="B110" s="3">
        <v>26</v>
      </c>
    </row>
    <row r="111" spans="1:2" x14ac:dyDescent="0.3">
      <c r="A111" s="3">
        <f t="shared" si="3"/>
        <v>20</v>
      </c>
      <c r="B111" s="3">
        <v>2</v>
      </c>
    </row>
    <row r="112" spans="1:2" x14ac:dyDescent="0.3">
      <c r="A112" s="3">
        <f t="shared" si="3"/>
        <v>21</v>
      </c>
      <c r="B112" s="3">
        <v>17</v>
      </c>
    </row>
    <row r="113" spans="1:2" x14ac:dyDescent="0.3">
      <c r="A113" s="3">
        <f t="shared" si="3"/>
        <v>22</v>
      </c>
      <c r="B113" s="3">
        <v>22</v>
      </c>
    </row>
    <row r="114" spans="1:2" x14ac:dyDescent="0.3">
      <c r="A114" s="3">
        <f t="shared" si="3"/>
        <v>23</v>
      </c>
      <c r="B114" s="3">
        <v>37</v>
      </c>
    </row>
    <row r="115" spans="1:2" x14ac:dyDescent="0.3">
      <c r="A115" s="3">
        <f t="shared" si="3"/>
        <v>24</v>
      </c>
      <c r="B115" s="3">
        <v>28</v>
      </c>
    </row>
    <row r="116" spans="1:2" x14ac:dyDescent="0.3">
      <c r="A116" s="3">
        <f t="shared" si="3"/>
        <v>25</v>
      </c>
      <c r="B116" s="3">
        <v>11</v>
      </c>
    </row>
    <row r="117" spans="1:2" x14ac:dyDescent="0.3">
      <c r="A117" s="3">
        <f t="shared" si="3"/>
        <v>26</v>
      </c>
      <c r="B117" s="3">
        <v>35</v>
      </c>
    </row>
    <row r="118" spans="1:2" x14ac:dyDescent="0.3">
      <c r="A118" s="3">
        <f t="shared" si="3"/>
        <v>27</v>
      </c>
      <c r="B118" s="3">
        <v>23</v>
      </c>
    </row>
    <row r="119" spans="1:2" x14ac:dyDescent="0.3">
      <c r="A119" s="3">
        <f t="shared" si="3"/>
        <v>28</v>
      </c>
      <c r="B119" s="3">
        <v>20</v>
      </c>
    </row>
    <row r="120" spans="1:2" x14ac:dyDescent="0.3">
      <c r="A120" s="3">
        <f t="shared" si="3"/>
        <v>29</v>
      </c>
      <c r="B120" s="3">
        <v>25</v>
      </c>
    </row>
    <row r="121" spans="1:2" x14ac:dyDescent="0.3">
      <c r="A121" s="3">
        <f t="shared" si="3"/>
        <v>30</v>
      </c>
      <c r="B121" s="3">
        <v>19</v>
      </c>
    </row>
    <row r="122" spans="1:2" x14ac:dyDescent="0.3">
      <c r="A122" s="3">
        <f t="shared" si="3"/>
        <v>31</v>
      </c>
      <c r="B122" s="3">
        <v>29</v>
      </c>
    </row>
    <row r="123" spans="1:2" x14ac:dyDescent="0.3">
      <c r="A123" s="3">
        <f t="shared" si="3"/>
        <v>32</v>
      </c>
    </row>
    <row r="124" spans="1:2" x14ac:dyDescent="0.3">
      <c r="A124" s="3">
        <f t="shared" si="3"/>
        <v>33</v>
      </c>
    </row>
    <row r="125" spans="1:2" x14ac:dyDescent="0.3">
      <c r="A125" s="3">
        <f t="shared" si="3"/>
        <v>34</v>
      </c>
    </row>
    <row r="126" spans="1:2" x14ac:dyDescent="0.3">
      <c r="A126" s="3">
        <f t="shared" si="3"/>
        <v>35</v>
      </c>
    </row>
    <row r="127" spans="1:2" x14ac:dyDescent="0.3">
      <c r="A127" s="3">
        <f t="shared" si="3"/>
        <v>36</v>
      </c>
    </row>
    <row r="128" spans="1:2" x14ac:dyDescent="0.3">
      <c r="A128" s="3">
        <f t="shared" si="3"/>
        <v>37</v>
      </c>
    </row>
    <row r="129" spans="1:1" x14ac:dyDescent="0.3">
      <c r="A129" s="3">
        <f t="shared" si="3"/>
        <v>38</v>
      </c>
    </row>
    <row r="130" spans="1:1" x14ac:dyDescent="0.3">
      <c r="A130" s="3">
        <f t="shared" si="3"/>
        <v>39</v>
      </c>
    </row>
    <row r="131" spans="1:1" x14ac:dyDescent="0.3">
      <c r="A131" s="3">
        <f t="shared" si="3"/>
        <v>40</v>
      </c>
    </row>
    <row r="132" spans="1:1" x14ac:dyDescent="0.3">
      <c r="A132" s="3">
        <f t="shared" si="3"/>
        <v>41</v>
      </c>
    </row>
    <row r="133" spans="1:1" x14ac:dyDescent="0.3">
      <c r="A133" s="3">
        <f t="shared" si="3"/>
        <v>42</v>
      </c>
    </row>
    <row r="134" spans="1:1" x14ac:dyDescent="0.3">
      <c r="A134" s="3">
        <f t="shared" si="3"/>
        <v>43</v>
      </c>
    </row>
    <row r="135" spans="1:1" x14ac:dyDescent="0.3">
      <c r="A135" s="3">
        <f t="shared" si="3"/>
        <v>44</v>
      </c>
    </row>
    <row r="136" spans="1:1" x14ac:dyDescent="0.3">
      <c r="A136" s="3">
        <f t="shared" si="3"/>
        <v>45</v>
      </c>
    </row>
    <row r="137" spans="1:1" x14ac:dyDescent="0.3">
      <c r="A137" s="3">
        <f t="shared" si="3"/>
        <v>46</v>
      </c>
    </row>
    <row r="138" spans="1:1" x14ac:dyDescent="0.3">
      <c r="A138" s="3">
        <f t="shared" si="3"/>
        <v>47</v>
      </c>
    </row>
    <row r="139" spans="1:1" x14ac:dyDescent="0.3">
      <c r="A139" s="3">
        <f t="shared" si="3"/>
        <v>48</v>
      </c>
    </row>
    <row r="140" spans="1:1" x14ac:dyDescent="0.3">
      <c r="A140" s="3">
        <f t="shared" si="3"/>
        <v>49</v>
      </c>
    </row>
    <row r="141" spans="1:1" x14ac:dyDescent="0.3">
      <c r="A141" s="3">
        <f t="shared" si="3"/>
        <v>50</v>
      </c>
    </row>
    <row r="142" spans="1:1" x14ac:dyDescent="0.3">
      <c r="A142" s="3">
        <f t="shared" si="3"/>
        <v>51</v>
      </c>
    </row>
    <row r="143" spans="1:1" x14ac:dyDescent="0.3">
      <c r="A143" s="3">
        <f t="shared" si="3"/>
        <v>52</v>
      </c>
    </row>
    <row r="144" spans="1:1" x14ac:dyDescent="0.3">
      <c r="A144" s="3">
        <f t="shared" si="3"/>
        <v>53</v>
      </c>
    </row>
    <row r="145" spans="1:1" x14ac:dyDescent="0.3">
      <c r="A145" s="3">
        <f t="shared" si="3"/>
        <v>54</v>
      </c>
    </row>
    <row r="146" spans="1:1" x14ac:dyDescent="0.3">
      <c r="A146" s="3">
        <f t="shared" si="3"/>
        <v>55</v>
      </c>
    </row>
    <row r="147" spans="1:1" x14ac:dyDescent="0.3">
      <c r="A147" s="3">
        <f t="shared" si="3"/>
        <v>56</v>
      </c>
    </row>
    <row r="148" spans="1:1" x14ac:dyDescent="0.3">
      <c r="A148" s="3">
        <f t="shared" si="3"/>
        <v>57</v>
      </c>
    </row>
    <row r="149" spans="1:1" x14ac:dyDescent="0.3">
      <c r="A149" s="3">
        <f t="shared" si="3"/>
        <v>58</v>
      </c>
    </row>
    <row r="150" spans="1:1" x14ac:dyDescent="0.3">
      <c r="A150" s="3">
        <f t="shared" si="3"/>
        <v>59</v>
      </c>
    </row>
    <row r="151" spans="1:1" x14ac:dyDescent="0.3">
      <c r="A151" s="3">
        <f t="shared" si="3"/>
        <v>60</v>
      </c>
    </row>
    <row r="152" spans="1:1" x14ac:dyDescent="0.3">
      <c r="A152" s="3">
        <f t="shared" si="3"/>
        <v>61</v>
      </c>
    </row>
    <row r="153" spans="1:1" x14ac:dyDescent="0.3">
      <c r="A153" s="3">
        <f t="shared" si="3"/>
        <v>62</v>
      </c>
    </row>
    <row r="154" spans="1:1" x14ac:dyDescent="0.3">
      <c r="A154" s="3">
        <f t="shared" si="3"/>
        <v>63</v>
      </c>
    </row>
    <row r="155" spans="1:1" x14ac:dyDescent="0.3">
      <c r="A155" s="3">
        <f t="shared" si="3"/>
        <v>64</v>
      </c>
    </row>
    <row r="156" spans="1:1" x14ac:dyDescent="0.3">
      <c r="A156" s="3">
        <f t="shared" si="3"/>
        <v>65</v>
      </c>
    </row>
    <row r="157" spans="1:1" x14ac:dyDescent="0.3">
      <c r="A157" s="3">
        <f t="shared" si="3"/>
        <v>66</v>
      </c>
    </row>
    <row r="158" spans="1:1" x14ac:dyDescent="0.3">
      <c r="A158" s="3">
        <f t="shared" ref="A158:A191" si="4">+A157+1</f>
        <v>67</v>
      </c>
    </row>
    <row r="159" spans="1:1" x14ac:dyDescent="0.3">
      <c r="A159" s="3">
        <f t="shared" si="4"/>
        <v>68</v>
      </c>
    </row>
    <row r="160" spans="1:1" x14ac:dyDescent="0.3">
      <c r="A160" s="3">
        <f t="shared" si="4"/>
        <v>69</v>
      </c>
    </row>
    <row r="161" spans="1:1" x14ac:dyDescent="0.3">
      <c r="A161" s="3">
        <f t="shared" si="4"/>
        <v>70</v>
      </c>
    </row>
    <row r="162" spans="1:1" x14ac:dyDescent="0.3">
      <c r="A162" s="3">
        <f t="shared" si="4"/>
        <v>71</v>
      </c>
    </row>
    <row r="163" spans="1:1" x14ac:dyDescent="0.3">
      <c r="A163" s="3">
        <f t="shared" si="4"/>
        <v>72</v>
      </c>
    </row>
    <row r="164" spans="1:1" x14ac:dyDescent="0.3">
      <c r="A164" s="3">
        <f t="shared" si="4"/>
        <v>73</v>
      </c>
    </row>
    <row r="165" spans="1:1" x14ac:dyDescent="0.3">
      <c r="A165" s="3">
        <f t="shared" si="4"/>
        <v>74</v>
      </c>
    </row>
    <row r="166" spans="1:1" x14ac:dyDescent="0.3">
      <c r="A166" s="3">
        <f t="shared" si="4"/>
        <v>75</v>
      </c>
    </row>
    <row r="167" spans="1:1" x14ac:dyDescent="0.3">
      <c r="A167" s="3">
        <f t="shared" si="4"/>
        <v>76</v>
      </c>
    </row>
    <row r="168" spans="1:1" x14ac:dyDescent="0.3">
      <c r="A168" s="3">
        <f t="shared" si="4"/>
        <v>77</v>
      </c>
    </row>
    <row r="169" spans="1:1" x14ac:dyDescent="0.3">
      <c r="A169" s="3">
        <f t="shared" si="4"/>
        <v>78</v>
      </c>
    </row>
    <row r="170" spans="1:1" x14ac:dyDescent="0.3">
      <c r="A170" s="3">
        <f t="shared" si="4"/>
        <v>79</v>
      </c>
    </row>
    <row r="171" spans="1:1" x14ac:dyDescent="0.3">
      <c r="A171" s="3">
        <f t="shared" si="4"/>
        <v>80</v>
      </c>
    </row>
    <row r="172" spans="1:1" x14ac:dyDescent="0.3">
      <c r="A172" s="3">
        <f t="shared" si="4"/>
        <v>81</v>
      </c>
    </row>
    <row r="173" spans="1:1" x14ac:dyDescent="0.3">
      <c r="A173" s="3">
        <f t="shared" si="4"/>
        <v>82</v>
      </c>
    </row>
    <row r="174" spans="1:1" x14ac:dyDescent="0.3">
      <c r="A174" s="3">
        <f t="shared" si="4"/>
        <v>83</v>
      </c>
    </row>
    <row r="175" spans="1:1" x14ac:dyDescent="0.3">
      <c r="A175" s="3">
        <f t="shared" si="4"/>
        <v>84</v>
      </c>
    </row>
    <row r="176" spans="1:1" x14ac:dyDescent="0.3">
      <c r="A176" s="3">
        <f t="shared" si="4"/>
        <v>85</v>
      </c>
    </row>
    <row r="177" spans="1:1" x14ac:dyDescent="0.3">
      <c r="A177" s="3">
        <f t="shared" si="4"/>
        <v>86</v>
      </c>
    </row>
    <row r="178" spans="1:1" x14ac:dyDescent="0.3">
      <c r="A178" s="3">
        <f t="shared" si="4"/>
        <v>87</v>
      </c>
    </row>
    <row r="179" spans="1:1" x14ac:dyDescent="0.3">
      <c r="A179" s="3">
        <f t="shared" si="4"/>
        <v>88</v>
      </c>
    </row>
    <row r="180" spans="1:1" x14ac:dyDescent="0.3">
      <c r="A180" s="3">
        <f t="shared" si="4"/>
        <v>89</v>
      </c>
    </row>
    <row r="181" spans="1:1" x14ac:dyDescent="0.3">
      <c r="A181" s="3">
        <f t="shared" si="4"/>
        <v>90</v>
      </c>
    </row>
    <row r="182" spans="1:1" x14ac:dyDescent="0.3">
      <c r="A182" s="3">
        <f t="shared" si="4"/>
        <v>91</v>
      </c>
    </row>
    <row r="183" spans="1:1" x14ac:dyDescent="0.3">
      <c r="A183" s="3">
        <f t="shared" si="4"/>
        <v>92</v>
      </c>
    </row>
    <row r="184" spans="1:1" x14ac:dyDescent="0.3">
      <c r="A184" s="3">
        <f t="shared" si="4"/>
        <v>93</v>
      </c>
    </row>
    <row r="185" spans="1:1" x14ac:dyDescent="0.3">
      <c r="A185" s="3">
        <f t="shared" si="4"/>
        <v>94</v>
      </c>
    </row>
    <row r="186" spans="1:1" x14ac:dyDescent="0.3">
      <c r="A186" s="3">
        <f t="shared" si="4"/>
        <v>95</v>
      </c>
    </row>
    <row r="187" spans="1:1" x14ac:dyDescent="0.3">
      <c r="A187" s="3">
        <f t="shared" si="4"/>
        <v>96</v>
      </c>
    </row>
    <row r="188" spans="1:1" x14ac:dyDescent="0.3">
      <c r="A188" s="3">
        <f t="shared" si="4"/>
        <v>97</v>
      </c>
    </row>
    <row r="189" spans="1:1" x14ac:dyDescent="0.3">
      <c r="A189" s="3">
        <f t="shared" si="4"/>
        <v>98</v>
      </c>
    </row>
    <row r="190" spans="1:1" x14ac:dyDescent="0.3">
      <c r="A190" s="3">
        <f t="shared" si="4"/>
        <v>99</v>
      </c>
    </row>
    <row r="191" spans="1:1" x14ac:dyDescent="0.3">
      <c r="A191" s="3">
        <f t="shared" si="4"/>
        <v>100</v>
      </c>
    </row>
  </sheetData>
  <mergeCells count="2">
    <mergeCell ref="A2:F2"/>
    <mergeCell ref="A1:F1"/>
  </mergeCells>
  <pageMargins left="0.7" right="0.7" top="0.75" bottom="0.75" header="0.3" footer="0.3"/>
  <pageSetup paperSize="9" fitToHeight="0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1"/>
      <c r="F3" s="31">
        <v>6.25</v>
      </c>
    </row>
    <row r="4" spans="5:6" x14ac:dyDescent="0.3">
      <c r="E4" s="31"/>
      <c r="F4" s="31">
        <v>7.35</v>
      </c>
    </row>
    <row r="5" spans="5:6" x14ac:dyDescent="0.3">
      <c r="E5" s="31"/>
      <c r="F5" s="31">
        <v>8.4499999999999993</v>
      </c>
    </row>
    <row r="6" spans="5:6" x14ac:dyDescent="0.3">
      <c r="E6" s="31"/>
      <c r="F6" s="31">
        <v>9.59</v>
      </c>
    </row>
    <row r="7" spans="5:6" x14ac:dyDescent="0.3">
      <c r="E7" s="32" t="s">
        <v>379</v>
      </c>
      <c r="F7" s="33">
        <f t="array" ref="F7">SUM(+INT(F3:F6)*60+((F3:F6)-INT(F3:F6))*100)</f>
        <v>1964</v>
      </c>
    </row>
    <row r="8" spans="5:6" x14ac:dyDescent="0.3">
      <c r="E8" s="32" t="s">
        <v>380</v>
      </c>
      <c r="F8" s="34">
        <f>+INT(F7/60)+MOD(F7,60)/100</f>
        <v>32.44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J207"/>
  <sheetViews>
    <sheetView workbookViewId="0">
      <pane ySplit="3" topLeftCell="A30" activePane="bottomLeft" state="frozen"/>
      <selection activeCell="P14" sqref="P14"/>
      <selection pane="bottomLeft" activeCell="B49" sqref="B49"/>
    </sheetView>
  </sheetViews>
  <sheetFormatPr defaultRowHeight="14.4" x14ac:dyDescent="0.3"/>
  <cols>
    <col min="1" max="1" width="5.109375" style="3" customWidth="1"/>
    <col min="2" max="2" width="6.109375" style="3" customWidth="1"/>
    <col min="3" max="3" width="4.88671875" style="3" customWidth="1"/>
    <col min="4" max="4" width="15.109375" bestFit="1" customWidth="1"/>
    <col min="5" max="5" width="14.33203125" bestFit="1" customWidth="1"/>
    <col min="6" max="6" width="6.6640625" customWidth="1"/>
    <col min="7" max="7" width="5.5546875" hidden="1" customWidth="1"/>
    <col min="8" max="8" width="5.5546875" style="3" hidden="1" customWidth="1"/>
    <col min="9" max="9" width="4.33203125" hidden="1" customWidth="1"/>
    <col min="10" max="10" width="9.109375" hidden="1" customWidth="1"/>
  </cols>
  <sheetData>
    <row r="1" spans="1:10" ht="30.75" customHeight="1" x14ac:dyDescent="0.3">
      <c r="A1" s="66" t="s">
        <v>1485</v>
      </c>
      <c r="B1" s="66"/>
      <c r="C1" s="66"/>
      <c r="D1" s="66"/>
      <c r="E1" s="66"/>
      <c r="F1" s="66"/>
      <c r="G1" s="40"/>
      <c r="H1" s="19"/>
      <c r="I1" s="19"/>
    </row>
    <row r="2" spans="1:10" ht="15.75" customHeight="1" x14ac:dyDescent="0.3">
      <c r="A2" s="64" t="s">
        <v>30</v>
      </c>
      <c r="B2" s="64"/>
      <c r="C2" s="64"/>
      <c r="D2" s="64"/>
      <c r="E2" s="64"/>
      <c r="F2" s="64"/>
      <c r="G2" s="10"/>
      <c r="H2" s="10"/>
      <c r="I2" s="11"/>
    </row>
    <row r="3" spans="1:10" x14ac:dyDescent="0.3">
      <c r="A3" s="10" t="s">
        <v>163</v>
      </c>
      <c r="B3" s="10" t="s">
        <v>151</v>
      </c>
      <c r="C3" s="10" t="s">
        <v>165</v>
      </c>
      <c r="D3" s="9" t="s">
        <v>150</v>
      </c>
      <c r="E3" s="9" t="s">
        <v>0</v>
      </c>
      <c r="F3" s="9" t="s">
        <v>1</v>
      </c>
      <c r="G3" s="9" t="s">
        <v>162</v>
      </c>
      <c r="H3" s="10" t="s">
        <v>167</v>
      </c>
      <c r="I3" s="10" t="s">
        <v>166</v>
      </c>
      <c r="J3" s="10" t="s">
        <v>377</v>
      </c>
    </row>
    <row r="4" spans="1:10" x14ac:dyDescent="0.3">
      <c r="A4" s="3">
        <v>1</v>
      </c>
      <c r="B4" s="3">
        <v>7.4</v>
      </c>
      <c r="C4" s="51">
        <v>234</v>
      </c>
      <c r="D4" s="1" t="s">
        <v>1656</v>
      </c>
      <c r="E4" s="1" t="s">
        <v>1657</v>
      </c>
      <c r="F4" s="1" t="s">
        <v>598</v>
      </c>
      <c r="G4" s="1"/>
      <c r="H4" s="3" t="str">
        <f>+VLOOKUP($C4,MasterData!$B$4:$I$1003,6,"false")</f>
        <v>G</v>
      </c>
      <c r="I4" s="24" t="str">
        <f t="shared" ref="I4:I7" si="0">TEXT(SUMPRODUCT(--(F4=$F$4:$F$597),--(A4&gt;$A$4:$A$597))+1,0)</f>
        <v>1</v>
      </c>
      <c r="J4" s="1" t="str">
        <f>+F4&amp;"  "&amp;I4</f>
        <v>Brighton &amp; Hove AC  1</v>
      </c>
    </row>
    <row r="5" spans="1:10" x14ac:dyDescent="0.3">
      <c r="A5" s="3">
        <v>2</v>
      </c>
      <c r="B5" s="21">
        <v>8.3000000000000007</v>
      </c>
      <c r="C5" s="51">
        <v>216</v>
      </c>
      <c r="D5" s="1" t="s">
        <v>761</v>
      </c>
      <c r="E5" s="1" t="s">
        <v>762</v>
      </c>
      <c r="F5" s="1" t="s">
        <v>598</v>
      </c>
      <c r="G5" s="1" t="str">
        <f>+VLOOKUP($C5,MasterData!$B$4:$I$1003,5,"false")</f>
        <v>U15</v>
      </c>
      <c r="H5" s="3" t="str">
        <f>+VLOOKUP($C5,MasterData!$B$4:$I$1003,6,"false")</f>
        <v>G</v>
      </c>
      <c r="I5" s="24" t="str">
        <f t="shared" si="0"/>
        <v>2</v>
      </c>
      <c r="J5" s="1" t="str">
        <f t="shared" ref="J5:J7" si="1">+F5&amp;"  "&amp;I5</f>
        <v>Brighton &amp; Hove AC  2</v>
      </c>
    </row>
    <row r="6" spans="1:10" x14ac:dyDescent="0.3">
      <c r="A6" s="3">
        <v>3</v>
      </c>
      <c r="B6" s="21">
        <v>8.3800000000000008</v>
      </c>
      <c r="C6" s="51">
        <v>208</v>
      </c>
      <c r="D6" s="1" t="s">
        <v>489</v>
      </c>
      <c r="E6" s="1" t="s">
        <v>451</v>
      </c>
      <c r="F6" s="1" t="s">
        <v>594</v>
      </c>
      <c r="G6" s="1" t="str">
        <f>+VLOOKUP($C6,MasterData!$B$4:$I$1003,5,"false")</f>
        <v>U15</v>
      </c>
      <c r="H6" s="3" t="str">
        <f>+VLOOKUP($C6,MasterData!$B$4:$I$1003,6,"false")</f>
        <v>G</v>
      </c>
      <c r="I6" s="24" t="str">
        <f t="shared" si="0"/>
        <v>1</v>
      </c>
      <c r="J6" s="1" t="str">
        <f t="shared" si="1"/>
        <v>HY Runners  1</v>
      </c>
    </row>
    <row r="7" spans="1:10" x14ac:dyDescent="0.3">
      <c r="A7" s="3">
        <v>4</v>
      </c>
      <c r="B7" s="21">
        <v>8.5500000000000007</v>
      </c>
      <c r="C7" s="51">
        <v>229</v>
      </c>
      <c r="D7" s="1" t="s">
        <v>553</v>
      </c>
      <c r="E7" s="1" t="s">
        <v>766</v>
      </c>
      <c r="F7" s="1" t="s">
        <v>594</v>
      </c>
      <c r="G7" s="1"/>
      <c r="H7" s="3" t="str">
        <f>+VLOOKUP($C7,MasterData!$B$4:$I$1003,6,"false")</f>
        <v>G</v>
      </c>
      <c r="I7" s="24" t="str">
        <f t="shared" si="0"/>
        <v>2</v>
      </c>
      <c r="J7" s="1" t="str">
        <f t="shared" si="1"/>
        <v>HY Runners  2</v>
      </c>
    </row>
    <row r="8" spans="1:10" x14ac:dyDescent="0.3">
      <c r="A8" s="3">
        <v>5</v>
      </c>
      <c r="B8" s="21">
        <v>8.57</v>
      </c>
      <c r="C8" s="51">
        <v>222</v>
      </c>
      <c r="D8" s="1" t="s">
        <v>35</v>
      </c>
      <c r="E8" s="1" t="s">
        <v>1645</v>
      </c>
      <c r="F8" s="1" t="s">
        <v>598</v>
      </c>
      <c r="G8" s="1" t="str">
        <f>+VLOOKUP($C8,MasterData!$B$4:$I$1003,5,"false")</f>
        <v>U15</v>
      </c>
      <c r="I8" s="24"/>
      <c r="J8" s="1"/>
    </row>
    <row r="9" spans="1:10" x14ac:dyDescent="0.3">
      <c r="A9" s="3">
        <v>6</v>
      </c>
      <c r="B9" s="21">
        <v>8.59</v>
      </c>
      <c r="C9" s="51">
        <v>226</v>
      </c>
      <c r="D9" s="1" t="s">
        <v>916</v>
      </c>
      <c r="E9" s="1" t="s">
        <v>917</v>
      </c>
      <c r="F9" s="1" t="s">
        <v>595</v>
      </c>
      <c r="G9" s="1"/>
      <c r="I9" s="24"/>
      <c r="J9" s="1"/>
    </row>
    <row r="10" spans="1:10" x14ac:dyDescent="0.3">
      <c r="A10" s="3">
        <v>7</v>
      </c>
      <c r="B10" s="21">
        <v>9.18</v>
      </c>
      <c r="C10" s="51">
        <v>207</v>
      </c>
      <c r="D10" s="1" t="s">
        <v>450</v>
      </c>
      <c r="E10" s="1" t="s">
        <v>421</v>
      </c>
      <c r="F10" s="1" t="s">
        <v>594</v>
      </c>
      <c r="G10" s="1" t="str">
        <f>+VLOOKUP($C10,MasterData!$B$4:$I$1003,5,"false")</f>
        <v>U15</v>
      </c>
      <c r="I10" s="24"/>
      <c r="J10" s="1"/>
    </row>
    <row r="11" spans="1:10" x14ac:dyDescent="0.3">
      <c r="A11" s="3">
        <v>8</v>
      </c>
      <c r="B11" s="21">
        <v>9.3000000000000007</v>
      </c>
      <c r="C11" s="51">
        <v>225</v>
      </c>
      <c r="D11" s="1" t="s">
        <v>1648</v>
      </c>
      <c r="E11" s="1" t="s">
        <v>1647</v>
      </c>
      <c r="F11" s="1" t="s">
        <v>598</v>
      </c>
      <c r="G11" s="1"/>
      <c r="I11" s="24"/>
      <c r="J11" s="1"/>
    </row>
    <row r="12" spans="1:10" x14ac:dyDescent="0.3">
      <c r="A12" s="3">
        <v>9</v>
      </c>
      <c r="B12" s="21">
        <v>9.36</v>
      </c>
      <c r="C12" s="51">
        <v>230</v>
      </c>
      <c r="D12" s="1" t="s">
        <v>511</v>
      </c>
      <c r="E12" s="1" t="s">
        <v>766</v>
      </c>
      <c r="F12" s="1" t="s">
        <v>594</v>
      </c>
      <c r="G12" s="1"/>
      <c r="I12" s="24"/>
      <c r="J12" s="1"/>
    </row>
    <row r="13" spans="1:10" x14ac:dyDescent="0.3">
      <c r="A13" s="3">
        <v>10</v>
      </c>
      <c r="B13" s="21">
        <v>9.3699999999999992</v>
      </c>
      <c r="C13" s="51">
        <v>218</v>
      </c>
      <c r="D13" s="1" t="s">
        <v>1642</v>
      </c>
      <c r="E13" s="1" t="s">
        <v>399</v>
      </c>
      <c r="F13" s="1" t="s">
        <v>664</v>
      </c>
      <c r="G13" s="1" t="str">
        <f>+VLOOKUP($C13,MasterData!$B$4:$I$1003,5,"false")</f>
        <v>U15</v>
      </c>
      <c r="I13" s="24"/>
      <c r="J13" s="1"/>
    </row>
    <row r="14" spans="1:10" x14ac:dyDescent="0.3">
      <c r="A14" s="3">
        <v>11</v>
      </c>
      <c r="B14" s="21">
        <v>9.3699999999999992</v>
      </c>
      <c r="C14" s="51">
        <v>219</v>
      </c>
      <c r="D14" s="1" t="s">
        <v>1643</v>
      </c>
      <c r="E14" s="1" t="s">
        <v>1644</v>
      </c>
      <c r="F14" s="1" t="s">
        <v>595</v>
      </c>
      <c r="G14" s="1" t="str">
        <f>+VLOOKUP($C14,MasterData!$B$4:$I$1003,5,"false")</f>
        <v>U15</v>
      </c>
      <c r="I14" s="24"/>
      <c r="J14" s="1"/>
    </row>
    <row r="15" spans="1:10" x14ac:dyDescent="0.3">
      <c r="A15" s="3">
        <v>12</v>
      </c>
      <c r="B15" s="3">
        <v>9.3800000000000008</v>
      </c>
      <c r="C15" s="51">
        <v>231</v>
      </c>
      <c r="D15" s="1" t="s">
        <v>482</v>
      </c>
      <c r="E15" s="1" t="s">
        <v>17</v>
      </c>
      <c r="F15" s="1" t="s">
        <v>629</v>
      </c>
      <c r="G15" s="1"/>
      <c r="I15" s="24"/>
      <c r="J15" s="1"/>
    </row>
    <row r="16" spans="1:10" x14ac:dyDescent="0.3">
      <c r="A16" s="3">
        <v>13</v>
      </c>
      <c r="B16" s="3">
        <v>9.5</v>
      </c>
      <c r="C16" s="51">
        <v>236</v>
      </c>
      <c r="D16" s="1" t="s">
        <v>759</v>
      </c>
      <c r="E16" s="1" t="s">
        <v>760</v>
      </c>
      <c r="F16" s="1" t="s">
        <v>594</v>
      </c>
      <c r="G16" s="1"/>
      <c r="I16" s="24"/>
      <c r="J16" s="1"/>
    </row>
    <row r="17" spans="1:10" x14ac:dyDescent="0.3">
      <c r="A17" s="3">
        <v>14</v>
      </c>
      <c r="B17" s="3">
        <v>9.52</v>
      </c>
      <c r="C17" s="51">
        <v>232</v>
      </c>
      <c r="D17" s="1" t="s">
        <v>1652</v>
      </c>
      <c r="E17" s="1" t="s">
        <v>1653</v>
      </c>
      <c r="F17" s="1" t="s">
        <v>597</v>
      </c>
      <c r="G17" s="1"/>
      <c r="I17" s="24"/>
      <c r="J17" s="1"/>
    </row>
    <row r="18" spans="1:10" x14ac:dyDescent="0.3">
      <c r="A18" s="3">
        <v>15</v>
      </c>
      <c r="B18" s="21">
        <v>9.5399999999999991</v>
      </c>
      <c r="C18" s="51">
        <v>217</v>
      </c>
      <c r="D18" s="1" t="s">
        <v>822</v>
      </c>
      <c r="E18" s="1" t="s">
        <v>1025</v>
      </c>
      <c r="F18" s="1" t="s">
        <v>593</v>
      </c>
      <c r="G18" s="1" t="str">
        <f>+VLOOKUP($C18,MasterData!$B$4:$I$1003,5,"false")</f>
        <v>U15</v>
      </c>
      <c r="I18" s="24"/>
      <c r="J18" s="1"/>
    </row>
    <row r="19" spans="1:10" x14ac:dyDescent="0.3">
      <c r="A19" s="3">
        <v>16</v>
      </c>
      <c r="B19" s="21">
        <v>10.02</v>
      </c>
      <c r="C19" s="51">
        <v>228</v>
      </c>
      <c r="D19" s="1" t="s">
        <v>491</v>
      </c>
      <c r="E19" s="1" t="s">
        <v>1651</v>
      </c>
      <c r="F19" s="1" t="s">
        <v>622</v>
      </c>
      <c r="G19" s="1"/>
      <c r="I19" s="24"/>
      <c r="J19" s="1"/>
    </row>
    <row r="20" spans="1:10" x14ac:dyDescent="0.3">
      <c r="A20" s="3">
        <v>17</v>
      </c>
      <c r="B20" s="21">
        <v>10.16</v>
      </c>
      <c r="C20" s="51">
        <v>227</v>
      </c>
      <c r="D20" s="1" t="s">
        <v>1649</v>
      </c>
      <c r="E20" s="1" t="s">
        <v>1650</v>
      </c>
      <c r="F20" s="1" t="s">
        <v>622</v>
      </c>
      <c r="G20" s="1"/>
      <c r="I20" s="24"/>
      <c r="J20" s="1"/>
    </row>
    <row r="21" spans="1:10" x14ac:dyDescent="0.3">
      <c r="A21" s="3">
        <v>18</v>
      </c>
      <c r="B21" s="21">
        <v>10.18</v>
      </c>
      <c r="C21" s="51">
        <v>210</v>
      </c>
      <c r="D21" s="1" t="s">
        <v>1638</v>
      </c>
      <c r="E21" s="1" t="s">
        <v>1640</v>
      </c>
      <c r="F21" s="1" t="s">
        <v>622</v>
      </c>
      <c r="G21" s="1" t="str">
        <f>+VLOOKUP($C21,MasterData!$B$4:$I$1003,5,"false")</f>
        <v>U15</v>
      </c>
      <c r="I21" s="24"/>
      <c r="J21" s="1"/>
    </row>
    <row r="22" spans="1:10" x14ac:dyDescent="0.3">
      <c r="A22" s="3">
        <v>19</v>
      </c>
      <c r="B22" s="3">
        <v>10.18</v>
      </c>
      <c r="C22" s="51">
        <v>233</v>
      </c>
      <c r="D22" s="1" t="s">
        <v>1654</v>
      </c>
      <c r="E22" s="1" t="s">
        <v>1655</v>
      </c>
      <c r="F22" s="1" t="s">
        <v>622</v>
      </c>
      <c r="G22" s="1"/>
      <c r="I22" s="24"/>
      <c r="J22" s="1"/>
    </row>
    <row r="23" spans="1:10" x14ac:dyDescent="0.3">
      <c r="A23" s="3">
        <v>20</v>
      </c>
      <c r="B23" s="21">
        <v>10.18</v>
      </c>
      <c r="C23" s="51">
        <v>211</v>
      </c>
      <c r="D23" s="1" t="s">
        <v>512</v>
      </c>
      <c r="E23" s="1" t="s">
        <v>758</v>
      </c>
      <c r="F23" s="1" t="s">
        <v>599</v>
      </c>
      <c r="G23" s="1" t="str">
        <f>+VLOOKUP($C23,MasterData!$B$4:$I$1003,5,"false")</f>
        <v>U15</v>
      </c>
      <c r="I23" s="24"/>
      <c r="J23" s="1"/>
    </row>
    <row r="24" spans="1:10" x14ac:dyDescent="0.3">
      <c r="A24" s="3">
        <v>21</v>
      </c>
      <c r="B24" s="21">
        <v>10.19</v>
      </c>
      <c r="C24" s="51">
        <v>206</v>
      </c>
      <c r="D24" s="1" t="s">
        <v>1638</v>
      </c>
      <c r="E24" s="1" t="s">
        <v>1639</v>
      </c>
      <c r="F24" s="1" t="s">
        <v>602</v>
      </c>
      <c r="G24" s="1" t="str">
        <f>+VLOOKUP($C24,MasterData!$B$4:$I$1003,5,"false")</f>
        <v>U15</v>
      </c>
      <c r="I24" s="24"/>
      <c r="J24" s="1"/>
    </row>
    <row r="25" spans="1:10" x14ac:dyDescent="0.3">
      <c r="A25" s="3">
        <v>22</v>
      </c>
      <c r="B25" s="21">
        <v>10.24</v>
      </c>
      <c r="C25" s="51">
        <v>221</v>
      </c>
      <c r="D25" s="1" t="s">
        <v>761</v>
      </c>
      <c r="E25" s="1" t="s">
        <v>503</v>
      </c>
      <c r="F25" s="1" t="s">
        <v>622</v>
      </c>
      <c r="G25" s="1" t="str">
        <f>+VLOOKUP($C25,MasterData!$B$4:$I$1003,5,"false")</f>
        <v>U15</v>
      </c>
      <c r="I25" s="24"/>
      <c r="J25" s="1"/>
    </row>
    <row r="26" spans="1:10" x14ac:dyDescent="0.3">
      <c r="A26" s="3">
        <v>23</v>
      </c>
      <c r="B26" s="21">
        <v>10.27</v>
      </c>
      <c r="C26" s="51">
        <v>212</v>
      </c>
      <c r="D26" s="1" t="s">
        <v>543</v>
      </c>
      <c r="E26" s="1" t="s">
        <v>418</v>
      </c>
      <c r="F26" s="1" t="s">
        <v>594</v>
      </c>
      <c r="G26" s="1" t="str">
        <f>+VLOOKUP($C26,MasterData!$B$4:$I$1003,5,"false")</f>
        <v>U15</v>
      </c>
      <c r="I26" s="24"/>
      <c r="J26" s="1"/>
    </row>
    <row r="27" spans="1:10" x14ac:dyDescent="0.3">
      <c r="A27" s="3">
        <v>24</v>
      </c>
      <c r="B27" s="21">
        <v>10.4</v>
      </c>
      <c r="C27" s="51">
        <v>224</v>
      </c>
      <c r="D27" s="1" t="s">
        <v>1646</v>
      </c>
      <c r="E27" s="1" t="s">
        <v>1647</v>
      </c>
      <c r="F27" s="1" t="s">
        <v>622</v>
      </c>
      <c r="G27" s="1"/>
      <c r="I27" s="24"/>
      <c r="J27" s="1"/>
    </row>
    <row r="28" spans="1:10" x14ac:dyDescent="0.3">
      <c r="A28" s="3">
        <v>25</v>
      </c>
      <c r="B28" s="21">
        <v>10.51</v>
      </c>
      <c r="C28" s="51">
        <v>223</v>
      </c>
      <c r="D28" s="1" t="s">
        <v>483</v>
      </c>
      <c r="E28" s="1" t="s">
        <v>1498</v>
      </c>
      <c r="F28" s="1" t="s">
        <v>602</v>
      </c>
      <c r="G28" s="1"/>
      <c r="I28" s="24"/>
      <c r="J28" s="1"/>
    </row>
    <row r="29" spans="1:10" x14ac:dyDescent="0.3">
      <c r="A29" s="3">
        <v>26</v>
      </c>
      <c r="B29" s="21">
        <v>10.52</v>
      </c>
      <c r="C29" s="51">
        <v>213</v>
      </c>
      <c r="D29" s="1" t="s">
        <v>531</v>
      </c>
      <c r="E29" s="1" t="s">
        <v>1641</v>
      </c>
      <c r="F29" s="1" t="s">
        <v>595</v>
      </c>
      <c r="G29" s="1" t="str">
        <f>+VLOOKUP($C29,MasterData!$B$4:$I$1003,5,"false")</f>
        <v>U15</v>
      </c>
      <c r="I29" s="24"/>
      <c r="J29" s="1"/>
    </row>
    <row r="30" spans="1:10" x14ac:dyDescent="0.3">
      <c r="A30" s="3">
        <v>27</v>
      </c>
      <c r="B30" s="21">
        <v>11.05</v>
      </c>
      <c r="C30" s="51">
        <v>214</v>
      </c>
      <c r="D30" s="1" t="s">
        <v>848</v>
      </c>
      <c r="E30" s="1" t="s">
        <v>790</v>
      </c>
      <c r="F30" s="1" t="s">
        <v>597</v>
      </c>
      <c r="G30" s="1" t="str">
        <f>+VLOOKUP($C30,MasterData!$B$4:$I$1003,5,"false")</f>
        <v>U15</v>
      </c>
      <c r="I30" s="24"/>
      <c r="J30" s="1"/>
    </row>
    <row r="31" spans="1:10" x14ac:dyDescent="0.3">
      <c r="A31" s="3">
        <v>28</v>
      </c>
      <c r="B31" s="3">
        <v>11.1</v>
      </c>
      <c r="C31" s="51">
        <v>235</v>
      </c>
      <c r="D31" s="1" t="s">
        <v>1658</v>
      </c>
      <c r="E31" s="1" t="s">
        <v>1601</v>
      </c>
      <c r="F31" s="1" t="s">
        <v>594</v>
      </c>
      <c r="G31" s="1"/>
      <c r="I31" s="24"/>
      <c r="J31" s="1"/>
    </row>
    <row r="32" spans="1:10" x14ac:dyDescent="0.3">
      <c r="B32" s="21"/>
      <c r="C32" s="51"/>
      <c r="D32" s="1"/>
      <c r="E32" s="1"/>
      <c r="F32" s="1"/>
      <c r="G32" s="1"/>
      <c r="I32" s="24"/>
      <c r="J32" s="1"/>
    </row>
    <row r="33" spans="3:10" x14ac:dyDescent="0.3">
      <c r="C33" s="51"/>
      <c r="D33" s="1"/>
      <c r="E33" s="1"/>
      <c r="F33" s="1"/>
      <c r="G33" s="1"/>
      <c r="I33" s="24"/>
      <c r="J33" s="1"/>
    </row>
    <row r="34" spans="3:10" x14ac:dyDescent="0.3">
      <c r="C34" s="51"/>
      <c r="D34" s="1"/>
      <c r="E34" s="1"/>
      <c r="F34" s="1"/>
      <c r="G34" s="1"/>
      <c r="I34" s="24"/>
      <c r="J34" s="1"/>
    </row>
    <row r="35" spans="3:10" x14ac:dyDescent="0.3">
      <c r="C35" s="51"/>
      <c r="D35" s="1"/>
      <c r="E35" s="1"/>
      <c r="F35" s="1"/>
      <c r="G35" s="1"/>
      <c r="I35" s="24"/>
      <c r="J35" s="1"/>
    </row>
    <row r="36" spans="3:10" x14ac:dyDescent="0.3">
      <c r="C36" s="51"/>
      <c r="D36" s="1"/>
      <c r="E36" s="1"/>
      <c r="F36" s="1"/>
      <c r="G36" s="1"/>
      <c r="I36" s="24"/>
      <c r="J36" s="1"/>
    </row>
    <row r="37" spans="3:10" x14ac:dyDescent="0.3">
      <c r="C37" s="51"/>
      <c r="D37" s="1"/>
      <c r="E37" s="1"/>
      <c r="F37" s="1"/>
      <c r="G37" s="1"/>
      <c r="I37" s="24"/>
      <c r="J37" s="1"/>
    </row>
    <row r="38" spans="3:10" x14ac:dyDescent="0.3">
      <c r="C38" s="51"/>
      <c r="D38" s="1"/>
      <c r="E38" s="1"/>
      <c r="F38" s="1"/>
      <c r="G38" s="1"/>
      <c r="I38" s="24"/>
      <c r="J38" s="1"/>
    </row>
    <row r="39" spans="3:10" x14ac:dyDescent="0.3">
      <c r="D39" s="1"/>
      <c r="E39" s="1"/>
      <c r="F39" s="1"/>
      <c r="G39" s="1"/>
      <c r="I39" s="24"/>
      <c r="J39" s="1"/>
    </row>
    <row r="40" spans="3:10" x14ac:dyDescent="0.3">
      <c r="D40" s="1"/>
      <c r="E40" s="1"/>
      <c r="F40" s="1"/>
      <c r="G40" s="1"/>
      <c r="I40" s="24"/>
      <c r="J40" s="1"/>
    </row>
    <row r="41" spans="3:10" x14ac:dyDescent="0.3">
      <c r="D41" s="1"/>
      <c r="E41" s="1"/>
      <c r="F41" s="1"/>
      <c r="G41" s="1"/>
      <c r="I41" s="24"/>
      <c r="J41" s="1"/>
    </row>
    <row r="42" spans="3:10" x14ac:dyDescent="0.3">
      <c r="D42" s="1"/>
      <c r="E42" s="1"/>
      <c r="F42" s="1"/>
      <c r="G42" s="1"/>
      <c r="I42" s="24"/>
      <c r="J42" s="1"/>
    </row>
    <row r="43" spans="3:10" x14ac:dyDescent="0.3">
      <c r="D43" s="1"/>
      <c r="E43" s="1"/>
      <c r="F43" s="1"/>
      <c r="G43" s="1"/>
      <c r="I43" s="24"/>
      <c r="J43" s="1"/>
    </row>
    <row r="44" spans="3:10" x14ac:dyDescent="0.3">
      <c r="D44" s="1"/>
      <c r="E44" s="1"/>
      <c r="F44" s="1"/>
      <c r="G44" s="1"/>
      <c r="I44" s="24"/>
      <c r="J44" s="1"/>
    </row>
    <row r="45" spans="3:10" x14ac:dyDescent="0.3">
      <c r="D45" s="1"/>
      <c r="E45" s="1"/>
      <c r="F45" s="1"/>
      <c r="G45" s="1"/>
      <c r="I45" s="24"/>
      <c r="J45" s="1"/>
    </row>
    <row r="46" spans="3:10" x14ac:dyDescent="0.3">
      <c r="D46" s="1"/>
      <c r="E46" s="1"/>
      <c r="F46" s="1"/>
      <c r="G46" s="1"/>
      <c r="I46" s="24"/>
      <c r="J46" s="1"/>
    </row>
    <row r="47" spans="3:10" x14ac:dyDescent="0.3">
      <c r="D47" s="1"/>
      <c r="E47" s="1"/>
      <c r="F47" s="1"/>
      <c r="G47" s="1"/>
      <c r="I47" s="24"/>
      <c r="J47" s="1"/>
    </row>
    <row r="48" spans="3:10" x14ac:dyDescent="0.3">
      <c r="D48" s="1"/>
      <c r="E48" s="1"/>
      <c r="F48" s="1"/>
      <c r="G48" s="1"/>
      <c r="I48" s="24"/>
      <c r="J48" s="1"/>
    </row>
    <row r="49" spans="4:10" x14ac:dyDescent="0.3">
      <c r="D49" s="1"/>
      <c r="E49" s="1"/>
      <c r="F49" s="1"/>
      <c r="G49" s="1"/>
      <c r="I49" s="24"/>
      <c r="J49" s="1"/>
    </row>
    <row r="50" spans="4:10" x14ac:dyDescent="0.3">
      <c r="D50" s="1"/>
      <c r="E50" s="1"/>
      <c r="F50" s="1"/>
      <c r="G50" s="1"/>
      <c r="I50" s="24"/>
      <c r="J50" s="1"/>
    </row>
    <row r="51" spans="4:10" x14ac:dyDescent="0.3">
      <c r="D51" s="1"/>
      <c r="E51" s="1"/>
      <c r="F51" s="1"/>
      <c r="G51" s="1"/>
      <c r="I51" s="24"/>
      <c r="J51" s="1"/>
    </row>
    <row r="52" spans="4:10" x14ac:dyDescent="0.3">
      <c r="D52" s="1"/>
      <c r="E52" s="1"/>
      <c r="F52" s="1"/>
      <c r="G52" s="1"/>
      <c r="I52" s="24"/>
      <c r="J52" s="1"/>
    </row>
    <row r="53" spans="4:10" x14ac:dyDescent="0.3">
      <c r="D53" s="1"/>
      <c r="E53" s="1"/>
      <c r="F53" s="1"/>
      <c r="G53" s="1"/>
      <c r="I53" s="24"/>
      <c r="J53" s="1"/>
    </row>
    <row r="54" spans="4:10" x14ac:dyDescent="0.3">
      <c r="D54" s="1"/>
      <c r="E54" s="1"/>
      <c r="F54" s="1"/>
      <c r="G54" s="1"/>
      <c r="I54" s="24"/>
      <c r="J54" s="1"/>
    </row>
    <row r="55" spans="4:10" x14ac:dyDescent="0.3">
      <c r="D55" s="1"/>
      <c r="E55" s="1"/>
      <c r="F55" s="1"/>
      <c r="G55" s="1"/>
      <c r="I55" s="24"/>
      <c r="J55" s="1"/>
    </row>
    <row r="56" spans="4:10" x14ac:dyDescent="0.3">
      <c r="D56" s="1"/>
      <c r="E56" s="1"/>
      <c r="F56" s="1"/>
      <c r="G56" s="1"/>
      <c r="I56" s="24"/>
      <c r="J56" s="1"/>
    </row>
    <row r="57" spans="4:10" x14ac:dyDescent="0.3">
      <c r="D57" s="1"/>
      <c r="E57" s="1"/>
      <c r="F57" s="1"/>
      <c r="G57" s="1"/>
    </row>
    <row r="58" spans="4:10" x14ac:dyDescent="0.3">
      <c r="D58" s="1"/>
      <c r="E58" s="1"/>
      <c r="F58" s="1"/>
      <c r="G58" s="1"/>
    </row>
    <row r="59" spans="4:10" x14ac:dyDescent="0.3">
      <c r="D59" s="1"/>
      <c r="E59" s="1"/>
      <c r="F59" s="1"/>
      <c r="G59" s="1"/>
    </row>
    <row r="60" spans="4:10" x14ac:dyDescent="0.3">
      <c r="D60" s="1"/>
      <c r="E60" s="1"/>
      <c r="F60" s="1"/>
      <c r="G60" s="1"/>
    </row>
    <row r="61" spans="4:10" x14ac:dyDescent="0.3">
      <c r="D61" s="1"/>
      <c r="E61" s="1"/>
      <c r="F61" s="1"/>
      <c r="G61" s="1"/>
    </row>
    <row r="62" spans="4:10" x14ac:dyDescent="0.3">
      <c r="D62" s="1"/>
      <c r="E62" s="1"/>
      <c r="F62" s="1"/>
      <c r="G62" s="1"/>
    </row>
    <row r="63" spans="4:10" x14ac:dyDescent="0.3">
      <c r="D63" s="1"/>
      <c r="E63" s="1"/>
      <c r="F63" s="1"/>
      <c r="G63" s="1"/>
    </row>
    <row r="64" spans="4:10" x14ac:dyDescent="0.3">
      <c r="D64" s="1"/>
      <c r="E64" s="1"/>
      <c r="F64" s="1"/>
      <c r="G64" s="1"/>
    </row>
    <row r="65" spans="4:7" x14ac:dyDescent="0.3">
      <c r="D65" s="1"/>
      <c r="E65" s="1"/>
      <c r="F65" s="1"/>
      <c r="G65" s="1"/>
    </row>
    <row r="66" spans="4:7" x14ac:dyDescent="0.3">
      <c r="D66" s="1"/>
      <c r="E66" s="1"/>
      <c r="F66" s="1"/>
      <c r="G66" s="1"/>
    </row>
    <row r="67" spans="4:7" x14ac:dyDescent="0.3">
      <c r="D67" s="1"/>
      <c r="E67" s="1"/>
      <c r="F67" s="1"/>
      <c r="G67" s="1"/>
    </row>
    <row r="68" spans="4:7" x14ac:dyDescent="0.3">
      <c r="D68" s="1"/>
      <c r="E68" s="1"/>
      <c r="F68" s="1"/>
      <c r="G68" s="1"/>
    </row>
    <row r="69" spans="4:7" x14ac:dyDescent="0.3">
      <c r="D69" s="1"/>
      <c r="E69" s="1"/>
      <c r="F69" s="1"/>
      <c r="G69" s="1"/>
    </row>
    <row r="70" spans="4:7" x14ac:dyDescent="0.3">
      <c r="D70" s="1"/>
      <c r="E70" s="1"/>
      <c r="F70" s="1"/>
      <c r="G70" s="1"/>
    </row>
    <row r="71" spans="4:7" x14ac:dyDescent="0.3">
      <c r="D71" s="1"/>
      <c r="E71" s="1"/>
      <c r="F71" s="1"/>
      <c r="G71" s="1"/>
    </row>
    <row r="72" spans="4:7" x14ac:dyDescent="0.3">
      <c r="D72" s="1"/>
      <c r="E72" s="1"/>
      <c r="F72" s="1"/>
      <c r="G72" s="1"/>
    </row>
    <row r="73" spans="4:7" x14ac:dyDescent="0.3">
      <c r="D73" s="1"/>
      <c r="E73" s="1"/>
      <c r="F73" s="1"/>
      <c r="G73" s="1"/>
    </row>
    <row r="74" spans="4:7" x14ac:dyDescent="0.3">
      <c r="D74" s="1"/>
      <c r="E74" s="1"/>
      <c r="F74" s="1"/>
      <c r="G74" s="1"/>
    </row>
    <row r="75" spans="4:7" x14ac:dyDescent="0.3">
      <c r="D75" s="1"/>
      <c r="E75" s="1"/>
      <c r="F75" s="1"/>
      <c r="G75" s="1"/>
    </row>
    <row r="76" spans="4:7" x14ac:dyDescent="0.3">
      <c r="D76" s="1"/>
      <c r="E76" s="1"/>
      <c r="F76" s="1"/>
      <c r="G76" s="1"/>
    </row>
    <row r="77" spans="4:7" x14ac:dyDescent="0.3">
      <c r="D77" s="1"/>
      <c r="E77" s="1"/>
      <c r="F77" s="1"/>
      <c r="G77" s="1"/>
    </row>
    <row r="78" spans="4:7" x14ac:dyDescent="0.3">
      <c r="D78" s="1"/>
      <c r="E78" s="1"/>
      <c r="F78" s="1"/>
      <c r="G78" s="1"/>
    </row>
    <row r="79" spans="4:7" x14ac:dyDescent="0.3">
      <c r="D79" s="1"/>
      <c r="E79" s="1"/>
      <c r="F79" s="1"/>
      <c r="G79" s="1"/>
    </row>
    <row r="80" spans="4:7" x14ac:dyDescent="0.3">
      <c r="D80" s="1"/>
      <c r="E80" s="1"/>
      <c r="F80" s="1"/>
      <c r="G80" s="1"/>
    </row>
    <row r="81" spans="4:7" x14ac:dyDescent="0.3">
      <c r="D81" s="1"/>
      <c r="E81" s="1"/>
      <c r="F81" s="1"/>
      <c r="G81" s="1"/>
    </row>
    <row r="82" spans="4:7" x14ac:dyDescent="0.3">
      <c r="D82" s="1"/>
      <c r="E82" s="1"/>
      <c r="F82" s="1"/>
      <c r="G82" s="1"/>
    </row>
    <row r="83" spans="4:7" x14ac:dyDescent="0.3">
      <c r="D83" s="1"/>
      <c r="E83" s="1"/>
      <c r="F83" s="1"/>
      <c r="G83" s="1"/>
    </row>
    <row r="84" spans="4:7" x14ac:dyDescent="0.3">
      <c r="D84" s="1"/>
      <c r="E84" s="1"/>
      <c r="F84" s="1"/>
      <c r="G84" s="1"/>
    </row>
    <row r="85" spans="4:7" x14ac:dyDescent="0.3">
      <c r="D85" s="1"/>
      <c r="E85" s="1"/>
      <c r="F85" s="1"/>
      <c r="G85" s="1"/>
    </row>
    <row r="86" spans="4:7" x14ac:dyDescent="0.3">
      <c r="D86" s="1"/>
      <c r="E86" s="1"/>
      <c r="F86" s="1"/>
      <c r="G86" s="1"/>
    </row>
    <row r="87" spans="4:7" x14ac:dyDescent="0.3">
      <c r="D87" s="1"/>
      <c r="E87" s="1"/>
      <c r="F87" s="1"/>
      <c r="G87" s="1"/>
    </row>
    <row r="88" spans="4:7" x14ac:dyDescent="0.3">
      <c r="D88" s="1"/>
      <c r="E88" s="1"/>
      <c r="F88" s="1"/>
      <c r="G88" s="1"/>
    </row>
    <row r="89" spans="4:7" x14ac:dyDescent="0.3">
      <c r="D89" s="1"/>
      <c r="E89" s="1"/>
      <c r="F89" s="1"/>
      <c r="G89" s="1"/>
    </row>
    <row r="90" spans="4:7" x14ac:dyDescent="0.3">
      <c r="D90" s="1"/>
      <c r="E90" s="1"/>
      <c r="F90" s="1"/>
      <c r="G90" s="1"/>
    </row>
    <row r="91" spans="4:7" x14ac:dyDescent="0.3">
      <c r="D91" s="1"/>
      <c r="E91" s="1"/>
      <c r="F91" s="1"/>
      <c r="G91" s="1"/>
    </row>
    <row r="92" spans="4:7" x14ac:dyDescent="0.3">
      <c r="D92" s="1"/>
      <c r="E92" s="1"/>
      <c r="F92" s="1"/>
      <c r="G92" s="1"/>
    </row>
    <row r="93" spans="4:7" x14ac:dyDescent="0.3">
      <c r="D93" s="1"/>
      <c r="E93" s="1"/>
      <c r="F93" s="1"/>
      <c r="G93" s="1"/>
    </row>
    <row r="94" spans="4:7" x14ac:dyDescent="0.3">
      <c r="D94" s="1"/>
      <c r="E94" s="1"/>
      <c r="F94" s="1"/>
      <c r="G94" s="1"/>
    </row>
    <row r="95" spans="4:7" x14ac:dyDescent="0.3">
      <c r="D95" s="1"/>
      <c r="E95" s="1"/>
      <c r="F95" s="1"/>
      <c r="G95" s="1"/>
    </row>
    <row r="96" spans="4:7" x14ac:dyDescent="0.3">
      <c r="D96" s="1"/>
      <c r="E96" s="1"/>
      <c r="F96" s="1"/>
      <c r="G96" s="1"/>
    </row>
    <row r="97" spans="1:7" x14ac:dyDescent="0.3">
      <c r="D97" s="1"/>
      <c r="E97" s="1"/>
      <c r="F97" s="1"/>
      <c r="G97" s="1"/>
    </row>
    <row r="98" spans="1:7" x14ac:dyDescent="0.3">
      <c r="D98" s="1"/>
      <c r="E98" s="1"/>
      <c r="F98" s="1"/>
      <c r="G98" s="1"/>
    </row>
    <row r="99" spans="1:7" x14ac:dyDescent="0.3">
      <c r="D99" s="1"/>
      <c r="E99" s="1"/>
      <c r="F99" s="1"/>
      <c r="G99" s="1"/>
    </row>
    <row r="100" spans="1:7" x14ac:dyDescent="0.3">
      <c r="D100" s="1"/>
      <c r="E100" s="1"/>
      <c r="F100" s="1"/>
      <c r="G100" s="1"/>
    </row>
    <row r="101" spans="1:7" x14ac:dyDescent="0.3">
      <c r="D101" s="1"/>
      <c r="E101" s="1"/>
      <c r="F101" s="1"/>
      <c r="G101" s="1"/>
    </row>
    <row r="102" spans="1:7" x14ac:dyDescent="0.3">
      <c r="D102" s="1"/>
      <c r="E102" s="1"/>
      <c r="F102" s="1"/>
      <c r="G102" s="1"/>
    </row>
    <row r="103" spans="1:7" x14ac:dyDescent="0.3">
      <c r="D103" s="1"/>
      <c r="E103" s="1"/>
      <c r="F103" s="1"/>
      <c r="G103" s="1"/>
    </row>
    <row r="107" spans="1:7" x14ac:dyDescent="0.3">
      <c r="A107" s="10" t="s">
        <v>163</v>
      </c>
      <c r="B107" s="10" t="s">
        <v>165</v>
      </c>
      <c r="C107" s="10"/>
    </row>
    <row r="108" spans="1:7" x14ac:dyDescent="0.3">
      <c r="A108" s="3">
        <v>1</v>
      </c>
      <c r="B108" s="3">
        <v>43</v>
      </c>
    </row>
    <row r="109" spans="1:7" x14ac:dyDescent="0.3">
      <c r="A109" s="3">
        <f>+A108+1</f>
        <v>2</v>
      </c>
      <c r="B109" s="3">
        <v>38</v>
      </c>
    </row>
    <row r="110" spans="1:7" x14ac:dyDescent="0.3">
      <c r="A110" s="3">
        <f t="shared" ref="A110:A173" si="2">+A109+1</f>
        <v>3</v>
      </c>
      <c r="B110" s="3">
        <v>46</v>
      </c>
    </row>
    <row r="111" spans="1:7" x14ac:dyDescent="0.3">
      <c r="A111" s="3">
        <f t="shared" si="2"/>
        <v>4</v>
      </c>
      <c r="B111" s="3">
        <v>48</v>
      </c>
    </row>
    <row r="112" spans="1:7" x14ac:dyDescent="0.3">
      <c r="A112" s="3">
        <f t="shared" si="2"/>
        <v>5</v>
      </c>
      <c r="B112" s="3">
        <v>42</v>
      </c>
    </row>
    <row r="113" spans="1:2" x14ac:dyDescent="0.3">
      <c r="A113" s="3">
        <f t="shared" si="2"/>
        <v>6</v>
      </c>
      <c r="B113" s="3">
        <v>54</v>
      </c>
    </row>
    <row r="114" spans="1:2" x14ac:dyDescent="0.3">
      <c r="A114" s="3">
        <f t="shared" si="2"/>
        <v>7</v>
      </c>
      <c r="B114" s="3">
        <v>60</v>
      </c>
    </row>
    <row r="115" spans="1:2" x14ac:dyDescent="0.3">
      <c r="A115" s="3">
        <f t="shared" si="2"/>
        <v>8</v>
      </c>
      <c r="B115" s="3">
        <v>52</v>
      </c>
    </row>
    <row r="116" spans="1:2" x14ac:dyDescent="0.3">
      <c r="A116" s="3">
        <f t="shared" si="2"/>
        <v>9</v>
      </c>
      <c r="B116" s="3">
        <v>49</v>
      </c>
    </row>
    <row r="117" spans="1:2" x14ac:dyDescent="0.3">
      <c r="A117" s="3">
        <f t="shared" si="2"/>
        <v>10</v>
      </c>
      <c r="B117" s="3">
        <v>56</v>
      </c>
    </row>
    <row r="118" spans="1:2" x14ac:dyDescent="0.3">
      <c r="A118" s="3">
        <f t="shared" si="2"/>
        <v>11</v>
      </c>
      <c r="B118" s="3">
        <v>61</v>
      </c>
    </row>
    <row r="119" spans="1:2" x14ac:dyDescent="0.3">
      <c r="A119" s="3">
        <f t="shared" si="2"/>
        <v>12</v>
      </c>
      <c r="B119" s="3">
        <v>57</v>
      </c>
    </row>
    <row r="120" spans="1:2" x14ac:dyDescent="0.3">
      <c r="A120" s="3">
        <f t="shared" si="2"/>
        <v>13</v>
      </c>
      <c r="B120" s="3">
        <v>51</v>
      </c>
    </row>
    <row r="121" spans="1:2" x14ac:dyDescent="0.3">
      <c r="A121" s="3">
        <f t="shared" si="2"/>
        <v>14</v>
      </c>
      <c r="B121" s="3">
        <v>44</v>
      </c>
    </row>
    <row r="122" spans="1:2" x14ac:dyDescent="0.3">
      <c r="A122" s="3">
        <f t="shared" si="2"/>
        <v>15</v>
      </c>
      <c r="B122" s="3">
        <v>55</v>
      </c>
    </row>
    <row r="123" spans="1:2" x14ac:dyDescent="0.3">
      <c r="A123" s="3">
        <f t="shared" si="2"/>
        <v>16</v>
      </c>
      <c r="B123" s="3">
        <v>41</v>
      </c>
    </row>
    <row r="124" spans="1:2" x14ac:dyDescent="0.3">
      <c r="A124" s="3">
        <f t="shared" si="2"/>
        <v>17</v>
      </c>
      <c r="B124" s="3">
        <v>39</v>
      </c>
    </row>
    <row r="125" spans="1:2" x14ac:dyDescent="0.3">
      <c r="A125" s="3">
        <f t="shared" si="2"/>
        <v>18</v>
      </c>
      <c r="B125" s="3">
        <v>53</v>
      </c>
    </row>
    <row r="126" spans="1:2" x14ac:dyDescent="0.3">
      <c r="A126" s="3">
        <f t="shared" si="2"/>
        <v>19</v>
      </c>
      <c r="B126" s="3">
        <v>50</v>
      </c>
    </row>
    <row r="127" spans="1:2" x14ac:dyDescent="0.3">
      <c r="A127" s="3">
        <f t="shared" si="2"/>
        <v>20</v>
      </c>
      <c r="B127" s="3">
        <v>523</v>
      </c>
    </row>
    <row r="128" spans="1:2" x14ac:dyDescent="0.3">
      <c r="A128" s="3">
        <f t="shared" si="2"/>
        <v>21</v>
      </c>
      <c r="B128" s="3">
        <v>59</v>
      </c>
    </row>
    <row r="129" spans="1:1" x14ac:dyDescent="0.3">
      <c r="A129" s="3">
        <f t="shared" si="2"/>
        <v>22</v>
      </c>
    </row>
    <row r="130" spans="1:1" x14ac:dyDescent="0.3">
      <c r="A130" s="3">
        <f t="shared" si="2"/>
        <v>23</v>
      </c>
    </row>
    <row r="131" spans="1:1" x14ac:dyDescent="0.3">
      <c r="A131" s="3">
        <f t="shared" si="2"/>
        <v>24</v>
      </c>
    </row>
    <row r="132" spans="1:1" x14ac:dyDescent="0.3">
      <c r="A132" s="3">
        <f t="shared" si="2"/>
        <v>25</v>
      </c>
    </row>
    <row r="133" spans="1:1" x14ac:dyDescent="0.3">
      <c r="A133" s="3">
        <f t="shared" si="2"/>
        <v>26</v>
      </c>
    </row>
    <row r="134" spans="1:1" x14ac:dyDescent="0.3">
      <c r="A134" s="3">
        <f t="shared" si="2"/>
        <v>27</v>
      </c>
    </row>
    <row r="135" spans="1:1" x14ac:dyDescent="0.3">
      <c r="A135" s="3">
        <f t="shared" si="2"/>
        <v>28</v>
      </c>
    </row>
    <row r="136" spans="1:1" x14ac:dyDescent="0.3">
      <c r="A136" s="3">
        <f t="shared" si="2"/>
        <v>29</v>
      </c>
    </row>
    <row r="137" spans="1:1" x14ac:dyDescent="0.3">
      <c r="A137" s="3">
        <f t="shared" si="2"/>
        <v>30</v>
      </c>
    </row>
    <row r="138" spans="1:1" x14ac:dyDescent="0.3">
      <c r="A138" s="3">
        <f t="shared" si="2"/>
        <v>31</v>
      </c>
    </row>
    <row r="139" spans="1:1" x14ac:dyDescent="0.3">
      <c r="A139" s="3">
        <f t="shared" si="2"/>
        <v>32</v>
      </c>
    </row>
    <row r="140" spans="1:1" x14ac:dyDescent="0.3">
      <c r="A140" s="3">
        <f t="shared" si="2"/>
        <v>33</v>
      </c>
    </row>
    <row r="141" spans="1:1" x14ac:dyDescent="0.3">
      <c r="A141" s="3">
        <f t="shared" si="2"/>
        <v>34</v>
      </c>
    </row>
    <row r="142" spans="1:1" x14ac:dyDescent="0.3">
      <c r="A142" s="3">
        <f t="shared" si="2"/>
        <v>35</v>
      </c>
    </row>
    <row r="143" spans="1:1" x14ac:dyDescent="0.3">
      <c r="A143" s="3">
        <f t="shared" si="2"/>
        <v>36</v>
      </c>
    </row>
    <row r="144" spans="1:1" x14ac:dyDescent="0.3">
      <c r="A144" s="3">
        <f t="shared" si="2"/>
        <v>37</v>
      </c>
    </row>
    <row r="145" spans="1:1" x14ac:dyDescent="0.3">
      <c r="A145" s="3">
        <f t="shared" si="2"/>
        <v>38</v>
      </c>
    </row>
    <row r="146" spans="1:1" x14ac:dyDescent="0.3">
      <c r="A146" s="3">
        <f t="shared" si="2"/>
        <v>39</v>
      </c>
    </row>
    <row r="147" spans="1:1" x14ac:dyDescent="0.3">
      <c r="A147" s="3">
        <f t="shared" si="2"/>
        <v>40</v>
      </c>
    </row>
    <row r="148" spans="1:1" x14ac:dyDescent="0.3">
      <c r="A148" s="3">
        <f t="shared" si="2"/>
        <v>41</v>
      </c>
    </row>
    <row r="149" spans="1:1" x14ac:dyDescent="0.3">
      <c r="A149" s="3">
        <f t="shared" si="2"/>
        <v>42</v>
      </c>
    </row>
    <row r="150" spans="1:1" x14ac:dyDescent="0.3">
      <c r="A150" s="3">
        <f t="shared" si="2"/>
        <v>43</v>
      </c>
    </row>
    <row r="151" spans="1:1" x14ac:dyDescent="0.3">
      <c r="A151" s="3">
        <f t="shared" si="2"/>
        <v>44</v>
      </c>
    </row>
    <row r="152" spans="1:1" x14ac:dyDescent="0.3">
      <c r="A152" s="3">
        <f t="shared" si="2"/>
        <v>45</v>
      </c>
    </row>
    <row r="153" spans="1:1" x14ac:dyDescent="0.3">
      <c r="A153" s="3">
        <f t="shared" si="2"/>
        <v>46</v>
      </c>
    </row>
    <row r="154" spans="1:1" x14ac:dyDescent="0.3">
      <c r="A154" s="3">
        <f t="shared" si="2"/>
        <v>47</v>
      </c>
    </row>
    <row r="155" spans="1:1" x14ac:dyDescent="0.3">
      <c r="A155" s="3">
        <f t="shared" si="2"/>
        <v>48</v>
      </c>
    </row>
    <row r="156" spans="1:1" x14ac:dyDescent="0.3">
      <c r="A156" s="3">
        <f t="shared" si="2"/>
        <v>49</v>
      </c>
    </row>
    <row r="157" spans="1:1" x14ac:dyDescent="0.3">
      <c r="A157" s="3">
        <f t="shared" si="2"/>
        <v>50</v>
      </c>
    </row>
    <row r="158" spans="1:1" x14ac:dyDescent="0.3">
      <c r="A158" s="3">
        <f t="shared" si="2"/>
        <v>51</v>
      </c>
    </row>
    <row r="159" spans="1:1" x14ac:dyDescent="0.3">
      <c r="A159" s="3">
        <f t="shared" si="2"/>
        <v>52</v>
      </c>
    </row>
    <row r="160" spans="1:1" x14ac:dyDescent="0.3">
      <c r="A160" s="3">
        <f t="shared" si="2"/>
        <v>53</v>
      </c>
    </row>
    <row r="161" spans="1:1" x14ac:dyDescent="0.3">
      <c r="A161" s="3">
        <f t="shared" si="2"/>
        <v>54</v>
      </c>
    </row>
    <row r="162" spans="1:1" x14ac:dyDescent="0.3">
      <c r="A162" s="3">
        <f t="shared" si="2"/>
        <v>55</v>
      </c>
    </row>
    <row r="163" spans="1:1" x14ac:dyDescent="0.3">
      <c r="A163" s="3">
        <f t="shared" si="2"/>
        <v>56</v>
      </c>
    </row>
    <row r="164" spans="1:1" x14ac:dyDescent="0.3">
      <c r="A164" s="3">
        <f t="shared" si="2"/>
        <v>57</v>
      </c>
    </row>
    <row r="165" spans="1:1" x14ac:dyDescent="0.3">
      <c r="A165" s="3">
        <f t="shared" si="2"/>
        <v>58</v>
      </c>
    </row>
    <row r="166" spans="1:1" x14ac:dyDescent="0.3">
      <c r="A166" s="3">
        <f t="shared" si="2"/>
        <v>59</v>
      </c>
    </row>
    <row r="167" spans="1:1" x14ac:dyDescent="0.3">
      <c r="A167" s="3">
        <f t="shared" si="2"/>
        <v>60</v>
      </c>
    </row>
    <row r="168" spans="1:1" x14ac:dyDescent="0.3">
      <c r="A168" s="3">
        <f t="shared" si="2"/>
        <v>61</v>
      </c>
    </row>
    <row r="169" spans="1:1" x14ac:dyDescent="0.3">
      <c r="A169" s="3">
        <f t="shared" si="2"/>
        <v>62</v>
      </c>
    </row>
    <row r="170" spans="1:1" x14ac:dyDescent="0.3">
      <c r="A170" s="3">
        <f t="shared" si="2"/>
        <v>63</v>
      </c>
    </row>
    <row r="171" spans="1:1" x14ac:dyDescent="0.3">
      <c r="A171" s="3">
        <f t="shared" si="2"/>
        <v>64</v>
      </c>
    </row>
    <row r="172" spans="1:1" x14ac:dyDescent="0.3">
      <c r="A172" s="3">
        <f t="shared" si="2"/>
        <v>65</v>
      </c>
    </row>
    <row r="173" spans="1:1" x14ac:dyDescent="0.3">
      <c r="A173" s="3">
        <f t="shared" si="2"/>
        <v>66</v>
      </c>
    </row>
    <row r="174" spans="1:1" x14ac:dyDescent="0.3">
      <c r="A174" s="3">
        <f t="shared" ref="A174:A207" si="3">+A173+1</f>
        <v>67</v>
      </c>
    </row>
    <row r="175" spans="1:1" x14ac:dyDescent="0.3">
      <c r="A175" s="3">
        <f t="shared" si="3"/>
        <v>68</v>
      </c>
    </row>
    <row r="176" spans="1:1" x14ac:dyDescent="0.3">
      <c r="A176" s="3">
        <f t="shared" si="3"/>
        <v>69</v>
      </c>
    </row>
    <row r="177" spans="1:1" x14ac:dyDescent="0.3">
      <c r="A177" s="3">
        <f t="shared" si="3"/>
        <v>70</v>
      </c>
    </row>
    <row r="178" spans="1:1" x14ac:dyDescent="0.3">
      <c r="A178" s="3">
        <f t="shared" si="3"/>
        <v>71</v>
      </c>
    </row>
    <row r="179" spans="1:1" x14ac:dyDescent="0.3">
      <c r="A179" s="3">
        <f t="shared" si="3"/>
        <v>72</v>
      </c>
    </row>
    <row r="180" spans="1:1" x14ac:dyDescent="0.3">
      <c r="A180" s="3">
        <f t="shared" si="3"/>
        <v>73</v>
      </c>
    </row>
    <row r="181" spans="1:1" x14ac:dyDescent="0.3">
      <c r="A181" s="3">
        <f t="shared" si="3"/>
        <v>74</v>
      </c>
    </row>
    <row r="182" spans="1:1" x14ac:dyDescent="0.3">
      <c r="A182" s="3">
        <f t="shared" si="3"/>
        <v>75</v>
      </c>
    </row>
    <row r="183" spans="1:1" x14ac:dyDescent="0.3">
      <c r="A183" s="3">
        <f t="shared" si="3"/>
        <v>76</v>
      </c>
    </row>
    <row r="184" spans="1:1" x14ac:dyDescent="0.3">
      <c r="A184" s="3">
        <f t="shared" si="3"/>
        <v>77</v>
      </c>
    </row>
    <row r="185" spans="1:1" x14ac:dyDescent="0.3">
      <c r="A185" s="3">
        <f t="shared" si="3"/>
        <v>78</v>
      </c>
    </row>
    <row r="186" spans="1:1" x14ac:dyDescent="0.3">
      <c r="A186" s="3">
        <f t="shared" si="3"/>
        <v>79</v>
      </c>
    </row>
    <row r="187" spans="1:1" x14ac:dyDescent="0.3">
      <c r="A187" s="3">
        <f t="shared" si="3"/>
        <v>80</v>
      </c>
    </row>
    <row r="188" spans="1:1" x14ac:dyDescent="0.3">
      <c r="A188" s="3">
        <f t="shared" si="3"/>
        <v>81</v>
      </c>
    </row>
    <row r="189" spans="1:1" x14ac:dyDescent="0.3">
      <c r="A189" s="3">
        <f t="shared" si="3"/>
        <v>82</v>
      </c>
    </row>
    <row r="190" spans="1:1" x14ac:dyDescent="0.3">
      <c r="A190" s="3">
        <f t="shared" si="3"/>
        <v>83</v>
      </c>
    </row>
    <row r="191" spans="1:1" x14ac:dyDescent="0.3">
      <c r="A191" s="3">
        <f t="shared" si="3"/>
        <v>84</v>
      </c>
    </row>
    <row r="192" spans="1:1" x14ac:dyDescent="0.3">
      <c r="A192" s="3">
        <f t="shared" si="3"/>
        <v>85</v>
      </c>
    </row>
    <row r="193" spans="1:1" x14ac:dyDescent="0.3">
      <c r="A193" s="3">
        <f t="shared" si="3"/>
        <v>86</v>
      </c>
    </row>
    <row r="194" spans="1:1" x14ac:dyDescent="0.3">
      <c r="A194" s="3">
        <f t="shared" si="3"/>
        <v>87</v>
      </c>
    </row>
    <row r="195" spans="1:1" x14ac:dyDescent="0.3">
      <c r="A195" s="3">
        <f t="shared" si="3"/>
        <v>88</v>
      </c>
    </row>
    <row r="196" spans="1:1" x14ac:dyDescent="0.3">
      <c r="A196" s="3">
        <f t="shared" si="3"/>
        <v>89</v>
      </c>
    </row>
    <row r="197" spans="1:1" x14ac:dyDescent="0.3">
      <c r="A197" s="3">
        <f t="shared" si="3"/>
        <v>90</v>
      </c>
    </row>
    <row r="198" spans="1:1" x14ac:dyDescent="0.3">
      <c r="A198" s="3">
        <f t="shared" si="3"/>
        <v>91</v>
      </c>
    </row>
    <row r="199" spans="1:1" x14ac:dyDescent="0.3">
      <c r="A199" s="3">
        <f t="shared" si="3"/>
        <v>92</v>
      </c>
    </row>
    <row r="200" spans="1:1" x14ac:dyDescent="0.3">
      <c r="A200" s="3">
        <f t="shared" si="3"/>
        <v>93</v>
      </c>
    </row>
    <row r="201" spans="1:1" x14ac:dyDescent="0.3">
      <c r="A201" s="3">
        <f t="shared" si="3"/>
        <v>94</v>
      </c>
    </row>
    <row r="202" spans="1:1" x14ac:dyDescent="0.3">
      <c r="A202" s="3">
        <f t="shared" si="3"/>
        <v>95</v>
      </c>
    </row>
    <row r="203" spans="1:1" x14ac:dyDescent="0.3">
      <c r="A203" s="3">
        <f t="shared" si="3"/>
        <v>96</v>
      </c>
    </row>
    <row r="204" spans="1:1" x14ac:dyDescent="0.3">
      <c r="A204" s="3">
        <f t="shared" si="3"/>
        <v>97</v>
      </c>
    </row>
    <row r="205" spans="1:1" x14ac:dyDescent="0.3">
      <c r="A205" s="3">
        <f t="shared" si="3"/>
        <v>98</v>
      </c>
    </row>
    <row r="206" spans="1:1" x14ac:dyDescent="0.3">
      <c r="A206" s="3">
        <f t="shared" si="3"/>
        <v>99</v>
      </c>
    </row>
    <row r="207" spans="1:1" x14ac:dyDescent="0.3">
      <c r="A207" s="3">
        <f t="shared" si="3"/>
        <v>100</v>
      </c>
    </row>
  </sheetData>
  <sortState xmlns:xlrd2="http://schemas.microsoft.com/office/spreadsheetml/2017/richdata2" ref="A2:J38">
    <sortCondition ref="A4"/>
  </sortState>
  <mergeCells count="2">
    <mergeCell ref="A2:F2"/>
    <mergeCell ref="A1:F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zoomScaleNormal="100" workbookViewId="0">
      <pane ySplit="3" topLeftCell="A29" activePane="bottomLeft" state="frozen"/>
      <selection activeCell="A4" sqref="A4"/>
      <selection pane="bottomLeft" activeCell="E49" sqref="E49"/>
    </sheetView>
  </sheetViews>
  <sheetFormatPr defaultRowHeight="14.25" customHeight="1" x14ac:dyDescent="0.3"/>
  <cols>
    <col min="1" max="1" width="8.109375" customWidth="1"/>
    <col min="2" max="2" width="7.33203125" style="3" customWidth="1"/>
    <col min="3" max="3" width="8.664062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ht="13.8" customHeight="1" x14ac:dyDescent="0.3">
      <c r="B2" s="67" t="s">
        <v>31</v>
      </c>
      <c r="C2" s="67"/>
      <c r="D2" s="67"/>
      <c r="E2" s="67"/>
      <c r="F2" s="67"/>
      <c r="G2" s="67"/>
      <c r="H2" s="6"/>
      <c r="I2" s="6"/>
      <c r="J2" s="5"/>
      <c r="N2" s="36"/>
    </row>
    <row r="3" spans="1:39" ht="13.8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1503</v>
      </c>
      <c r="Q3" s="11" t="s">
        <v>1504</v>
      </c>
      <c r="R3" s="11" t="s">
        <v>1715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 s="3"/>
      <c r="B4" s="17"/>
      <c r="C4" s="51"/>
      <c r="D4" s="1"/>
      <c r="E4" s="1"/>
      <c r="F4" s="1"/>
      <c r="H4" s="1" t="str">
        <f>+VLOOKUP($B4,MasterData!$B$4:$I$1003,5,"false")</f>
        <v>U15</v>
      </c>
      <c r="I4" s="3" t="str">
        <f>+VLOOKUP($B4,MasterData!$B$4:$I$1003,6,"false")</f>
        <v>B</v>
      </c>
      <c r="J4" s="24" t="str">
        <f t="shared" ref="J4:J45" si="0">TEXT(SUMPRODUCT(--(F4=$G$4:$G$597),--(A4&gt;$B$4:$B$597))+1,0)</f>
        <v>1</v>
      </c>
      <c r="K4" s="1" t="str">
        <f t="shared" ref="K4:K45" si="1">+F4&amp;"  "&amp;J4</f>
        <v xml:space="preserve">  1</v>
      </c>
      <c r="M4">
        <v>1</v>
      </c>
      <c r="N4" s="28">
        <v>4</v>
      </c>
      <c r="O4" s="28">
        <v>10</v>
      </c>
      <c r="P4" s="28">
        <v>2</v>
      </c>
      <c r="Q4" s="28">
        <v>9</v>
      </c>
      <c r="R4" s="28">
        <v>1</v>
      </c>
      <c r="S4" s="28">
        <v>5</v>
      </c>
      <c r="T4" s="28"/>
      <c r="U4" s="28"/>
      <c r="V4" s="28" t="str">
        <f t="shared" ref="N4:W9" si="2">+IF(ISNA(VLOOKUP(V$3&amp;"  "&amp;$M4,$A$3:$I$109,2,0)),"",VLOOKUP(V$3&amp;"  "&amp;$M4,$A$3:$I$109,2,0))</f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ht="14.25" customHeight="1" x14ac:dyDescent="0.3">
      <c r="A5" s="3">
        <v>1</v>
      </c>
      <c r="B5" s="3">
        <v>12.4</v>
      </c>
      <c r="C5" s="51">
        <v>286</v>
      </c>
      <c r="D5" s="1" t="s">
        <v>39</v>
      </c>
      <c r="E5" s="1" t="s">
        <v>421</v>
      </c>
      <c r="F5" s="1" t="s">
        <v>594</v>
      </c>
      <c r="H5" s="1" t="e">
        <f>+VLOOKUP($B5,MasterData!$B$4:$I$1003,5,"false")</f>
        <v>#N/A</v>
      </c>
      <c r="I5" s="3" t="e">
        <f>+VLOOKUP($B5,MasterData!$B$4:$I$1003,6,"false")</f>
        <v>#N/A</v>
      </c>
      <c r="J5" s="24" t="str">
        <f t="shared" ref="J5:J41" si="5">TEXT(SUMPRODUCT(--(F5=$G$4:$G$597),--(A5&gt;$B$4:$B$597))+1,0)</f>
        <v>1</v>
      </c>
      <c r="K5" s="1" t="str">
        <f t="shared" ref="K5:K41" si="6">+F5&amp;"  "&amp;J5</f>
        <v>HY Runners  1</v>
      </c>
      <c r="M5">
        <v>2</v>
      </c>
      <c r="N5" s="28">
        <v>11</v>
      </c>
      <c r="O5" s="28">
        <v>14</v>
      </c>
      <c r="P5" s="28">
        <v>6</v>
      </c>
      <c r="Q5" s="28">
        <v>15</v>
      </c>
      <c r="R5" s="28">
        <v>3</v>
      </c>
      <c r="S5" s="28">
        <v>18</v>
      </c>
      <c r="T5" s="28"/>
      <c r="U5" s="28"/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ht="14.25" customHeight="1" x14ac:dyDescent="0.3">
      <c r="A6" s="3">
        <v>2</v>
      </c>
      <c r="B6" s="3">
        <v>13.27</v>
      </c>
      <c r="C6" s="51">
        <v>310</v>
      </c>
      <c r="D6" s="1" t="s">
        <v>115</v>
      </c>
      <c r="E6" s="1" t="s">
        <v>481</v>
      </c>
      <c r="F6" s="1" t="s">
        <v>607</v>
      </c>
      <c r="H6" s="1" t="e">
        <f>+VLOOKUP($B6,MasterData!$B$4:$I$1003,5,"false")</f>
        <v>#N/A</v>
      </c>
      <c r="I6" s="3" t="e">
        <f>+VLOOKUP($B6,MasterData!$B$4:$I$1003,6,"false")</f>
        <v>#N/A</v>
      </c>
      <c r="J6" s="24" t="str">
        <f t="shared" si="5"/>
        <v>1</v>
      </c>
      <c r="K6" s="1" t="str">
        <f t="shared" si="6"/>
        <v>Crawley AC  1</v>
      </c>
      <c r="M6">
        <v>3</v>
      </c>
      <c r="N6" s="28">
        <v>20</v>
      </c>
      <c r="O6" s="28">
        <v>25</v>
      </c>
      <c r="P6" s="28">
        <v>12</v>
      </c>
      <c r="Q6" s="28">
        <v>29</v>
      </c>
      <c r="R6" s="28">
        <v>8</v>
      </c>
      <c r="S6" s="28">
        <v>19</v>
      </c>
      <c r="T6" s="28"/>
      <c r="U6" s="28"/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ht="14.25" customHeight="1" x14ac:dyDescent="0.3">
      <c r="A7" s="3">
        <v>3</v>
      </c>
      <c r="B7" s="3">
        <v>13.39</v>
      </c>
      <c r="C7" s="51">
        <v>308</v>
      </c>
      <c r="D7" s="1" t="s">
        <v>28</v>
      </c>
      <c r="E7" s="1" t="s">
        <v>486</v>
      </c>
      <c r="F7" s="1" t="s">
        <v>594</v>
      </c>
      <c r="H7" s="1" t="e">
        <f>+VLOOKUP($B7,MasterData!$B$4:$I$1003,5,"false")</f>
        <v>#N/A</v>
      </c>
      <c r="I7" s="3" t="e">
        <f>+VLOOKUP($B7,MasterData!$B$4:$I$1003,6,"false")</f>
        <v>#N/A</v>
      </c>
      <c r="J7" s="24" t="str">
        <f t="shared" si="5"/>
        <v>1</v>
      </c>
      <c r="K7" s="1" t="str">
        <f t="shared" si="6"/>
        <v>HY Runners  1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ht="14.25" customHeight="1" x14ac:dyDescent="0.3">
      <c r="A8" s="3">
        <v>4</v>
      </c>
      <c r="B8" s="3">
        <v>13.47</v>
      </c>
      <c r="C8" s="51">
        <v>293</v>
      </c>
      <c r="D8" s="1" t="s">
        <v>477</v>
      </c>
      <c r="E8" s="1" t="s">
        <v>21</v>
      </c>
      <c r="F8" s="1" t="s">
        <v>598</v>
      </c>
      <c r="H8" s="1" t="e">
        <f>+VLOOKUP($B8,MasterData!$B$4:$I$1003,5,"false")</f>
        <v>#N/A</v>
      </c>
      <c r="I8" s="3" t="e">
        <f>+VLOOKUP($B8,MasterData!$B$4:$I$1003,6,"false")</f>
        <v>#N/A</v>
      </c>
      <c r="J8" s="24" t="str">
        <f t="shared" si="5"/>
        <v>1</v>
      </c>
      <c r="K8" s="1" t="str">
        <f t="shared" si="6"/>
        <v>Brighton &amp; Hove AC  1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ht="14.25" customHeight="1" x14ac:dyDescent="0.3">
      <c r="A9" s="3">
        <v>5</v>
      </c>
      <c r="B9" s="3">
        <v>14.04</v>
      </c>
      <c r="C9" s="51">
        <v>292</v>
      </c>
      <c r="D9" s="1" t="s">
        <v>1491</v>
      </c>
      <c r="E9" s="1" t="s">
        <v>1492</v>
      </c>
      <c r="F9" s="1" t="s">
        <v>597</v>
      </c>
      <c r="H9" s="1" t="e">
        <f>+VLOOKUP($B9,MasterData!$B$4:$I$1003,5,"false")</f>
        <v>#N/A</v>
      </c>
      <c r="I9" s="3" t="e">
        <f>+VLOOKUP($B9,MasterData!$B$4:$I$1003,6,"false")</f>
        <v>#N/A</v>
      </c>
      <c r="J9" s="24" t="str">
        <f t="shared" si="5"/>
        <v>1</v>
      </c>
      <c r="K9" s="1" t="str">
        <f t="shared" si="6"/>
        <v>Lewes AC  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ht="14.25" customHeight="1" x14ac:dyDescent="0.3">
      <c r="A10" s="3">
        <v>6</v>
      </c>
      <c r="B10" s="3">
        <v>14.06</v>
      </c>
      <c r="C10" s="51">
        <v>284</v>
      </c>
      <c r="D10" s="1" t="s">
        <v>572</v>
      </c>
      <c r="E10" s="1" t="s">
        <v>573</v>
      </c>
      <c r="F10" s="1" t="s">
        <v>607</v>
      </c>
      <c r="H10" s="1" t="e">
        <f>+VLOOKUP($B10,MasterData!$B$4:$I$1003,5,"false")</f>
        <v>#N/A</v>
      </c>
      <c r="I10" s="3" t="e">
        <f>+VLOOKUP($B10,MasterData!$B$4:$I$1003,6,"false")</f>
        <v>#N/A</v>
      </c>
      <c r="J10" s="24" t="str">
        <f t="shared" si="5"/>
        <v>1</v>
      </c>
      <c r="K10" s="1" t="str">
        <f t="shared" si="6"/>
        <v>Crawley AC  1</v>
      </c>
      <c r="M10" s="11" t="s">
        <v>378</v>
      </c>
      <c r="N10" s="29">
        <f>IF(N6="",1000,SUM(N4:N6))</f>
        <v>35</v>
      </c>
      <c r="O10" s="29">
        <f t="shared" ref="O10:AM10" si="7">IF(O6="",1000,SUM(O4:O6))</f>
        <v>49</v>
      </c>
      <c r="P10" s="29">
        <f t="shared" si="7"/>
        <v>20</v>
      </c>
      <c r="Q10" s="29">
        <f t="shared" si="7"/>
        <v>53</v>
      </c>
      <c r="R10" s="29">
        <f t="shared" si="7"/>
        <v>12</v>
      </c>
      <c r="S10" s="29">
        <f t="shared" si="7"/>
        <v>42</v>
      </c>
      <c r="T10" s="29">
        <f t="shared" si="7"/>
        <v>1000</v>
      </c>
      <c r="U10" s="29">
        <f t="shared" si="7"/>
        <v>1000</v>
      </c>
      <c r="V10" s="29">
        <f t="shared" si="7"/>
        <v>1000</v>
      </c>
      <c r="W10" s="29">
        <f t="shared" si="7"/>
        <v>1000</v>
      </c>
      <c r="X10" s="29">
        <f t="shared" si="7"/>
        <v>1000</v>
      </c>
      <c r="Y10" s="29">
        <f t="shared" si="7"/>
        <v>1000</v>
      </c>
      <c r="Z10" s="29">
        <f t="shared" si="7"/>
        <v>1000</v>
      </c>
      <c r="AA10" s="29">
        <f t="shared" si="7"/>
        <v>1000</v>
      </c>
      <c r="AB10" s="29">
        <f t="shared" si="7"/>
        <v>1000</v>
      </c>
      <c r="AC10" s="29">
        <f t="shared" si="7"/>
        <v>1000</v>
      </c>
      <c r="AD10" s="29">
        <f t="shared" si="7"/>
        <v>1000</v>
      </c>
      <c r="AE10" s="29">
        <f t="shared" si="7"/>
        <v>1000</v>
      </c>
      <c r="AF10" s="29">
        <f t="shared" si="7"/>
        <v>1000</v>
      </c>
      <c r="AG10" s="29">
        <f t="shared" si="7"/>
        <v>1000</v>
      </c>
      <c r="AH10" s="29">
        <f t="shared" si="7"/>
        <v>1000</v>
      </c>
      <c r="AI10" s="29">
        <f t="shared" si="7"/>
        <v>1000</v>
      </c>
      <c r="AJ10" s="29">
        <f t="shared" si="7"/>
        <v>1000</v>
      </c>
      <c r="AK10" s="29">
        <f t="shared" si="7"/>
        <v>1000</v>
      </c>
      <c r="AL10" s="29">
        <f t="shared" si="7"/>
        <v>1000</v>
      </c>
      <c r="AM10" s="29">
        <f t="shared" si="7"/>
        <v>1000</v>
      </c>
    </row>
    <row r="11" spans="1:39" ht="14.25" customHeight="1" x14ac:dyDescent="0.3">
      <c r="A11" s="3">
        <v>7</v>
      </c>
      <c r="B11" s="3">
        <v>14.09</v>
      </c>
      <c r="C11" s="51">
        <v>283</v>
      </c>
      <c r="D11" s="1" t="s">
        <v>800</v>
      </c>
      <c r="E11" s="1" t="s">
        <v>801</v>
      </c>
      <c r="F11" s="1" t="s">
        <v>664</v>
      </c>
      <c r="H11" s="1" t="e">
        <f>+VLOOKUP($B11,MasterData!$B$4:$I$1003,5,"false")</f>
        <v>#N/A</v>
      </c>
      <c r="I11" s="3" t="e">
        <f>+VLOOKUP($B11,MasterData!$B$4:$I$1003,6,"false")</f>
        <v>#N/A</v>
      </c>
      <c r="J11" s="24" t="str">
        <f t="shared" si="5"/>
        <v>1</v>
      </c>
      <c r="K11" s="1" t="str">
        <f t="shared" si="6"/>
        <v>Worthing &amp; District Harriers  1</v>
      </c>
      <c r="M11" s="11" t="s">
        <v>163</v>
      </c>
      <c r="N11" s="30">
        <f>RANK(N10,($N$10:$AM$10,$N$19:$AM$19,$N$28:$AM$28, $N$37:$AM$37),1)</f>
        <v>3</v>
      </c>
      <c r="O11" s="30">
        <f>RANK(O10,($N$10:$AM$10,$N$19:$AM$19,$N$28:$AM$28, $N$37:$AM$37),1)</f>
        <v>5</v>
      </c>
      <c r="P11" s="30">
        <f>RANK(P10,($N$10:$AM$10,$N$19:$AM$19,$N$28:$AM$28, $N$37:$AM$37),1)</f>
        <v>2</v>
      </c>
      <c r="Q11" s="30">
        <f>RANK(Q10,($N$10:$AM$10,$N$19:$AM$19,$N$28:$AM$28, $N$37:$AM$37),1)</f>
        <v>6</v>
      </c>
      <c r="R11" s="30">
        <f>RANK(R10,($N$10:$AM$10,$N$19:$AM$19,$N$28:$AM$28, $N$37:$AM$37),1)</f>
        <v>1</v>
      </c>
      <c r="S11" s="30">
        <f>RANK(S10,($N$10:$AM$10,$N$19:$AM$19,$N$28:$AM$28, $N$37:$AM$37),1)</f>
        <v>4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ht="14.25" customHeight="1" x14ac:dyDescent="0.3">
      <c r="A12" s="3">
        <v>8</v>
      </c>
      <c r="B12" s="3">
        <v>14.11</v>
      </c>
      <c r="C12" s="51">
        <v>288</v>
      </c>
      <c r="D12" s="1" t="s">
        <v>487</v>
      </c>
      <c r="E12" s="1" t="s">
        <v>488</v>
      </c>
      <c r="F12" s="1" t="s">
        <v>594</v>
      </c>
      <c r="H12" s="1" t="e">
        <f>+VLOOKUP($B12,MasterData!$B$4:$I$1003,5,"false")</f>
        <v>#N/A</v>
      </c>
      <c r="I12" s="3" t="e">
        <f>+VLOOKUP($B12,MasterData!$B$4:$I$1003,6,"false")</f>
        <v>#N/A</v>
      </c>
      <c r="J12" s="24" t="str">
        <f t="shared" si="5"/>
        <v>1</v>
      </c>
      <c r="K12" s="1" t="str">
        <f t="shared" si="6"/>
        <v>HY Runners  1</v>
      </c>
    </row>
    <row r="13" spans="1:39" ht="14.25" customHeight="1" x14ac:dyDescent="0.3">
      <c r="A13" s="3">
        <v>9</v>
      </c>
      <c r="B13" s="3">
        <v>14.19</v>
      </c>
      <c r="C13" s="51">
        <v>296</v>
      </c>
      <c r="D13" s="1" t="s">
        <v>1493</v>
      </c>
      <c r="E13" s="1" t="s">
        <v>1494</v>
      </c>
      <c r="F13" s="1" t="s">
        <v>622</v>
      </c>
      <c r="H13" s="1" t="e">
        <f>+VLOOKUP($B13,MasterData!$B$4:$I$1003,5,"false")</f>
        <v>#N/A</v>
      </c>
      <c r="I13" s="3" t="e">
        <f>+VLOOKUP($B13,MasterData!$B$4:$I$1003,6,"false")</f>
        <v>#N/A</v>
      </c>
      <c r="J13" s="24" t="str">
        <f t="shared" si="5"/>
        <v>1</v>
      </c>
      <c r="K13" s="1" t="str">
        <f t="shared" si="6"/>
        <v>Eastbourne Rovers AC  1</v>
      </c>
      <c r="M13">
        <v>4</v>
      </c>
      <c r="N13" s="28"/>
      <c r="O13" s="28" t="str">
        <f t="shared" ref="N13:W18" si="8">+IF(ISNA(VLOOKUP(O$3&amp;"  "&amp;$M13,$A$3:$I$109,2,0)),"",VLOOKUP(O$3&amp;"  "&amp;$M13,$A$3:$I$109,2,0))</f>
        <v/>
      </c>
      <c r="P13" s="28" t="str">
        <f t="shared" si="8"/>
        <v/>
      </c>
      <c r="Q13" s="28" t="str">
        <f t="shared" si="8"/>
        <v/>
      </c>
      <c r="R13" s="28" t="str">
        <f t="shared" si="8"/>
        <v/>
      </c>
      <c r="S13" s="28" t="str">
        <f t="shared" si="8"/>
        <v/>
      </c>
      <c r="T13" s="28" t="str">
        <f t="shared" si="8"/>
        <v/>
      </c>
      <c r="U13" s="28" t="str">
        <f t="shared" si="8"/>
        <v/>
      </c>
      <c r="V13" s="28" t="str">
        <f t="shared" si="8"/>
        <v/>
      </c>
      <c r="W13" s="28" t="str">
        <f t="shared" si="8"/>
        <v/>
      </c>
      <c r="X13" s="28" t="str">
        <f t="shared" ref="X13:AG18" si="9">+IF(ISNA(VLOOKUP(X$3&amp;"  "&amp;$M13,$A$3:$I$109,2,0)),"",VLOOKUP(X$3&amp;"  "&amp;$M13,$A$3:$I$109,2,0))</f>
        <v/>
      </c>
      <c r="Y13" s="28" t="str">
        <f t="shared" si="9"/>
        <v/>
      </c>
      <c r="Z13" s="28" t="str">
        <f t="shared" si="9"/>
        <v/>
      </c>
      <c r="AA13" s="28" t="str">
        <f t="shared" si="9"/>
        <v/>
      </c>
      <c r="AB13" s="28" t="str">
        <f t="shared" si="9"/>
        <v/>
      </c>
      <c r="AC13" s="28" t="str">
        <f t="shared" si="9"/>
        <v/>
      </c>
      <c r="AD13" s="28" t="str">
        <f t="shared" si="9"/>
        <v/>
      </c>
      <c r="AE13" s="28" t="str">
        <f t="shared" si="9"/>
        <v/>
      </c>
      <c r="AF13" s="28" t="str">
        <f t="shared" si="9"/>
        <v/>
      </c>
      <c r="AG13" s="28" t="str">
        <f t="shared" si="9"/>
        <v/>
      </c>
      <c r="AH13" s="28" t="str">
        <f t="shared" ref="AH13:AM18" si="10">+IF(ISNA(VLOOKUP(AH$3&amp;"  "&amp;$M13,$A$3:$I$109,2,0)),"",VLOOKUP(AH$3&amp;"  "&amp;$M13,$A$3:$I$109,2,0))</f>
        <v/>
      </c>
      <c r="AI13" s="28" t="str">
        <f t="shared" si="10"/>
        <v/>
      </c>
      <c r="AJ13" s="28" t="str">
        <f t="shared" si="10"/>
        <v/>
      </c>
      <c r="AK13" s="28" t="str">
        <f t="shared" si="10"/>
        <v/>
      </c>
      <c r="AL13" s="28" t="str">
        <f t="shared" si="10"/>
        <v/>
      </c>
      <c r="AM13" s="28" t="str">
        <f t="shared" si="10"/>
        <v/>
      </c>
    </row>
    <row r="14" spans="1:39" ht="14.25" customHeight="1" x14ac:dyDescent="0.3">
      <c r="A14" s="3">
        <v>10</v>
      </c>
      <c r="B14" s="3">
        <v>14.2</v>
      </c>
      <c r="C14" s="51">
        <v>294</v>
      </c>
      <c r="D14" s="1" t="s">
        <v>479</v>
      </c>
      <c r="E14" s="1" t="s">
        <v>480</v>
      </c>
      <c r="F14" s="1" t="s">
        <v>599</v>
      </c>
      <c r="H14" s="1" t="e">
        <f>+VLOOKUP($B14,MasterData!$B$4:$I$1003,5,"false")</f>
        <v>#N/A</v>
      </c>
      <c r="I14" s="3" t="e">
        <f>+VLOOKUP($B14,MasterData!$B$4:$I$1003,6,"false")</f>
        <v>#N/A</v>
      </c>
      <c r="J14" s="24" t="str">
        <f t="shared" si="5"/>
        <v>1</v>
      </c>
      <c r="K14" s="1" t="str">
        <f t="shared" si="6"/>
        <v>Brighton Phoenix  1</v>
      </c>
      <c r="M14">
        <v>5</v>
      </c>
      <c r="N14" s="28"/>
      <c r="O14" s="28" t="str">
        <f t="shared" si="8"/>
        <v/>
      </c>
      <c r="P14" s="28" t="str">
        <f t="shared" si="8"/>
        <v/>
      </c>
      <c r="Q14" s="28" t="str">
        <f t="shared" si="8"/>
        <v/>
      </c>
      <c r="R14" s="28" t="str">
        <f t="shared" si="8"/>
        <v/>
      </c>
      <c r="S14" s="28" t="str">
        <f t="shared" si="8"/>
        <v/>
      </c>
      <c r="T14" s="28" t="str">
        <f t="shared" si="8"/>
        <v/>
      </c>
      <c r="U14" s="28" t="str">
        <f t="shared" si="8"/>
        <v/>
      </c>
      <c r="V14" s="28" t="str">
        <f t="shared" si="8"/>
        <v/>
      </c>
      <c r="W14" s="28" t="str">
        <f t="shared" si="8"/>
        <v/>
      </c>
      <c r="X14" s="28" t="str">
        <f t="shared" si="9"/>
        <v/>
      </c>
      <c r="Y14" s="28" t="str">
        <f t="shared" si="9"/>
        <v/>
      </c>
      <c r="Z14" s="28" t="str">
        <f t="shared" si="9"/>
        <v/>
      </c>
      <c r="AA14" s="28" t="str">
        <f t="shared" si="9"/>
        <v/>
      </c>
      <c r="AB14" s="28" t="str">
        <f t="shared" si="9"/>
        <v/>
      </c>
      <c r="AC14" s="28" t="str">
        <f t="shared" si="9"/>
        <v/>
      </c>
      <c r="AD14" s="28" t="str">
        <f t="shared" si="9"/>
        <v/>
      </c>
      <c r="AE14" s="28" t="str">
        <f t="shared" si="9"/>
        <v/>
      </c>
      <c r="AF14" s="28" t="str">
        <f t="shared" si="9"/>
        <v/>
      </c>
      <c r="AG14" s="28" t="str">
        <f t="shared" si="9"/>
        <v/>
      </c>
      <c r="AH14" s="28" t="str">
        <f t="shared" si="10"/>
        <v/>
      </c>
      <c r="AI14" s="28" t="str">
        <f t="shared" si="10"/>
        <v/>
      </c>
      <c r="AJ14" s="28" t="str">
        <f t="shared" si="10"/>
        <v/>
      </c>
      <c r="AK14" s="28" t="str">
        <f t="shared" si="10"/>
        <v/>
      </c>
      <c r="AL14" s="28" t="str">
        <f t="shared" si="10"/>
        <v/>
      </c>
      <c r="AM14" s="28" t="str">
        <f t="shared" si="10"/>
        <v/>
      </c>
    </row>
    <row r="15" spans="1:39" ht="14.25" customHeight="1" x14ac:dyDescent="0.3">
      <c r="A15" s="3">
        <v>11</v>
      </c>
      <c r="B15" s="3">
        <v>14.27</v>
      </c>
      <c r="C15" s="51">
        <v>301</v>
      </c>
      <c r="D15" s="1" t="s">
        <v>28</v>
      </c>
      <c r="E15" s="1" t="s">
        <v>765</v>
      </c>
      <c r="F15" s="1" t="s">
        <v>598</v>
      </c>
      <c r="H15" s="1" t="e">
        <f>+VLOOKUP($B15,MasterData!$B$4:$I$1003,5,"false")</f>
        <v>#N/A</v>
      </c>
      <c r="I15" s="3" t="e">
        <f>+VLOOKUP($B15,MasterData!$B$4:$I$1003,6,"false")</f>
        <v>#N/A</v>
      </c>
      <c r="J15" s="24" t="str">
        <f t="shared" si="5"/>
        <v>1</v>
      </c>
      <c r="K15" s="1" t="str">
        <f t="shared" si="6"/>
        <v>Brighton &amp; Hove AC  1</v>
      </c>
      <c r="M15">
        <v>6</v>
      </c>
      <c r="N15" s="28"/>
      <c r="O15" s="28" t="str">
        <f t="shared" si="8"/>
        <v/>
      </c>
      <c r="P15" s="28" t="str">
        <f t="shared" si="8"/>
        <v/>
      </c>
      <c r="Q15" s="28" t="str">
        <f t="shared" si="8"/>
        <v/>
      </c>
      <c r="R15" s="28" t="str">
        <f t="shared" si="8"/>
        <v/>
      </c>
      <c r="S15" s="28" t="str">
        <f t="shared" si="8"/>
        <v/>
      </c>
      <c r="T15" s="28" t="str">
        <f t="shared" si="8"/>
        <v/>
      </c>
      <c r="U15" s="28" t="str">
        <f t="shared" si="8"/>
        <v/>
      </c>
      <c r="V15" s="28" t="str">
        <f t="shared" si="8"/>
        <v/>
      </c>
      <c r="W15" s="28" t="str">
        <f t="shared" si="8"/>
        <v/>
      </c>
      <c r="X15" s="28" t="str">
        <f t="shared" si="9"/>
        <v/>
      </c>
      <c r="Y15" s="28" t="str">
        <f t="shared" si="9"/>
        <v/>
      </c>
      <c r="Z15" s="28" t="str">
        <f t="shared" si="9"/>
        <v/>
      </c>
      <c r="AA15" s="28" t="str">
        <f t="shared" si="9"/>
        <v/>
      </c>
      <c r="AB15" s="28" t="str">
        <f t="shared" si="9"/>
        <v/>
      </c>
      <c r="AC15" s="28" t="str">
        <f t="shared" si="9"/>
        <v/>
      </c>
      <c r="AD15" s="28" t="str">
        <f t="shared" si="9"/>
        <v/>
      </c>
      <c r="AE15" s="28" t="str">
        <f t="shared" si="9"/>
        <v/>
      </c>
      <c r="AF15" s="28" t="str">
        <f t="shared" si="9"/>
        <v/>
      </c>
      <c r="AG15" s="28" t="str">
        <f t="shared" si="9"/>
        <v/>
      </c>
      <c r="AH15" s="28" t="str">
        <f t="shared" si="10"/>
        <v/>
      </c>
      <c r="AI15" s="28" t="str">
        <f t="shared" si="10"/>
        <v/>
      </c>
      <c r="AJ15" s="28" t="str">
        <f t="shared" si="10"/>
        <v/>
      </c>
      <c r="AK15" s="28" t="str">
        <f t="shared" si="10"/>
        <v/>
      </c>
      <c r="AL15" s="28" t="str">
        <f t="shared" si="10"/>
        <v/>
      </c>
      <c r="AM15" s="28" t="str">
        <f t="shared" si="10"/>
        <v/>
      </c>
    </row>
    <row r="16" spans="1:39" ht="14.25" customHeight="1" x14ac:dyDescent="0.3">
      <c r="A16" s="3">
        <v>12</v>
      </c>
      <c r="B16" s="3">
        <v>14.27</v>
      </c>
      <c r="C16" s="51">
        <v>311</v>
      </c>
      <c r="D16" s="1" t="s">
        <v>1501</v>
      </c>
      <c r="E16" s="1" t="s">
        <v>1502</v>
      </c>
      <c r="F16" s="1" t="s">
        <v>607</v>
      </c>
      <c r="H16" s="1" t="e">
        <f>+VLOOKUP($B16,MasterData!$B$4:$I$1003,5,"false")</f>
        <v>#N/A</v>
      </c>
      <c r="I16" s="3" t="e">
        <f>+VLOOKUP($B16,MasterData!$B$4:$I$1003,6,"false")</f>
        <v>#N/A</v>
      </c>
      <c r="J16" s="24" t="str">
        <f t="shared" si="5"/>
        <v>1</v>
      </c>
      <c r="K16" s="1" t="str">
        <f t="shared" si="6"/>
        <v>Crawley AC  1</v>
      </c>
      <c r="N16" s="28" t="str">
        <f t="shared" si="8"/>
        <v/>
      </c>
      <c r="O16" s="28" t="str">
        <f t="shared" si="8"/>
        <v/>
      </c>
      <c r="P16" s="28" t="str">
        <f t="shared" si="8"/>
        <v/>
      </c>
      <c r="Q16" s="28" t="str">
        <f t="shared" si="8"/>
        <v/>
      </c>
      <c r="R16" s="28" t="str">
        <f t="shared" si="8"/>
        <v/>
      </c>
      <c r="S16" s="28" t="str">
        <f t="shared" si="8"/>
        <v/>
      </c>
      <c r="T16" s="28" t="str">
        <f t="shared" si="8"/>
        <v/>
      </c>
      <c r="U16" s="28" t="str">
        <f t="shared" si="8"/>
        <v/>
      </c>
      <c r="V16" s="28" t="str">
        <f t="shared" si="8"/>
        <v/>
      </c>
      <c r="W16" s="28" t="str">
        <f t="shared" si="8"/>
        <v/>
      </c>
      <c r="X16" s="28" t="str">
        <f t="shared" si="9"/>
        <v/>
      </c>
      <c r="Y16" s="28" t="str">
        <f t="shared" si="9"/>
        <v/>
      </c>
      <c r="Z16" s="28" t="str">
        <f t="shared" si="9"/>
        <v/>
      </c>
      <c r="AA16" s="28" t="str">
        <f t="shared" si="9"/>
        <v/>
      </c>
      <c r="AB16" s="28" t="str">
        <f t="shared" si="9"/>
        <v/>
      </c>
      <c r="AC16" s="28" t="str">
        <f t="shared" si="9"/>
        <v/>
      </c>
      <c r="AD16" s="28" t="str">
        <f t="shared" si="9"/>
        <v/>
      </c>
      <c r="AE16" s="28" t="str">
        <f t="shared" si="9"/>
        <v/>
      </c>
      <c r="AF16" s="28" t="str">
        <f t="shared" si="9"/>
        <v/>
      </c>
      <c r="AG16" s="28" t="str">
        <f t="shared" si="9"/>
        <v/>
      </c>
      <c r="AH16" s="28" t="str">
        <f t="shared" si="10"/>
        <v/>
      </c>
      <c r="AI16" s="28" t="str">
        <f t="shared" si="10"/>
        <v/>
      </c>
      <c r="AJ16" s="28" t="str">
        <f t="shared" si="10"/>
        <v/>
      </c>
      <c r="AK16" s="28" t="str">
        <f t="shared" si="10"/>
        <v/>
      </c>
      <c r="AL16" s="28" t="str">
        <f t="shared" si="10"/>
        <v/>
      </c>
      <c r="AM16" s="28" t="str">
        <f t="shared" si="10"/>
        <v/>
      </c>
    </row>
    <row r="17" spans="1:39" ht="14.25" customHeight="1" x14ac:dyDescent="0.3">
      <c r="A17" s="3">
        <v>13</v>
      </c>
      <c r="B17" s="3">
        <v>14.53</v>
      </c>
      <c r="C17" s="51">
        <v>306</v>
      </c>
      <c r="D17" s="1" t="s">
        <v>109</v>
      </c>
      <c r="E17" s="1" t="s">
        <v>490</v>
      </c>
      <c r="F17" s="1" t="s">
        <v>594</v>
      </c>
      <c r="H17" s="1" t="e">
        <f>+VLOOKUP($B17,MasterData!$B$4:$I$1003,5,"false")</f>
        <v>#N/A</v>
      </c>
      <c r="I17" s="3" t="e">
        <f>+VLOOKUP($B17,MasterData!$B$4:$I$1003,6,"false")</f>
        <v>#N/A</v>
      </c>
      <c r="J17" s="24" t="str">
        <f t="shared" si="5"/>
        <v>1</v>
      </c>
      <c r="K17" s="1" t="str">
        <f t="shared" si="6"/>
        <v>HY Runners  1</v>
      </c>
      <c r="N17" s="28" t="str">
        <f t="shared" si="8"/>
        <v/>
      </c>
      <c r="O17" s="28" t="str">
        <f t="shared" si="8"/>
        <v/>
      </c>
      <c r="P17" s="28" t="str">
        <f t="shared" si="8"/>
        <v/>
      </c>
      <c r="Q17" s="28" t="str">
        <f t="shared" si="8"/>
        <v/>
      </c>
      <c r="R17" s="28" t="str">
        <f t="shared" si="8"/>
        <v/>
      </c>
      <c r="S17" s="28" t="str">
        <f t="shared" si="8"/>
        <v/>
      </c>
      <c r="T17" s="28" t="str">
        <f t="shared" si="8"/>
        <v/>
      </c>
      <c r="U17" s="28" t="str">
        <f t="shared" si="8"/>
        <v/>
      </c>
      <c r="V17" s="28" t="str">
        <f t="shared" si="8"/>
        <v/>
      </c>
      <c r="W17" s="28" t="str">
        <f t="shared" si="8"/>
        <v/>
      </c>
      <c r="X17" s="28" t="str">
        <f t="shared" si="9"/>
        <v/>
      </c>
      <c r="Y17" s="28" t="str">
        <f t="shared" si="9"/>
        <v/>
      </c>
      <c r="Z17" s="28" t="str">
        <f t="shared" si="9"/>
        <v/>
      </c>
      <c r="AA17" s="28" t="str">
        <f t="shared" si="9"/>
        <v/>
      </c>
      <c r="AB17" s="28" t="str">
        <f t="shared" si="9"/>
        <v/>
      </c>
      <c r="AC17" s="28" t="str">
        <f t="shared" si="9"/>
        <v/>
      </c>
      <c r="AD17" s="28" t="str">
        <f t="shared" si="9"/>
        <v/>
      </c>
      <c r="AE17" s="28" t="str">
        <f t="shared" si="9"/>
        <v/>
      </c>
      <c r="AF17" s="28" t="str">
        <f t="shared" si="9"/>
        <v/>
      </c>
      <c r="AG17" s="28" t="str">
        <f t="shared" si="9"/>
        <v/>
      </c>
      <c r="AH17" s="28" t="str">
        <f t="shared" si="10"/>
        <v/>
      </c>
      <c r="AI17" s="28" t="str">
        <f t="shared" si="10"/>
        <v/>
      </c>
      <c r="AJ17" s="28" t="str">
        <f t="shared" si="10"/>
        <v/>
      </c>
      <c r="AK17" s="28" t="str">
        <f t="shared" si="10"/>
        <v/>
      </c>
      <c r="AL17" s="28" t="str">
        <f t="shared" si="10"/>
        <v/>
      </c>
      <c r="AM17" s="28" t="str">
        <f t="shared" si="10"/>
        <v/>
      </c>
    </row>
    <row r="18" spans="1:39" ht="14.25" customHeight="1" x14ac:dyDescent="0.3">
      <c r="A18" s="3">
        <v>14</v>
      </c>
      <c r="B18" s="3">
        <v>15.19</v>
      </c>
      <c r="C18" s="51">
        <v>303</v>
      </c>
      <c r="D18" s="1" t="s">
        <v>491</v>
      </c>
      <c r="E18" s="1" t="s">
        <v>923</v>
      </c>
      <c r="F18" s="1" t="s">
        <v>599</v>
      </c>
      <c r="H18" s="1" t="e">
        <f>+VLOOKUP($B18,MasterData!$B$4:$I$1003,5,"false")</f>
        <v>#N/A</v>
      </c>
      <c r="I18" s="3" t="e">
        <f>+VLOOKUP($B18,MasterData!$B$4:$I$1003,6,"false")</f>
        <v>#N/A</v>
      </c>
      <c r="J18" s="24" t="str">
        <f t="shared" si="5"/>
        <v>1</v>
      </c>
      <c r="K18" s="1" t="str">
        <f t="shared" si="6"/>
        <v>Brighton Phoenix  1</v>
      </c>
      <c r="N18" s="28" t="str">
        <f t="shared" si="8"/>
        <v/>
      </c>
      <c r="O18" s="28" t="str">
        <f t="shared" si="8"/>
        <v/>
      </c>
      <c r="P18" s="28" t="str">
        <f t="shared" si="8"/>
        <v/>
      </c>
      <c r="Q18" s="28" t="str">
        <f t="shared" si="8"/>
        <v/>
      </c>
      <c r="R18" s="28" t="str">
        <f t="shared" si="8"/>
        <v/>
      </c>
      <c r="S18" s="28" t="str">
        <f t="shared" si="8"/>
        <v/>
      </c>
      <c r="T18" s="28" t="str">
        <f t="shared" si="8"/>
        <v/>
      </c>
      <c r="U18" s="28" t="str">
        <f t="shared" si="8"/>
        <v/>
      </c>
      <c r="V18" s="28" t="str">
        <f t="shared" si="8"/>
        <v/>
      </c>
      <c r="W18" s="28" t="str">
        <f t="shared" si="8"/>
        <v/>
      </c>
      <c r="X18" s="28" t="str">
        <f t="shared" si="9"/>
        <v/>
      </c>
      <c r="Y18" s="28" t="str">
        <f t="shared" si="9"/>
        <v/>
      </c>
      <c r="Z18" s="28" t="str">
        <f t="shared" si="9"/>
        <v/>
      </c>
      <c r="AA18" s="28" t="str">
        <f t="shared" si="9"/>
        <v/>
      </c>
      <c r="AB18" s="28" t="str">
        <f t="shared" si="9"/>
        <v/>
      </c>
      <c r="AC18" s="28" t="str">
        <f t="shared" si="9"/>
        <v/>
      </c>
      <c r="AD18" s="28" t="str">
        <f t="shared" si="9"/>
        <v/>
      </c>
      <c r="AE18" s="28" t="str">
        <f t="shared" si="9"/>
        <v/>
      </c>
      <c r="AF18" s="28" t="str">
        <f t="shared" si="9"/>
        <v/>
      </c>
      <c r="AG18" s="28" t="str">
        <f t="shared" si="9"/>
        <v/>
      </c>
      <c r="AH18" s="28" t="str">
        <f t="shared" si="10"/>
        <v/>
      </c>
      <c r="AI18" s="28" t="str">
        <f t="shared" si="10"/>
        <v/>
      </c>
      <c r="AJ18" s="28" t="str">
        <f t="shared" si="10"/>
        <v/>
      </c>
      <c r="AK18" s="28" t="str">
        <f t="shared" si="10"/>
        <v/>
      </c>
      <c r="AL18" s="28" t="str">
        <f t="shared" si="10"/>
        <v/>
      </c>
      <c r="AM18" s="28" t="str">
        <f t="shared" si="10"/>
        <v/>
      </c>
    </row>
    <row r="19" spans="1:39" ht="14.25" customHeight="1" x14ac:dyDescent="0.3">
      <c r="A19" s="3">
        <v>15</v>
      </c>
      <c r="B19" s="3">
        <v>15.27</v>
      </c>
      <c r="C19" s="51">
        <v>309</v>
      </c>
      <c r="D19" s="1" t="s">
        <v>1500</v>
      </c>
      <c r="E19" s="1" t="s">
        <v>978</v>
      </c>
      <c r="F19" s="1" t="s">
        <v>622</v>
      </c>
      <c r="H19" s="1" t="e">
        <f>+VLOOKUP($B19,MasterData!$B$4:$I$1003,5,"false")</f>
        <v>#N/A</v>
      </c>
      <c r="I19" s="3" t="e">
        <f>+VLOOKUP($B19,MasterData!$B$4:$I$1003,6,"false")</f>
        <v>#N/A</v>
      </c>
      <c r="J19" s="24" t="str">
        <f t="shared" si="5"/>
        <v>1</v>
      </c>
      <c r="K19" s="1" t="str">
        <f t="shared" si="6"/>
        <v>Eastbourne Rovers AC  1</v>
      </c>
      <c r="M19" s="11" t="s">
        <v>378</v>
      </c>
      <c r="N19" s="29">
        <f>IF(N15="",1000,SUM(N13:N15))</f>
        <v>1000</v>
      </c>
      <c r="O19" s="29">
        <f t="shared" ref="O19:AM19" si="11">IF(O15="",1000,SUM(O13:O15))</f>
        <v>1000</v>
      </c>
      <c r="P19" s="29">
        <f t="shared" si="11"/>
        <v>1000</v>
      </c>
      <c r="Q19" s="29">
        <f t="shared" si="11"/>
        <v>1000</v>
      </c>
      <c r="R19" s="29">
        <f t="shared" si="11"/>
        <v>1000</v>
      </c>
      <c r="S19" s="29">
        <f t="shared" si="11"/>
        <v>1000</v>
      </c>
      <c r="T19" s="29">
        <f t="shared" si="11"/>
        <v>1000</v>
      </c>
      <c r="U19" s="29">
        <f t="shared" si="11"/>
        <v>1000</v>
      </c>
      <c r="V19" s="29">
        <f t="shared" si="11"/>
        <v>1000</v>
      </c>
      <c r="W19" s="29">
        <f t="shared" si="11"/>
        <v>1000</v>
      </c>
      <c r="X19" s="29">
        <f t="shared" si="11"/>
        <v>1000</v>
      </c>
      <c r="Y19" s="29">
        <f t="shared" si="11"/>
        <v>1000</v>
      </c>
      <c r="Z19" s="29">
        <f t="shared" si="11"/>
        <v>1000</v>
      </c>
      <c r="AA19" s="29">
        <f t="shared" si="11"/>
        <v>1000</v>
      </c>
      <c r="AB19" s="29">
        <f t="shared" si="11"/>
        <v>1000</v>
      </c>
      <c r="AC19" s="29">
        <f t="shared" si="11"/>
        <v>1000</v>
      </c>
      <c r="AD19" s="29">
        <f t="shared" si="11"/>
        <v>1000</v>
      </c>
      <c r="AE19" s="29">
        <f t="shared" si="11"/>
        <v>1000</v>
      </c>
      <c r="AF19" s="29">
        <f t="shared" si="11"/>
        <v>1000</v>
      </c>
      <c r="AG19" s="29">
        <f t="shared" si="11"/>
        <v>1000</v>
      </c>
      <c r="AH19" s="29">
        <f t="shared" si="11"/>
        <v>1000</v>
      </c>
      <c r="AI19" s="29">
        <f t="shared" si="11"/>
        <v>1000</v>
      </c>
      <c r="AJ19" s="29">
        <f t="shared" si="11"/>
        <v>1000</v>
      </c>
      <c r="AK19" s="29">
        <f t="shared" si="11"/>
        <v>1000</v>
      </c>
      <c r="AL19" s="29">
        <f t="shared" si="11"/>
        <v>1000</v>
      </c>
      <c r="AM19" s="29">
        <f t="shared" si="11"/>
        <v>1000</v>
      </c>
    </row>
    <row r="20" spans="1:39" ht="14.25" customHeight="1" x14ac:dyDescent="0.3">
      <c r="A20" s="3">
        <v>16</v>
      </c>
      <c r="B20" s="3">
        <v>15.36</v>
      </c>
      <c r="C20" s="51">
        <v>298</v>
      </c>
      <c r="D20" s="1" t="s">
        <v>39</v>
      </c>
      <c r="E20" s="1" t="s">
        <v>1495</v>
      </c>
      <c r="F20" s="1" t="s">
        <v>602</v>
      </c>
      <c r="H20" s="1" t="e">
        <f>+VLOOKUP($B20,MasterData!$B$4:$I$1003,5,"false")</f>
        <v>#N/A</v>
      </c>
      <c r="I20" s="3" t="e">
        <f>+VLOOKUP($B20,MasterData!$B$4:$I$1003,6,"false")</f>
        <v>#N/A</v>
      </c>
      <c r="J20" s="24" t="str">
        <f t="shared" si="5"/>
        <v>1</v>
      </c>
      <c r="K20" s="1" t="str">
        <f t="shared" si="6"/>
        <v>Chichester Runners &amp; AC  1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ht="14.25" customHeight="1" x14ac:dyDescent="0.3">
      <c r="A21" s="3">
        <v>17</v>
      </c>
      <c r="B21" s="3">
        <v>15.37</v>
      </c>
      <c r="C21" s="51">
        <v>304</v>
      </c>
      <c r="D21" s="1" t="s">
        <v>951</v>
      </c>
      <c r="E21" s="1" t="s">
        <v>1498</v>
      </c>
      <c r="F21" s="1" t="s">
        <v>602</v>
      </c>
      <c r="H21" s="1" t="e">
        <f>+VLOOKUP($B21,MasterData!$B$4:$I$1003,5,"false")</f>
        <v>#N/A</v>
      </c>
      <c r="I21" s="3" t="e">
        <f>+VLOOKUP($B21,MasterData!$B$4:$I$1003,6,"false")</f>
        <v>#N/A</v>
      </c>
      <c r="J21" s="24" t="str">
        <f t="shared" si="5"/>
        <v>1</v>
      </c>
      <c r="K21" s="1" t="str">
        <f t="shared" si="6"/>
        <v>Chichester Runners &amp; AC  1</v>
      </c>
    </row>
    <row r="22" spans="1:39" ht="14.25" customHeight="1" x14ac:dyDescent="0.3">
      <c r="A22" s="3">
        <v>18</v>
      </c>
      <c r="B22" s="3">
        <v>15.43</v>
      </c>
      <c r="C22" s="51">
        <v>285</v>
      </c>
      <c r="D22" s="1" t="s">
        <v>224</v>
      </c>
      <c r="E22" s="1" t="s">
        <v>1489</v>
      </c>
      <c r="F22" s="1" t="s">
        <v>597</v>
      </c>
      <c r="H22" s="1" t="e">
        <f>+VLOOKUP($B22,MasterData!$B$4:$I$1003,5,"false")</f>
        <v>#N/A</v>
      </c>
      <c r="I22" s="3" t="e">
        <f>+VLOOKUP($B22,MasterData!$B$4:$I$1003,6,"false")</f>
        <v>#N/A</v>
      </c>
      <c r="J22" s="24" t="str">
        <f t="shared" si="5"/>
        <v>1</v>
      </c>
      <c r="K22" s="1" t="str">
        <f t="shared" si="6"/>
        <v>Lewes AC  1</v>
      </c>
      <c r="M22">
        <v>7</v>
      </c>
      <c r="N22" s="28" t="str">
        <f t="shared" ref="N22:W27" si="12">+IF(ISNA(VLOOKUP(N$3&amp;"  "&amp;$M22,$A$3:$I$109,2,0)),"",VLOOKUP(N$3&amp;"  "&amp;$M22,$A$3:$I$109,2,0))</f>
        <v/>
      </c>
      <c r="O22" s="28" t="str">
        <f t="shared" si="12"/>
        <v/>
      </c>
      <c r="P22" s="28" t="str">
        <f t="shared" si="12"/>
        <v/>
      </c>
      <c r="Q22" s="28" t="str">
        <f t="shared" si="12"/>
        <v/>
      </c>
      <c r="R22" s="28" t="str">
        <f t="shared" si="12"/>
        <v/>
      </c>
      <c r="S22" s="28" t="str">
        <f t="shared" si="12"/>
        <v/>
      </c>
      <c r="T22" s="28" t="str">
        <f t="shared" si="12"/>
        <v/>
      </c>
      <c r="U22" s="28" t="str">
        <f t="shared" si="12"/>
        <v/>
      </c>
      <c r="V22" s="28" t="str">
        <f t="shared" si="12"/>
        <v/>
      </c>
      <c r="W22" s="28" t="str">
        <f t="shared" si="12"/>
        <v/>
      </c>
      <c r="X22" s="28" t="str">
        <f t="shared" ref="X22:AG27" si="13">+IF(ISNA(VLOOKUP(X$3&amp;"  "&amp;$M22,$A$3:$I$109,2,0)),"",VLOOKUP(X$3&amp;"  "&amp;$M22,$A$3:$I$109,2,0))</f>
        <v/>
      </c>
      <c r="Y22" s="28" t="str">
        <f t="shared" si="13"/>
        <v/>
      </c>
      <c r="Z22" s="28" t="str">
        <f t="shared" si="13"/>
        <v/>
      </c>
      <c r="AA22" s="28" t="str">
        <f t="shared" si="13"/>
        <v/>
      </c>
      <c r="AB22" s="28" t="str">
        <f t="shared" si="13"/>
        <v/>
      </c>
      <c r="AC22" s="28" t="str">
        <f t="shared" si="13"/>
        <v/>
      </c>
      <c r="AD22" s="28" t="str">
        <f t="shared" si="13"/>
        <v/>
      </c>
      <c r="AE22" s="28" t="str">
        <f t="shared" si="13"/>
        <v/>
      </c>
      <c r="AF22" s="28" t="str">
        <f t="shared" si="13"/>
        <v/>
      </c>
      <c r="AG22" s="28" t="str">
        <f t="shared" si="13"/>
        <v/>
      </c>
      <c r="AH22" s="28" t="str">
        <f t="shared" ref="AH22:AM27" si="14">+IF(ISNA(VLOOKUP(AH$3&amp;"  "&amp;$M22,$A$3:$I$109,2,0)),"",VLOOKUP(AH$3&amp;"  "&amp;$M22,$A$3:$I$109,2,0))</f>
        <v/>
      </c>
      <c r="AI22" s="28" t="str">
        <f t="shared" si="14"/>
        <v/>
      </c>
      <c r="AJ22" s="28" t="str">
        <f t="shared" si="14"/>
        <v/>
      </c>
      <c r="AK22" s="28" t="str">
        <f t="shared" si="14"/>
        <v/>
      </c>
      <c r="AL22" s="28" t="str">
        <f t="shared" si="14"/>
        <v/>
      </c>
      <c r="AM22" s="28" t="str">
        <f t="shared" si="14"/>
        <v/>
      </c>
    </row>
    <row r="23" spans="1:39" ht="14.25" customHeight="1" x14ac:dyDescent="0.3">
      <c r="A23" s="3">
        <v>19</v>
      </c>
      <c r="B23" s="3">
        <v>15.57</v>
      </c>
      <c r="C23" s="51">
        <v>299</v>
      </c>
      <c r="D23" s="1" t="s">
        <v>1496</v>
      </c>
      <c r="E23" s="1" t="s">
        <v>1497</v>
      </c>
      <c r="F23" s="1" t="s">
        <v>597</v>
      </c>
      <c r="H23" s="1" t="e">
        <f>+VLOOKUP($B23,MasterData!$B$4:$I$1003,5,"false")</f>
        <v>#N/A</v>
      </c>
      <c r="I23" s="3" t="e">
        <f>+VLOOKUP($B23,MasterData!$B$4:$I$1003,6,"false")</f>
        <v>#N/A</v>
      </c>
      <c r="J23" s="24" t="str">
        <f t="shared" si="5"/>
        <v>1</v>
      </c>
      <c r="K23" s="1" t="str">
        <f t="shared" si="6"/>
        <v>Lewes AC  1</v>
      </c>
      <c r="M23">
        <v>8</v>
      </c>
      <c r="N23" s="28" t="str">
        <f t="shared" si="12"/>
        <v/>
      </c>
      <c r="O23" s="28" t="str">
        <f t="shared" si="12"/>
        <v/>
      </c>
      <c r="P23" s="28" t="str">
        <f t="shared" si="12"/>
        <v/>
      </c>
      <c r="Q23" s="28" t="str">
        <f t="shared" si="12"/>
        <v/>
      </c>
      <c r="R23" s="28" t="str">
        <f t="shared" si="12"/>
        <v/>
      </c>
      <c r="S23" s="28" t="str">
        <f t="shared" si="12"/>
        <v/>
      </c>
      <c r="T23" s="28" t="str">
        <f t="shared" si="12"/>
        <v/>
      </c>
      <c r="U23" s="28" t="str">
        <f t="shared" si="12"/>
        <v/>
      </c>
      <c r="V23" s="28" t="str">
        <f t="shared" si="12"/>
        <v/>
      </c>
      <c r="W23" s="28" t="str">
        <f t="shared" si="12"/>
        <v/>
      </c>
      <c r="X23" s="28" t="str">
        <f t="shared" si="13"/>
        <v/>
      </c>
      <c r="Y23" s="28" t="str">
        <f t="shared" si="13"/>
        <v/>
      </c>
      <c r="Z23" s="28" t="str">
        <f t="shared" si="13"/>
        <v/>
      </c>
      <c r="AA23" s="28" t="str">
        <f t="shared" si="13"/>
        <v/>
      </c>
      <c r="AB23" s="28" t="str">
        <f t="shared" si="13"/>
        <v/>
      </c>
      <c r="AC23" s="28" t="str">
        <f t="shared" si="13"/>
        <v/>
      </c>
      <c r="AD23" s="28" t="str">
        <f t="shared" si="13"/>
        <v/>
      </c>
      <c r="AE23" s="28" t="str">
        <f t="shared" si="13"/>
        <v/>
      </c>
      <c r="AF23" s="28" t="str">
        <f t="shared" si="13"/>
        <v/>
      </c>
      <c r="AG23" s="28" t="str">
        <f t="shared" si="13"/>
        <v/>
      </c>
      <c r="AH23" s="28" t="str">
        <f t="shared" si="14"/>
        <v/>
      </c>
      <c r="AI23" s="28" t="str">
        <f t="shared" si="14"/>
        <v/>
      </c>
      <c r="AJ23" s="28" t="str">
        <f t="shared" si="14"/>
        <v/>
      </c>
      <c r="AK23" s="28" t="str">
        <f t="shared" si="14"/>
        <v/>
      </c>
      <c r="AL23" s="28" t="str">
        <f t="shared" si="14"/>
        <v/>
      </c>
      <c r="AM23" s="28" t="str">
        <f t="shared" si="14"/>
        <v/>
      </c>
    </row>
    <row r="24" spans="1:39" ht="14.25" customHeight="1" x14ac:dyDescent="0.3">
      <c r="A24" s="3">
        <v>20</v>
      </c>
      <c r="B24" s="3">
        <v>16.05</v>
      </c>
      <c r="C24" s="51">
        <v>291</v>
      </c>
      <c r="D24" s="1" t="s">
        <v>42</v>
      </c>
      <c r="E24" s="1" t="s">
        <v>206</v>
      </c>
      <c r="F24" s="1" t="s">
        <v>598</v>
      </c>
      <c r="H24" s="1" t="e">
        <f>+VLOOKUP($B24,MasterData!$B$4:$I$1003,5,"false")</f>
        <v>#N/A</v>
      </c>
      <c r="I24" s="3" t="e">
        <f>+VLOOKUP($B24,MasterData!$B$4:$I$1003,6,"false")</f>
        <v>#N/A</v>
      </c>
      <c r="J24" s="24" t="str">
        <f t="shared" si="5"/>
        <v>1</v>
      </c>
      <c r="K24" s="1" t="str">
        <f t="shared" si="6"/>
        <v>Brighton &amp; Hove AC  1</v>
      </c>
      <c r="M24">
        <v>9</v>
      </c>
      <c r="N24" s="28" t="str">
        <f t="shared" si="12"/>
        <v/>
      </c>
      <c r="O24" s="28" t="str">
        <f t="shared" si="12"/>
        <v/>
      </c>
      <c r="P24" s="28" t="str">
        <f t="shared" si="12"/>
        <v/>
      </c>
      <c r="Q24" s="28" t="str">
        <f t="shared" si="12"/>
        <v/>
      </c>
      <c r="R24" s="28" t="str">
        <f t="shared" si="12"/>
        <v/>
      </c>
      <c r="S24" s="28" t="str">
        <f t="shared" si="12"/>
        <v/>
      </c>
      <c r="T24" s="28" t="str">
        <f t="shared" si="12"/>
        <v/>
      </c>
      <c r="U24" s="28" t="str">
        <f t="shared" si="12"/>
        <v/>
      </c>
      <c r="V24" s="28" t="str">
        <f t="shared" si="12"/>
        <v/>
      </c>
      <c r="W24" s="28" t="str">
        <f t="shared" si="12"/>
        <v/>
      </c>
      <c r="X24" s="28" t="str">
        <f t="shared" si="13"/>
        <v/>
      </c>
      <c r="Y24" s="28" t="str">
        <f t="shared" si="13"/>
        <v/>
      </c>
      <c r="Z24" s="28" t="str">
        <f t="shared" si="13"/>
        <v/>
      </c>
      <c r="AA24" s="28" t="str">
        <f t="shared" si="13"/>
        <v/>
      </c>
      <c r="AB24" s="28" t="str">
        <f t="shared" si="13"/>
        <v/>
      </c>
      <c r="AC24" s="28" t="str">
        <f t="shared" si="13"/>
        <v/>
      </c>
      <c r="AD24" s="28" t="str">
        <f t="shared" si="13"/>
        <v/>
      </c>
      <c r="AE24" s="28" t="str">
        <f t="shared" si="13"/>
        <v/>
      </c>
      <c r="AF24" s="28" t="str">
        <f t="shared" si="13"/>
        <v/>
      </c>
      <c r="AG24" s="28" t="str">
        <f t="shared" si="13"/>
        <v/>
      </c>
      <c r="AH24" s="28" t="str">
        <f t="shared" si="14"/>
        <v/>
      </c>
      <c r="AI24" s="28" t="str">
        <f t="shared" si="14"/>
        <v/>
      </c>
      <c r="AJ24" s="28" t="str">
        <f t="shared" si="14"/>
        <v/>
      </c>
      <c r="AK24" s="28" t="str">
        <f t="shared" si="14"/>
        <v/>
      </c>
      <c r="AL24" s="28" t="str">
        <f t="shared" si="14"/>
        <v/>
      </c>
      <c r="AM24" s="28" t="str">
        <f t="shared" si="14"/>
        <v/>
      </c>
    </row>
    <row r="25" spans="1:39" ht="14.25" customHeight="1" x14ac:dyDescent="0.3">
      <c r="A25" s="3">
        <v>21</v>
      </c>
      <c r="B25" s="3">
        <v>16.059999999999999</v>
      </c>
      <c r="C25" s="51">
        <v>289</v>
      </c>
      <c r="D25" s="1" t="s">
        <v>483</v>
      </c>
      <c r="E25" s="1" t="s">
        <v>20</v>
      </c>
      <c r="F25" s="1" t="s">
        <v>594</v>
      </c>
      <c r="H25" s="1" t="e">
        <f>+VLOOKUP($B25,MasterData!$B$4:$I$1003,5,"false")</f>
        <v>#N/A</v>
      </c>
      <c r="I25" s="3" t="e">
        <f>+VLOOKUP($B25,MasterData!$B$4:$I$1003,6,"false")</f>
        <v>#N/A</v>
      </c>
      <c r="J25" s="24" t="str">
        <f t="shared" si="5"/>
        <v>1</v>
      </c>
      <c r="K25" s="1" t="str">
        <f t="shared" si="6"/>
        <v>HY Runners  1</v>
      </c>
      <c r="N25" s="28" t="str">
        <f t="shared" si="12"/>
        <v/>
      </c>
      <c r="O25" s="28" t="str">
        <f t="shared" si="12"/>
        <v/>
      </c>
      <c r="P25" s="28" t="str">
        <f t="shared" si="12"/>
        <v/>
      </c>
      <c r="Q25" s="28" t="str">
        <f t="shared" si="12"/>
        <v/>
      </c>
      <c r="R25" s="28" t="str">
        <f t="shared" si="12"/>
        <v/>
      </c>
      <c r="S25" s="28" t="str">
        <f t="shared" si="12"/>
        <v/>
      </c>
      <c r="T25" s="28" t="str">
        <f t="shared" si="12"/>
        <v/>
      </c>
      <c r="U25" s="28" t="str">
        <f t="shared" si="12"/>
        <v/>
      </c>
      <c r="V25" s="28" t="str">
        <f t="shared" si="12"/>
        <v/>
      </c>
      <c r="W25" s="28" t="str">
        <f t="shared" si="12"/>
        <v/>
      </c>
      <c r="X25" s="28" t="str">
        <f t="shared" si="13"/>
        <v/>
      </c>
      <c r="Y25" s="28" t="str">
        <f t="shared" si="13"/>
        <v/>
      </c>
      <c r="Z25" s="28" t="str">
        <f t="shared" si="13"/>
        <v/>
      </c>
      <c r="AA25" s="28" t="str">
        <f t="shared" si="13"/>
        <v/>
      </c>
      <c r="AB25" s="28" t="str">
        <f t="shared" si="13"/>
        <v/>
      </c>
      <c r="AC25" s="28" t="str">
        <f t="shared" si="13"/>
        <v/>
      </c>
      <c r="AD25" s="28" t="str">
        <f t="shared" si="13"/>
        <v/>
      </c>
      <c r="AE25" s="28" t="str">
        <f t="shared" si="13"/>
        <v/>
      </c>
      <c r="AF25" s="28" t="str">
        <f t="shared" si="13"/>
        <v/>
      </c>
      <c r="AG25" s="28" t="str">
        <f t="shared" si="13"/>
        <v/>
      </c>
      <c r="AH25" s="28" t="str">
        <f t="shared" si="14"/>
        <v/>
      </c>
      <c r="AI25" s="28" t="str">
        <f t="shared" si="14"/>
        <v/>
      </c>
      <c r="AJ25" s="28" t="str">
        <f t="shared" si="14"/>
        <v/>
      </c>
      <c r="AK25" s="28" t="str">
        <f t="shared" si="14"/>
        <v/>
      </c>
      <c r="AL25" s="28" t="str">
        <f t="shared" si="14"/>
        <v/>
      </c>
      <c r="AM25" s="28" t="str">
        <f t="shared" si="14"/>
        <v/>
      </c>
    </row>
    <row r="26" spans="1:39" ht="14.25" customHeight="1" x14ac:dyDescent="0.3">
      <c r="A26" s="3">
        <v>22</v>
      </c>
      <c r="B26" s="3">
        <v>16.22</v>
      </c>
      <c r="C26" s="51">
        <v>295</v>
      </c>
      <c r="D26" s="1" t="s">
        <v>456</v>
      </c>
      <c r="E26" s="1" t="s">
        <v>794</v>
      </c>
      <c r="F26" s="1" t="s">
        <v>594</v>
      </c>
      <c r="H26" s="1" t="e">
        <f>+VLOOKUP($B26,MasterData!$B$4:$I$1003,5,"false")</f>
        <v>#N/A</v>
      </c>
      <c r="I26" s="3" t="e">
        <f>+VLOOKUP($B26,MasterData!$B$4:$I$1003,6,"false")</f>
        <v>#N/A</v>
      </c>
      <c r="J26" s="24" t="str">
        <f t="shared" si="5"/>
        <v>1</v>
      </c>
      <c r="K26" s="1" t="str">
        <f t="shared" si="6"/>
        <v>HY Runners  1</v>
      </c>
      <c r="N26" s="28" t="str">
        <f t="shared" si="12"/>
        <v/>
      </c>
      <c r="O26" s="28" t="str">
        <f t="shared" si="12"/>
        <v/>
      </c>
      <c r="P26" s="28" t="str">
        <f t="shared" si="12"/>
        <v/>
      </c>
      <c r="Q26" s="28" t="str">
        <f t="shared" si="12"/>
        <v/>
      </c>
      <c r="R26" s="28" t="str">
        <f t="shared" si="12"/>
        <v/>
      </c>
      <c r="S26" s="28" t="str">
        <f t="shared" si="12"/>
        <v/>
      </c>
      <c r="T26" s="28" t="str">
        <f t="shared" si="12"/>
        <v/>
      </c>
      <c r="U26" s="28" t="str">
        <f t="shared" si="12"/>
        <v/>
      </c>
      <c r="V26" s="28" t="str">
        <f t="shared" si="12"/>
        <v/>
      </c>
      <c r="W26" s="28" t="str">
        <f t="shared" si="12"/>
        <v/>
      </c>
      <c r="X26" s="28" t="str">
        <f t="shared" si="13"/>
        <v/>
      </c>
      <c r="Y26" s="28" t="str">
        <f t="shared" si="13"/>
        <v/>
      </c>
      <c r="Z26" s="28" t="str">
        <f t="shared" si="13"/>
        <v/>
      </c>
      <c r="AA26" s="28" t="str">
        <f t="shared" si="13"/>
        <v/>
      </c>
      <c r="AB26" s="28" t="str">
        <f t="shared" si="13"/>
        <v/>
      </c>
      <c r="AC26" s="28" t="str">
        <f t="shared" si="13"/>
        <v/>
      </c>
      <c r="AD26" s="28" t="str">
        <f t="shared" si="13"/>
        <v/>
      </c>
      <c r="AE26" s="28" t="str">
        <f t="shared" si="13"/>
        <v/>
      </c>
      <c r="AF26" s="28" t="str">
        <f t="shared" si="13"/>
        <v/>
      </c>
      <c r="AG26" s="28" t="str">
        <f t="shared" si="13"/>
        <v/>
      </c>
      <c r="AH26" s="28" t="str">
        <f t="shared" si="14"/>
        <v/>
      </c>
      <c r="AI26" s="28" t="str">
        <f t="shared" si="14"/>
        <v/>
      </c>
      <c r="AJ26" s="28" t="str">
        <f t="shared" si="14"/>
        <v/>
      </c>
      <c r="AK26" s="28" t="str">
        <f t="shared" si="14"/>
        <v/>
      </c>
      <c r="AL26" s="28" t="str">
        <f t="shared" si="14"/>
        <v/>
      </c>
      <c r="AM26" s="28" t="str">
        <f t="shared" si="14"/>
        <v/>
      </c>
    </row>
    <row r="27" spans="1:39" ht="14.25" customHeight="1" x14ac:dyDescent="0.3">
      <c r="A27" s="3">
        <v>23</v>
      </c>
      <c r="B27" s="3">
        <v>16.239999999999998</v>
      </c>
      <c r="C27" s="1">
        <v>459</v>
      </c>
      <c r="D27" s="1" t="s">
        <v>42</v>
      </c>
      <c r="E27" s="1" t="s">
        <v>757</v>
      </c>
      <c r="F27" s="1" t="s">
        <v>594</v>
      </c>
      <c r="H27" s="1" t="e">
        <f>+VLOOKUP($B27,MasterData!$B$4:$I$1003,5,"false")</f>
        <v>#N/A</v>
      </c>
      <c r="I27" s="3" t="e">
        <f>+VLOOKUP($B27,MasterData!$B$4:$I$1003,6,"false")</f>
        <v>#N/A</v>
      </c>
      <c r="J27" s="24" t="str">
        <f t="shared" si="5"/>
        <v>1</v>
      </c>
      <c r="K27" s="1" t="str">
        <f t="shared" si="6"/>
        <v>HY Runners  1</v>
      </c>
      <c r="N27" s="28" t="str">
        <f t="shared" si="12"/>
        <v/>
      </c>
      <c r="O27" s="28" t="str">
        <f t="shared" si="12"/>
        <v/>
      </c>
      <c r="P27" s="28" t="str">
        <f t="shared" si="12"/>
        <v/>
      </c>
      <c r="Q27" s="28" t="str">
        <f t="shared" si="12"/>
        <v/>
      </c>
      <c r="R27" s="28" t="str">
        <f t="shared" si="12"/>
        <v/>
      </c>
      <c r="S27" s="28" t="str">
        <f t="shared" si="12"/>
        <v/>
      </c>
      <c r="T27" s="28" t="str">
        <f t="shared" si="12"/>
        <v/>
      </c>
      <c r="U27" s="28" t="str">
        <f t="shared" si="12"/>
        <v/>
      </c>
      <c r="V27" s="28" t="str">
        <f t="shared" si="12"/>
        <v/>
      </c>
      <c r="W27" s="28" t="str">
        <f t="shared" si="12"/>
        <v/>
      </c>
      <c r="X27" s="28" t="str">
        <f t="shared" si="13"/>
        <v/>
      </c>
      <c r="Y27" s="28" t="str">
        <f t="shared" si="13"/>
        <v/>
      </c>
      <c r="Z27" s="28" t="str">
        <f t="shared" si="13"/>
        <v/>
      </c>
      <c r="AA27" s="28" t="str">
        <f t="shared" si="13"/>
        <v/>
      </c>
      <c r="AB27" s="28" t="str">
        <f t="shared" si="13"/>
        <v/>
      </c>
      <c r="AC27" s="28" t="str">
        <f t="shared" si="13"/>
        <v/>
      </c>
      <c r="AD27" s="28" t="str">
        <f t="shared" si="13"/>
        <v/>
      </c>
      <c r="AE27" s="28" t="str">
        <f t="shared" si="13"/>
        <v/>
      </c>
      <c r="AF27" s="28" t="str">
        <f t="shared" si="13"/>
        <v/>
      </c>
      <c r="AG27" s="28" t="str">
        <f t="shared" si="13"/>
        <v/>
      </c>
      <c r="AH27" s="28" t="str">
        <f t="shared" si="14"/>
        <v/>
      </c>
      <c r="AI27" s="28" t="str">
        <f t="shared" si="14"/>
        <v/>
      </c>
      <c r="AJ27" s="28" t="str">
        <f t="shared" si="14"/>
        <v/>
      </c>
      <c r="AK27" s="28" t="str">
        <f t="shared" si="14"/>
        <v/>
      </c>
      <c r="AL27" s="28" t="str">
        <f t="shared" si="14"/>
        <v/>
      </c>
      <c r="AM27" s="28" t="str">
        <f t="shared" si="14"/>
        <v/>
      </c>
    </row>
    <row r="28" spans="1:39" ht="14.25" customHeight="1" x14ac:dyDescent="0.3">
      <c r="A28" s="3">
        <v>24</v>
      </c>
      <c r="B28" s="3">
        <v>16.260000000000002</v>
      </c>
      <c r="C28" s="51">
        <v>307</v>
      </c>
      <c r="D28" s="1" t="s">
        <v>27</v>
      </c>
      <c r="E28" s="1" t="s">
        <v>1499</v>
      </c>
      <c r="F28" s="1" t="s">
        <v>594</v>
      </c>
      <c r="H28" s="1" t="e">
        <f>+VLOOKUP($B28,MasterData!$B$4:$I$1003,5,"false")</f>
        <v>#N/A</v>
      </c>
      <c r="I28" s="3" t="e">
        <f>+VLOOKUP($B28,MasterData!$B$4:$I$1003,6,"false")</f>
        <v>#N/A</v>
      </c>
      <c r="J28" s="24" t="str">
        <f t="shared" si="5"/>
        <v>1</v>
      </c>
      <c r="K28" s="1" t="str">
        <f t="shared" si="6"/>
        <v>HY Runners  1</v>
      </c>
      <c r="M28" s="11" t="s">
        <v>378</v>
      </c>
      <c r="N28" s="29">
        <f>IF(N24="",1000,SUM(N22:N24))</f>
        <v>1000</v>
      </c>
      <c r="O28" s="29">
        <f t="shared" ref="O28:AM28" si="15">IF(O24="",1000,SUM(O22:O24))</f>
        <v>1000</v>
      </c>
      <c r="P28" s="29">
        <f t="shared" si="15"/>
        <v>1000</v>
      </c>
      <c r="Q28" s="29">
        <f t="shared" si="15"/>
        <v>1000</v>
      </c>
      <c r="R28" s="29">
        <f t="shared" si="15"/>
        <v>1000</v>
      </c>
      <c r="S28" s="29">
        <f t="shared" si="15"/>
        <v>1000</v>
      </c>
      <c r="T28" s="29">
        <f t="shared" si="15"/>
        <v>1000</v>
      </c>
      <c r="U28" s="29">
        <f t="shared" si="15"/>
        <v>1000</v>
      </c>
      <c r="V28" s="29">
        <f t="shared" si="15"/>
        <v>1000</v>
      </c>
      <c r="W28" s="29">
        <f t="shared" si="15"/>
        <v>1000</v>
      </c>
      <c r="X28" s="29">
        <f t="shared" si="15"/>
        <v>1000</v>
      </c>
      <c r="Y28" s="29">
        <f t="shared" si="15"/>
        <v>1000</v>
      </c>
      <c r="Z28" s="29">
        <f t="shared" si="15"/>
        <v>1000</v>
      </c>
      <c r="AA28" s="29">
        <f t="shared" si="15"/>
        <v>1000</v>
      </c>
      <c r="AB28" s="29">
        <f t="shared" si="15"/>
        <v>1000</v>
      </c>
      <c r="AC28" s="29">
        <f t="shared" si="15"/>
        <v>1000</v>
      </c>
      <c r="AD28" s="29">
        <f t="shared" si="15"/>
        <v>1000</v>
      </c>
      <c r="AE28" s="29">
        <f t="shared" si="15"/>
        <v>1000</v>
      </c>
      <c r="AF28" s="29">
        <f t="shared" si="15"/>
        <v>1000</v>
      </c>
      <c r="AG28" s="29">
        <f t="shared" si="15"/>
        <v>1000</v>
      </c>
      <c r="AH28" s="29">
        <f t="shared" si="15"/>
        <v>1000</v>
      </c>
      <c r="AI28" s="29">
        <f t="shared" si="15"/>
        <v>1000</v>
      </c>
      <c r="AJ28" s="29">
        <f t="shared" si="15"/>
        <v>1000</v>
      </c>
      <c r="AK28" s="29">
        <f t="shared" si="15"/>
        <v>1000</v>
      </c>
      <c r="AL28" s="29">
        <f t="shared" si="15"/>
        <v>1000</v>
      </c>
      <c r="AM28" s="29">
        <f t="shared" si="15"/>
        <v>1000</v>
      </c>
    </row>
    <row r="29" spans="1:39" ht="14.25" customHeight="1" x14ac:dyDescent="0.3">
      <c r="A29" s="3">
        <v>25</v>
      </c>
      <c r="B29" s="3">
        <v>16.3</v>
      </c>
      <c r="C29" s="51">
        <v>297</v>
      </c>
      <c r="D29" s="1" t="s">
        <v>918</v>
      </c>
      <c r="E29" s="1" t="s">
        <v>919</v>
      </c>
      <c r="F29" s="1" t="s">
        <v>599</v>
      </c>
      <c r="H29" s="1" t="e">
        <f>+VLOOKUP($B29,MasterData!$B$4:$I$1003,5,"false")</f>
        <v>#N/A</v>
      </c>
      <c r="I29" s="3" t="e">
        <f>+VLOOKUP($B29,MasterData!$B$4:$I$1003,6,"false")</f>
        <v>#N/A</v>
      </c>
      <c r="J29" s="24" t="str">
        <f t="shared" si="5"/>
        <v>1</v>
      </c>
      <c r="K29" s="1" t="str">
        <f t="shared" si="6"/>
        <v>Brighton Phoenix  1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ht="14.25" customHeight="1" x14ac:dyDescent="0.3">
      <c r="A30" s="3">
        <v>26</v>
      </c>
      <c r="B30" s="3">
        <v>16.32</v>
      </c>
      <c r="C30" s="51">
        <v>281</v>
      </c>
      <c r="D30" s="1" t="s">
        <v>1488</v>
      </c>
      <c r="E30" s="1" t="s">
        <v>1487</v>
      </c>
      <c r="F30" s="1" t="s">
        <v>638</v>
      </c>
      <c r="H30" s="1" t="e">
        <f>+VLOOKUP($B30,MasterData!$B$4:$I$1003,5,"false")</f>
        <v>#N/A</v>
      </c>
      <c r="I30" s="3" t="e">
        <f>+VLOOKUP($B30,MasterData!$B$4:$I$1003,6,"false")</f>
        <v>#N/A</v>
      </c>
      <c r="J30" s="24" t="str">
        <f t="shared" si="5"/>
        <v>1</v>
      </c>
      <c r="K30" s="1" t="str">
        <f t="shared" si="6"/>
        <v>Horsham Blue Star Harriers  1</v>
      </c>
    </row>
    <row r="31" spans="1:39" ht="14.25" customHeight="1" x14ac:dyDescent="0.3">
      <c r="A31" s="3">
        <v>27</v>
      </c>
      <c r="B31" s="3">
        <v>16.45</v>
      </c>
      <c r="C31" s="51">
        <v>287</v>
      </c>
      <c r="D31" s="1" t="s">
        <v>816</v>
      </c>
      <c r="E31" s="1" t="s">
        <v>1490</v>
      </c>
      <c r="F31" s="1" t="s">
        <v>597</v>
      </c>
      <c r="H31" s="1" t="e">
        <f>+VLOOKUP($B31,MasterData!$B$4:$I$1003,5,"false")</f>
        <v>#N/A</v>
      </c>
      <c r="I31" s="3" t="e">
        <f>+VLOOKUP($B31,MasterData!$B$4:$I$1003,6,"false")</f>
        <v>#N/A</v>
      </c>
      <c r="J31" s="24" t="str">
        <f t="shared" si="5"/>
        <v>1</v>
      </c>
      <c r="K31" s="1" t="str">
        <f t="shared" si="6"/>
        <v>Lewes AC  1</v>
      </c>
      <c r="M31">
        <v>10</v>
      </c>
      <c r="N31" s="28" t="str">
        <f t="shared" ref="N31:W36" si="16">+IF(ISNA(VLOOKUP(N$3&amp;"  "&amp;$M31,$A$3:$I$109,2,0)),"",VLOOKUP(N$3&amp;"  "&amp;$M31,$A$3:$I$109,2,0))</f>
        <v/>
      </c>
      <c r="O31" s="28" t="str">
        <f t="shared" si="16"/>
        <v/>
      </c>
      <c r="P31" s="28" t="str">
        <f t="shared" si="16"/>
        <v/>
      </c>
      <c r="Q31" s="28" t="str">
        <f t="shared" si="16"/>
        <v/>
      </c>
      <c r="R31" s="28" t="str">
        <f t="shared" si="16"/>
        <v/>
      </c>
      <c r="S31" s="28" t="str">
        <f t="shared" si="16"/>
        <v/>
      </c>
      <c r="T31" s="28" t="str">
        <f t="shared" si="16"/>
        <v/>
      </c>
      <c r="U31" s="28" t="str">
        <f t="shared" si="16"/>
        <v/>
      </c>
      <c r="V31" s="28" t="str">
        <f t="shared" si="16"/>
        <v/>
      </c>
      <c r="W31" s="28" t="str">
        <f t="shared" si="16"/>
        <v/>
      </c>
      <c r="X31" s="28" t="str">
        <f t="shared" ref="X31:AG36" si="17">+IF(ISNA(VLOOKUP(X$3&amp;"  "&amp;$M31,$A$3:$I$109,2,0)),"",VLOOKUP(X$3&amp;"  "&amp;$M31,$A$3:$I$109,2,0))</f>
        <v/>
      </c>
      <c r="Y31" s="28" t="str">
        <f t="shared" si="17"/>
        <v/>
      </c>
      <c r="Z31" s="28" t="str">
        <f t="shared" si="17"/>
        <v/>
      </c>
      <c r="AA31" s="28" t="str">
        <f t="shared" si="17"/>
        <v/>
      </c>
      <c r="AB31" s="28" t="str">
        <f t="shared" si="17"/>
        <v/>
      </c>
      <c r="AC31" s="28" t="str">
        <f t="shared" si="17"/>
        <v/>
      </c>
      <c r="AD31" s="28" t="str">
        <f t="shared" si="17"/>
        <v/>
      </c>
      <c r="AE31" s="28" t="str">
        <f t="shared" si="17"/>
        <v/>
      </c>
      <c r="AF31" s="28" t="str">
        <f t="shared" si="17"/>
        <v/>
      </c>
      <c r="AG31" s="28" t="str">
        <f t="shared" si="17"/>
        <v/>
      </c>
      <c r="AH31" s="28" t="str">
        <f t="shared" ref="AH31:AM36" si="18">+IF(ISNA(VLOOKUP(AH$3&amp;"  "&amp;$M31,$A$3:$I$109,2,0)),"",VLOOKUP(AH$3&amp;"  "&amp;$M31,$A$3:$I$109,2,0))</f>
        <v/>
      </c>
      <c r="AI31" s="28" t="str">
        <f t="shared" si="18"/>
        <v/>
      </c>
      <c r="AJ31" s="28" t="str">
        <f t="shared" si="18"/>
        <v/>
      </c>
      <c r="AK31" s="28" t="str">
        <f t="shared" si="18"/>
        <v/>
      </c>
      <c r="AL31" s="28" t="str">
        <f t="shared" si="18"/>
        <v/>
      </c>
      <c r="AM31" s="28" t="str">
        <f t="shared" si="18"/>
        <v/>
      </c>
    </row>
    <row r="32" spans="1:39" ht="14.25" customHeight="1" x14ac:dyDescent="0.3">
      <c r="A32" s="3">
        <v>28</v>
      </c>
      <c r="B32" s="3">
        <v>17.21</v>
      </c>
      <c r="C32" s="51">
        <v>282</v>
      </c>
      <c r="D32" s="1" t="s">
        <v>111</v>
      </c>
      <c r="E32" s="1" t="s">
        <v>395</v>
      </c>
      <c r="F32" s="1" t="s">
        <v>595</v>
      </c>
      <c r="H32" s="1" t="e">
        <f>+VLOOKUP($B32,MasterData!$B$4:$I$1003,5,"false")</f>
        <v>#N/A</v>
      </c>
      <c r="I32" s="3" t="e">
        <f>+VLOOKUP($B32,MasterData!$B$4:$I$1003,6,"false")</f>
        <v>#N/A</v>
      </c>
      <c r="J32" s="24" t="str">
        <f t="shared" si="5"/>
        <v>1</v>
      </c>
      <c r="K32" s="1" t="str">
        <f t="shared" si="6"/>
        <v>Team Bodyworks  1</v>
      </c>
      <c r="M32">
        <v>11</v>
      </c>
      <c r="N32" s="28" t="str">
        <f t="shared" si="16"/>
        <v/>
      </c>
      <c r="O32" s="28" t="str">
        <f t="shared" si="16"/>
        <v/>
      </c>
      <c r="P32" s="28" t="str">
        <f t="shared" si="16"/>
        <v/>
      </c>
      <c r="Q32" s="28" t="str">
        <f t="shared" si="16"/>
        <v/>
      </c>
      <c r="R32" s="28" t="str">
        <f t="shared" si="16"/>
        <v/>
      </c>
      <c r="S32" s="28" t="str">
        <f t="shared" si="16"/>
        <v/>
      </c>
      <c r="T32" s="28" t="str">
        <f t="shared" si="16"/>
        <v/>
      </c>
      <c r="U32" s="28" t="str">
        <f t="shared" si="16"/>
        <v/>
      </c>
      <c r="V32" s="28" t="str">
        <f t="shared" si="16"/>
        <v/>
      </c>
      <c r="W32" s="28" t="str">
        <f t="shared" si="16"/>
        <v/>
      </c>
      <c r="X32" s="28" t="str">
        <f t="shared" si="17"/>
        <v/>
      </c>
      <c r="Y32" s="28" t="str">
        <f t="shared" si="17"/>
        <v/>
      </c>
      <c r="Z32" s="28" t="str">
        <f t="shared" si="17"/>
        <v/>
      </c>
      <c r="AA32" s="28" t="str">
        <f t="shared" si="17"/>
        <v/>
      </c>
      <c r="AB32" s="28" t="str">
        <f t="shared" si="17"/>
        <v/>
      </c>
      <c r="AC32" s="28" t="str">
        <f t="shared" si="17"/>
        <v/>
      </c>
      <c r="AD32" s="28" t="str">
        <f t="shared" si="17"/>
        <v/>
      </c>
      <c r="AE32" s="28" t="str">
        <f t="shared" si="17"/>
        <v/>
      </c>
      <c r="AF32" s="28" t="str">
        <f t="shared" si="17"/>
        <v/>
      </c>
      <c r="AG32" s="28" t="str">
        <f t="shared" si="17"/>
        <v/>
      </c>
      <c r="AH32" s="28" t="str">
        <f t="shared" si="18"/>
        <v/>
      </c>
      <c r="AI32" s="28" t="str">
        <f t="shared" si="18"/>
        <v/>
      </c>
      <c r="AJ32" s="28" t="str">
        <f t="shared" si="18"/>
        <v/>
      </c>
      <c r="AK32" s="28" t="str">
        <f t="shared" si="18"/>
        <v/>
      </c>
      <c r="AL32" s="28" t="str">
        <f t="shared" si="18"/>
        <v/>
      </c>
      <c r="AM32" s="28" t="str">
        <f t="shared" si="18"/>
        <v/>
      </c>
    </row>
    <row r="33" spans="1:39" ht="14.25" customHeight="1" x14ac:dyDescent="0.3">
      <c r="A33" s="3">
        <v>29</v>
      </c>
      <c r="B33" s="3">
        <v>17.239999999999998</v>
      </c>
      <c r="C33" s="51">
        <v>300</v>
      </c>
      <c r="D33" s="1" t="s">
        <v>37</v>
      </c>
      <c r="E33" s="1" t="s">
        <v>915</v>
      </c>
      <c r="F33" s="1" t="s">
        <v>622</v>
      </c>
      <c r="H33" s="1" t="e">
        <f>+VLOOKUP($B33,MasterData!$B$4:$I$1003,5,"false")</f>
        <v>#N/A</v>
      </c>
      <c r="I33" s="3" t="e">
        <f>+VLOOKUP($B33,MasterData!$B$4:$I$1003,6,"false")</f>
        <v>#N/A</v>
      </c>
      <c r="J33" s="24" t="str">
        <f t="shared" si="5"/>
        <v>1</v>
      </c>
      <c r="K33" s="1" t="str">
        <f t="shared" si="6"/>
        <v>Eastbourne Rovers AC  1</v>
      </c>
      <c r="M33">
        <v>12</v>
      </c>
      <c r="N33" s="28" t="str">
        <f t="shared" si="16"/>
        <v/>
      </c>
      <c r="O33" s="28" t="str">
        <f t="shared" si="16"/>
        <v/>
      </c>
      <c r="P33" s="28" t="str">
        <f t="shared" si="16"/>
        <v/>
      </c>
      <c r="Q33" s="28" t="str">
        <f t="shared" si="16"/>
        <v/>
      </c>
      <c r="R33" s="28" t="str">
        <f t="shared" si="16"/>
        <v/>
      </c>
      <c r="S33" s="28" t="str">
        <f t="shared" si="16"/>
        <v/>
      </c>
      <c r="T33" s="28" t="str">
        <f t="shared" si="16"/>
        <v/>
      </c>
      <c r="U33" s="28" t="str">
        <f t="shared" si="16"/>
        <v/>
      </c>
      <c r="V33" s="28" t="str">
        <f t="shared" si="16"/>
        <v/>
      </c>
      <c r="W33" s="28" t="str">
        <f t="shared" si="16"/>
        <v/>
      </c>
      <c r="X33" s="28" t="str">
        <f t="shared" si="17"/>
        <v/>
      </c>
      <c r="Y33" s="28" t="str">
        <f t="shared" si="17"/>
        <v/>
      </c>
      <c r="Z33" s="28" t="str">
        <f t="shared" si="17"/>
        <v/>
      </c>
      <c r="AA33" s="28" t="str">
        <f t="shared" si="17"/>
        <v/>
      </c>
      <c r="AB33" s="28" t="str">
        <f t="shared" si="17"/>
        <v/>
      </c>
      <c r="AC33" s="28" t="str">
        <f t="shared" si="17"/>
        <v/>
      </c>
      <c r="AD33" s="28" t="str">
        <f t="shared" si="17"/>
        <v/>
      </c>
      <c r="AE33" s="28" t="str">
        <f t="shared" si="17"/>
        <v/>
      </c>
      <c r="AF33" s="28" t="str">
        <f t="shared" si="17"/>
        <v/>
      </c>
      <c r="AG33" s="28" t="str">
        <f t="shared" si="17"/>
        <v/>
      </c>
      <c r="AH33" s="28" t="str">
        <f t="shared" si="18"/>
        <v/>
      </c>
      <c r="AI33" s="28" t="str">
        <f t="shared" si="18"/>
        <v/>
      </c>
      <c r="AJ33" s="28" t="str">
        <f t="shared" si="18"/>
        <v/>
      </c>
      <c r="AK33" s="28" t="str">
        <f t="shared" si="18"/>
        <v/>
      </c>
      <c r="AL33" s="28" t="str">
        <f t="shared" si="18"/>
        <v/>
      </c>
      <c r="AM33" s="28" t="str">
        <f t="shared" si="18"/>
        <v/>
      </c>
    </row>
    <row r="34" spans="1:39" ht="14.25" customHeight="1" x14ac:dyDescent="0.3">
      <c r="A34" s="3">
        <v>30</v>
      </c>
      <c r="B34" s="3">
        <v>17.350000000000001</v>
      </c>
      <c r="C34" s="51">
        <v>290</v>
      </c>
      <c r="D34" s="1" t="s">
        <v>485</v>
      </c>
      <c r="E34" s="1" t="s">
        <v>418</v>
      </c>
      <c r="F34" s="1" t="s">
        <v>594</v>
      </c>
      <c r="H34" s="1" t="e">
        <f>+VLOOKUP($B34,MasterData!$B$4:$I$1003,5,"false")</f>
        <v>#N/A</v>
      </c>
      <c r="I34" s="3" t="e">
        <f>+VLOOKUP($B34,MasterData!$B$4:$I$1003,6,"false")</f>
        <v>#N/A</v>
      </c>
      <c r="J34" s="24" t="str">
        <f t="shared" si="5"/>
        <v>1</v>
      </c>
      <c r="K34" s="1" t="str">
        <f t="shared" si="6"/>
        <v>HY Runners  1</v>
      </c>
      <c r="N34" s="28" t="str">
        <f t="shared" si="16"/>
        <v/>
      </c>
      <c r="O34" s="28" t="str">
        <f t="shared" si="16"/>
        <v/>
      </c>
      <c r="P34" s="28" t="str">
        <f t="shared" si="16"/>
        <v/>
      </c>
      <c r="Q34" s="28" t="str">
        <f t="shared" si="16"/>
        <v/>
      </c>
      <c r="R34" s="28" t="str">
        <f t="shared" si="16"/>
        <v/>
      </c>
      <c r="S34" s="28" t="str">
        <f t="shared" si="16"/>
        <v/>
      </c>
      <c r="T34" s="28" t="str">
        <f t="shared" si="16"/>
        <v/>
      </c>
      <c r="U34" s="28" t="str">
        <f t="shared" si="16"/>
        <v/>
      </c>
      <c r="V34" s="28" t="str">
        <f t="shared" si="16"/>
        <v/>
      </c>
      <c r="W34" s="28" t="str">
        <f t="shared" si="16"/>
        <v/>
      </c>
      <c r="X34" s="28" t="str">
        <f t="shared" si="17"/>
        <v/>
      </c>
      <c r="Y34" s="28" t="str">
        <f t="shared" si="17"/>
        <v/>
      </c>
      <c r="Z34" s="28" t="str">
        <f t="shared" si="17"/>
        <v/>
      </c>
      <c r="AA34" s="28" t="str">
        <f t="shared" si="17"/>
        <v/>
      </c>
      <c r="AB34" s="28" t="str">
        <f t="shared" si="17"/>
        <v/>
      </c>
      <c r="AC34" s="28" t="str">
        <f t="shared" si="17"/>
        <v/>
      </c>
      <c r="AD34" s="28" t="str">
        <f t="shared" si="17"/>
        <v/>
      </c>
      <c r="AE34" s="28" t="str">
        <f t="shared" si="17"/>
        <v/>
      </c>
      <c r="AF34" s="28" t="str">
        <f t="shared" si="17"/>
        <v/>
      </c>
      <c r="AG34" s="28" t="str">
        <f t="shared" si="17"/>
        <v/>
      </c>
      <c r="AH34" s="28" t="str">
        <f t="shared" si="18"/>
        <v/>
      </c>
      <c r="AI34" s="28" t="str">
        <f t="shared" si="18"/>
        <v/>
      </c>
      <c r="AJ34" s="28" t="str">
        <f t="shared" si="18"/>
        <v/>
      </c>
      <c r="AK34" s="28" t="str">
        <f t="shared" si="18"/>
        <v/>
      </c>
      <c r="AL34" s="28" t="str">
        <f t="shared" si="18"/>
        <v/>
      </c>
      <c r="AM34" s="28" t="str">
        <f t="shared" si="18"/>
        <v/>
      </c>
    </row>
    <row r="35" spans="1:39" ht="14.25" customHeight="1" x14ac:dyDescent="0.3">
      <c r="A35" s="3"/>
      <c r="C35" s="51"/>
      <c r="D35" s="1"/>
      <c r="E35" s="1"/>
      <c r="F35" s="1"/>
      <c r="H35" s="1" t="str">
        <f>+VLOOKUP($B35,MasterData!$B$4:$I$1003,5,"false")</f>
        <v>U15</v>
      </c>
      <c r="I35" s="3" t="str">
        <f>+VLOOKUP($B35,MasterData!$B$4:$I$1003,6,"false")</f>
        <v>B</v>
      </c>
      <c r="J35" s="24" t="str">
        <f t="shared" si="5"/>
        <v>1</v>
      </c>
      <c r="K35" s="1" t="str">
        <f t="shared" si="6"/>
        <v xml:space="preserve">  1</v>
      </c>
      <c r="N35" s="28" t="str">
        <f t="shared" si="16"/>
        <v/>
      </c>
      <c r="O35" s="28" t="str">
        <f t="shared" si="16"/>
        <v/>
      </c>
      <c r="P35" s="28" t="str">
        <f t="shared" si="16"/>
        <v/>
      </c>
      <c r="Q35" s="28" t="str">
        <f t="shared" si="16"/>
        <v/>
      </c>
      <c r="R35" s="28" t="str">
        <f t="shared" si="16"/>
        <v/>
      </c>
      <c r="S35" s="28" t="str">
        <f t="shared" si="16"/>
        <v/>
      </c>
      <c r="T35" s="28" t="str">
        <f t="shared" si="16"/>
        <v/>
      </c>
      <c r="U35" s="28" t="str">
        <f t="shared" si="16"/>
        <v/>
      </c>
      <c r="V35" s="28" t="str">
        <f t="shared" si="16"/>
        <v/>
      </c>
      <c r="W35" s="28" t="str">
        <f t="shared" si="16"/>
        <v/>
      </c>
      <c r="X35" s="28" t="str">
        <f t="shared" si="17"/>
        <v/>
      </c>
      <c r="Y35" s="28" t="str">
        <f t="shared" si="17"/>
        <v/>
      </c>
      <c r="Z35" s="28" t="str">
        <f t="shared" si="17"/>
        <v/>
      </c>
      <c r="AA35" s="28" t="str">
        <f t="shared" si="17"/>
        <v/>
      </c>
      <c r="AB35" s="28" t="str">
        <f t="shared" si="17"/>
        <v/>
      </c>
      <c r="AC35" s="28" t="str">
        <f t="shared" si="17"/>
        <v/>
      </c>
      <c r="AD35" s="28" t="str">
        <f t="shared" si="17"/>
        <v/>
      </c>
      <c r="AE35" s="28" t="str">
        <f t="shared" si="17"/>
        <v/>
      </c>
      <c r="AF35" s="28" t="str">
        <f t="shared" si="17"/>
        <v/>
      </c>
      <c r="AG35" s="28" t="str">
        <f t="shared" si="17"/>
        <v/>
      </c>
      <c r="AH35" s="28" t="str">
        <f t="shared" si="18"/>
        <v/>
      </c>
      <c r="AI35" s="28" t="str">
        <f t="shared" si="18"/>
        <v/>
      </c>
      <c r="AJ35" s="28" t="str">
        <f t="shared" si="18"/>
        <v/>
      </c>
      <c r="AK35" s="28" t="str">
        <f t="shared" si="18"/>
        <v/>
      </c>
      <c r="AL35" s="28" t="str">
        <f t="shared" si="18"/>
        <v/>
      </c>
      <c r="AM35" s="28" t="str">
        <f t="shared" si="18"/>
        <v/>
      </c>
    </row>
    <row r="36" spans="1:39" ht="14.25" customHeight="1" x14ac:dyDescent="0.3">
      <c r="A36" s="3"/>
      <c r="C36" s="51"/>
      <c r="D36" s="1"/>
      <c r="E36" s="1"/>
      <c r="F36" s="1"/>
      <c r="H36" s="1" t="str">
        <f>+VLOOKUP($B36,MasterData!$B$4:$I$1003,5,"false")</f>
        <v>U15</v>
      </c>
      <c r="I36" s="3" t="str">
        <f>+VLOOKUP($B36,MasterData!$B$4:$I$1003,6,"false")</f>
        <v>B</v>
      </c>
      <c r="J36" s="24" t="str">
        <f t="shared" si="5"/>
        <v>1</v>
      </c>
      <c r="K36" s="1" t="str">
        <f t="shared" si="6"/>
        <v xml:space="preserve">  1</v>
      </c>
      <c r="N36" s="28" t="str">
        <f t="shared" si="16"/>
        <v/>
      </c>
      <c r="O36" s="28" t="str">
        <f t="shared" si="16"/>
        <v/>
      </c>
      <c r="P36" s="28" t="str">
        <f t="shared" si="16"/>
        <v/>
      </c>
      <c r="Q36" s="28" t="str">
        <f t="shared" si="16"/>
        <v/>
      </c>
      <c r="R36" s="28" t="str">
        <f t="shared" si="16"/>
        <v/>
      </c>
      <c r="S36" s="28" t="str">
        <f t="shared" si="16"/>
        <v/>
      </c>
      <c r="T36" s="28" t="str">
        <f t="shared" si="16"/>
        <v/>
      </c>
      <c r="U36" s="28" t="str">
        <f t="shared" si="16"/>
        <v/>
      </c>
      <c r="V36" s="28" t="str">
        <f t="shared" si="16"/>
        <v/>
      </c>
      <c r="W36" s="28" t="str">
        <f t="shared" si="16"/>
        <v/>
      </c>
      <c r="X36" s="28" t="str">
        <f t="shared" si="17"/>
        <v/>
      </c>
      <c r="Y36" s="28" t="str">
        <f t="shared" si="17"/>
        <v/>
      </c>
      <c r="Z36" s="28" t="str">
        <f t="shared" si="17"/>
        <v/>
      </c>
      <c r="AA36" s="28" t="str">
        <f t="shared" si="17"/>
        <v/>
      </c>
      <c r="AB36" s="28" t="str">
        <f t="shared" si="17"/>
        <v/>
      </c>
      <c r="AC36" s="28" t="str">
        <f t="shared" si="17"/>
        <v/>
      </c>
      <c r="AD36" s="28" t="str">
        <f t="shared" si="17"/>
        <v/>
      </c>
      <c r="AE36" s="28" t="str">
        <f t="shared" si="17"/>
        <v/>
      </c>
      <c r="AF36" s="28" t="str">
        <f t="shared" si="17"/>
        <v/>
      </c>
      <c r="AG36" s="28" t="str">
        <f t="shared" si="17"/>
        <v/>
      </c>
      <c r="AH36" s="28" t="str">
        <f t="shared" si="18"/>
        <v/>
      </c>
      <c r="AI36" s="28" t="str">
        <f t="shared" si="18"/>
        <v/>
      </c>
      <c r="AJ36" s="28" t="str">
        <f t="shared" si="18"/>
        <v/>
      </c>
      <c r="AK36" s="28" t="str">
        <f t="shared" si="18"/>
        <v/>
      </c>
      <c r="AL36" s="28" t="str">
        <f t="shared" si="18"/>
        <v/>
      </c>
      <c r="AM36" s="28" t="str">
        <f t="shared" si="18"/>
        <v/>
      </c>
    </row>
    <row r="37" spans="1:39" ht="14.25" customHeight="1" x14ac:dyDescent="0.3">
      <c r="A37" s="3"/>
      <c r="D37" s="1"/>
      <c r="E37" s="1"/>
      <c r="F37" s="1"/>
      <c r="H37" s="1" t="str">
        <f>+VLOOKUP($B37,MasterData!$B$4:$I$1003,5,"false")</f>
        <v>U15</v>
      </c>
      <c r="I37" s="3" t="str">
        <f>+VLOOKUP($B37,MasterData!$B$4:$I$1003,6,"false")</f>
        <v>B</v>
      </c>
      <c r="J37" s="24" t="str">
        <f t="shared" si="5"/>
        <v>1</v>
      </c>
      <c r="K37" s="1" t="str">
        <f t="shared" si="6"/>
        <v xml:space="preserve">  1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ht="14.25" customHeight="1" x14ac:dyDescent="0.3">
      <c r="A38" s="3"/>
      <c r="D38" s="1"/>
      <c r="E38" s="1"/>
      <c r="F38" s="1"/>
      <c r="H38" s="1" t="str">
        <f>+VLOOKUP($B38,MasterData!$B$4:$I$1003,5,"false")</f>
        <v>U15</v>
      </c>
      <c r="I38" s="3" t="str">
        <f>+VLOOKUP($B38,MasterData!$B$4:$I$1003,6,"false")</f>
        <v>B</v>
      </c>
      <c r="J38" s="24" t="str">
        <f t="shared" si="5"/>
        <v>1</v>
      </c>
      <c r="K38" s="1" t="str">
        <f t="shared" si="6"/>
        <v xml:space="preserve">  1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ht="14.25" customHeight="1" x14ac:dyDescent="0.3">
      <c r="A39" s="3"/>
      <c r="C39"/>
      <c r="D39" s="1"/>
      <c r="E39" s="1"/>
      <c r="F39" s="1"/>
      <c r="H39" s="1" t="str">
        <f>+VLOOKUP($B39,MasterData!$B$4:$I$1003,5,"false")</f>
        <v>U15</v>
      </c>
      <c r="I39" s="3" t="str">
        <f>+VLOOKUP($B39,MasterData!$B$4:$I$1003,6,"false")</f>
        <v>B</v>
      </c>
      <c r="J39" s="24" t="str">
        <f t="shared" si="5"/>
        <v>1</v>
      </c>
      <c r="K39" s="1" t="str">
        <f t="shared" si="6"/>
        <v xml:space="preserve">  1</v>
      </c>
    </row>
    <row r="40" spans="1:39" ht="14.25" customHeight="1" x14ac:dyDescent="0.3">
      <c r="A40" s="3"/>
      <c r="C40"/>
      <c r="D40" s="1"/>
      <c r="E40" s="1"/>
      <c r="F40" s="1"/>
      <c r="H40" s="1" t="str">
        <f>+VLOOKUP($B40,MasterData!$B$4:$I$1003,5,"false")</f>
        <v>U15</v>
      </c>
      <c r="I40" s="3" t="str">
        <f>+VLOOKUP($B40,MasterData!$B$4:$I$1003,6,"false")</f>
        <v>B</v>
      </c>
      <c r="J40" s="24" t="str">
        <f t="shared" si="5"/>
        <v>1</v>
      </c>
      <c r="K40" s="1" t="str">
        <f t="shared" si="6"/>
        <v xml:space="preserve">  1</v>
      </c>
    </row>
    <row r="41" spans="1:39" ht="14.25" customHeight="1" x14ac:dyDescent="0.3">
      <c r="A41" s="3"/>
      <c r="C41"/>
      <c r="D41" s="1"/>
      <c r="E41" s="1"/>
      <c r="F41" s="1"/>
      <c r="H41" s="1" t="str">
        <f>+VLOOKUP($B41,MasterData!$B$4:$I$1003,5,"false")</f>
        <v>U15</v>
      </c>
      <c r="I41" s="3" t="str">
        <f>+VLOOKUP($B41,MasterData!$B$4:$I$1003,6,"false")</f>
        <v>B</v>
      </c>
      <c r="J41" s="24" t="str">
        <f t="shared" si="5"/>
        <v>1</v>
      </c>
      <c r="K41" s="1" t="str">
        <f t="shared" si="6"/>
        <v xml:space="preserve">  1</v>
      </c>
    </row>
    <row r="42" spans="1:39" ht="14.25" customHeight="1" x14ac:dyDescent="0.3">
      <c r="A42" s="3"/>
      <c r="C42"/>
      <c r="D42" s="1"/>
      <c r="E42" s="1"/>
      <c r="F42" s="1"/>
      <c r="H42" s="1" t="str">
        <f>+VLOOKUP($B42,MasterData!$B$4:$I$1003,5,"false")</f>
        <v>U15</v>
      </c>
      <c r="I42" s="3" t="str">
        <f>+VLOOKUP($B42,MasterData!$B$4:$I$1003,6,"false")</f>
        <v>B</v>
      </c>
      <c r="J42" s="24" t="str">
        <f t="shared" si="0"/>
        <v>1</v>
      </c>
      <c r="K42" s="1" t="str">
        <f t="shared" si="1"/>
        <v xml:space="preserve">  1</v>
      </c>
    </row>
    <row r="43" spans="1:39" ht="14.25" customHeight="1" x14ac:dyDescent="0.3">
      <c r="A43" s="3"/>
      <c r="C43"/>
      <c r="D43" s="1"/>
      <c r="E43" s="1"/>
      <c r="F43" s="1"/>
      <c r="H43" s="1" t="str">
        <f>+VLOOKUP($B43,MasterData!$B$4:$I$1003,5,"false")</f>
        <v>U15</v>
      </c>
      <c r="I43" s="3" t="str">
        <f>+VLOOKUP($B43,MasterData!$B$4:$I$1003,6,"false")</f>
        <v>B</v>
      </c>
      <c r="J43" s="24" t="str">
        <f t="shared" si="0"/>
        <v>1</v>
      </c>
      <c r="K43" s="1" t="str">
        <f t="shared" si="1"/>
        <v xml:space="preserve">  1</v>
      </c>
    </row>
    <row r="44" spans="1:39" ht="14.25" customHeight="1" x14ac:dyDescent="0.3">
      <c r="A44" s="3"/>
      <c r="C44"/>
      <c r="D44" s="1"/>
      <c r="E44" s="1"/>
      <c r="F44" s="1"/>
      <c r="H44" s="1" t="str">
        <f>+VLOOKUP($B44,MasterData!$B$4:$I$1003,5,"false")</f>
        <v>U15</v>
      </c>
      <c r="I44" s="3" t="str">
        <f>+VLOOKUP($B44,MasterData!$B$4:$I$1003,6,"false")</f>
        <v>B</v>
      </c>
      <c r="J44" s="24" t="str">
        <f t="shared" si="0"/>
        <v>1</v>
      </c>
      <c r="K44" s="1" t="str">
        <f t="shared" si="1"/>
        <v xml:space="preserve">  1</v>
      </c>
    </row>
    <row r="45" spans="1:39" ht="14.25" customHeight="1" x14ac:dyDescent="0.3">
      <c r="A45" s="3"/>
      <c r="C45"/>
      <c r="D45" s="1"/>
      <c r="E45" s="1"/>
      <c r="F45" s="1"/>
      <c r="H45" s="1" t="str">
        <f>+VLOOKUP($B45,MasterData!$B$4:$I$1003,5,"false")</f>
        <v>U15</v>
      </c>
      <c r="I45" s="3" t="str">
        <f>+VLOOKUP($B45,MasterData!$B$4:$I$1003,6,"false")</f>
        <v>B</v>
      </c>
      <c r="J45" s="24" t="str">
        <f t="shared" si="0"/>
        <v>1</v>
      </c>
      <c r="K45" s="1" t="str">
        <f t="shared" si="1"/>
        <v xml:space="preserve">  1</v>
      </c>
    </row>
    <row r="46" spans="1:39" ht="14.25" customHeight="1" x14ac:dyDescent="0.3">
      <c r="A46" s="3"/>
      <c r="C46" s="21"/>
      <c r="D46" s="1"/>
      <c r="E46" s="1"/>
      <c r="F46" s="1"/>
      <c r="H46" s="1"/>
      <c r="I46" s="3"/>
      <c r="J46" s="24"/>
      <c r="K46" s="1"/>
    </row>
    <row r="47" spans="1:39" ht="14.25" customHeight="1" x14ac:dyDescent="0.3">
      <c r="A47" s="3"/>
      <c r="C47" s="21"/>
      <c r="D47" s="1"/>
      <c r="E47" s="1"/>
      <c r="F47" s="1"/>
      <c r="H47" s="1"/>
      <c r="I47" s="3"/>
      <c r="J47" s="24"/>
      <c r="K47" s="1"/>
    </row>
    <row r="48" spans="1:39" ht="14.25" customHeight="1" x14ac:dyDescent="0.3">
      <c r="A48" s="3"/>
      <c r="C48" s="21"/>
      <c r="D48" s="1"/>
      <c r="E48" s="1"/>
      <c r="F48" s="1"/>
      <c r="H48" s="1"/>
      <c r="I48" s="3"/>
      <c r="J48" s="24"/>
      <c r="K48" s="1"/>
    </row>
    <row r="49" spans="1:11" ht="14.25" customHeight="1" x14ac:dyDescent="0.3">
      <c r="A49" s="3"/>
      <c r="C49" s="21"/>
      <c r="D49" s="1"/>
      <c r="E49" s="1"/>
      <c r="F49" s="1"/>
      <c r="H49" s="1"/>
      <c r="I49" s="3"/>
      <c r="J49" s="24"/>
      <c r="K49" s="1"/>
    </row>
    <row r="50" spans="1:11" ht="14.25" customHeight="1" x14ac:dyDescent="0.3">
      <c r="A50" s="3"/>
      <c r="C50" s="21"/>
      <c r="D50" s="1"/>
      <c r="E50" s="1"/>
      <c r="F50" s="1"/>
      <c r="H50" s="1"/>
      <c r="I50" s="3"/>
      <c r="J50" s="24"/>
      <c r="K50" s="1"/>
    </row>
    <row r="51" spans="1:11" ht="14.25" customHeight="1" x14ac:dyDescent="0.3">
      <c r="A51" s="3"/>
      <c r="B51" s="23"/>
      <c r="C51" s="21"/>
      <c r="D51" s="1"/>
      <c r="E51" s="1"/>
      <c r="F51" s="1"/>
      <c r="H51" s="1"/>
      <c r="I51" s="3"/>
      <c r="J51" s="24"/>
      <c r="K51" s="1"/>
    </row>
    <row r="52" spans="1:11" ht="14.25" customHeight="1" x14ac:dyDescent="0.3">
      <c r="A52" s="3"/>
      <c r="B52" s="23"/>
      <c r="C52" s="21"/>
      <c r="D52" s="1"/>
      <c r="E52" s="1"/>
      <c r="F52" s="1"/>
      <c r="H52" s="1"/>
      <c r="I52" s="3"/>
      <c r="J52" s="24"/>
      <c r="K52" s="1"/>
    </row>
    <row r="53" spans="1:11" ht="14.25" customHeight="1" x14ac:dyDescent="0.3">
      <c r="A53" s="3"/>
      <c r="D53" s="1"/>
      <c r="E53" s="1"/>
      <c r="F53" s="1"/>
      <c r="H53" s="1"/>
      <c r="I53" s="3"/>
    </row>
    <row r="54" spans="1:11" ht="14.25" customHeight="1" x14ac:dyDescent="0.3">
      <c r="A54" s="3"/>
      <c r="D54" s="1"/>
      <c r="E54" s="1"/>
      <c r="F54" s="1"/>
      <c r="H54" s="1"/>
      <c r="I54" s="3"/>
    </row>
    <row r="55" spans="1:11" ht="14.25" customHeight="1" x14ac:dyDescent="0.3">
      <c r="D55" s="3"/>
      <c r="E55" s="1"/>
      <c r="F55" s="1"/>
      <c r="G55" s="1"/>
      <c r="H55" s="1"/>
      <c r="I55" s="3"/>
    </row>
    <row r="56" spans="1:11" ht="14.25" customHeight="1" x14ac:dyDescent="0.3">
      <c r="D56" s="3"/>
      <c r="E56" s="1"/>
      <c r="F56" s="1"/>
      <c r="G56" s="1"/>
      <c r="H56" s="1"/>
      <c r="I56" s="3"/>
    </row>
    <row r="57" spans="1:11" ht="14.25" customHeight="1" x14ac:dyDescent="0.3">
      <c r="D57" s="3"/>
      <c r="E57" s="1"/>
      <c r="F57" s="1"/>
      <c r="G57" s="1"/>
      <c r="H57" s="1"/>
      <c r="I57" s="3"/>
    </row>
    <row r="58" spans="1:11" ht="14.25" customHeight="1" x14ac:dyDescent="0.3">
      <c r="D58" s="3"/>
      <c r="E58" s="1"/>
      <c r="F58" s="1"/>
      <c r="G58" s="1"/>
      <c r="H58" s="1"/>
      <c r="I58" s="3"/>
    </row>
    <row r="59" spans="1:11" ht="14.25" customHeight="1" x14ac:dyDescent="0.3">
      <c r="D59" s="3"/>
      <c r="E59" s="1"/>
      <c r="F59" s="1"/>
      <c r="G59" s="1"/>
      <c r="H59" s="1"/>
      <c r="I59" s="3"/>
    </row>
    <row r="60" spans="1:11" ht="14.25" customHeight="1" x14ac:dyDescent="0.3">
      <c r="D60" s="3"/>
      <c r="E60" s="1"/>
      <c r="F60" s="1"/>
      <c r="G60" s="1"/>
      <c r="H60" s="1"/>
      <c r="I60" s="3"/>
    </row>
    <row r="61" spans="1:11" ht="14.25" customHeight="1" x14ac:dyDescent="0.3">
      <c r="D61" s="3"/>
      <c r="E61" s="1"/>
      <c r="F61" s="1"/>
      <c r="G61" s="1"/>
      <c r="H61" s="1"/>
      <c r="I61" s="3"/>
    </row>
    <row r="62" spans="1:11" ht="14.25" customHeight="1" x14ac:dyDescent="0.3">
      <c r="D62" s="3"/>
      <c r="E62" s="1"/>
      <c r="F62" s="9" t="s">
        <v>0</v>
      </c>
      <c r="G62" s="1"/>
      <c r="H62" s="1"/>
      <c r="I62" s="3"/>
    </row>
    <row r="63" spans="1:11" ht="14.25" customHeight="1" x14ac:dyDescent="0.3">
      <c r="D63" s="3"/>
      <c r="E63" s="1"/>
      <c r="F63" s="1" t="s">
        <v>801</v>
      </c>
      <c r="G63" s="1"/>
      <c r="H63" s="1"/>
      <c r="I63" s="3"/>
    </row>
    <row r="64" spans="1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1030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1031</v>
      </c>
      <c r="N109" t="s">
        <v>596</v>
      </c>
    </row>
    <row r="110" spans="2:14" ht="14.25" customHeight="1" x14ac:dyDescent="0.3">
      <c r="B110" s="3">
        <f t="shared" ref="B110:B173" si="20">+B109+1</f>
        <v>3</v>
      </c>
      <c r="C110" s="3">
        <v>122</v>
      </c>
      <c r="D110" s="3" t="s">
        <v>1032</v>
      </c>
      <c r="N110" t="s">
        <v>352</v>
      </c>
    </row>
    <row r="111" spans="2:14" ht="14.25" customHeight="1" x14ac:dyDescent="0.3">
      <c r="B111" s="3">
        <f t="shared" si="20"/>
        <v>4</v>
      </c>
      <c r="C111" s="3">
        <v>123</v>
      </c>
      <c r="D111" s="3" t="s">
        <v>1033</v>
      </c>
      <c r="N111" t="s">
        <v>383</v>
      </c>
    </row>
    <row r="112" spans="2:14" ht="14.25" customHeight="1" x14ac:dyDescent="0.3">
      <c r="B112" s="3">
        <f t="shared" si="20"/>
        <v>5</v>
      </c>
      <c r="C112" s="3">
        <v>124</v>
      </c>
      <c r="D112" s="3" t="s">
        <v>1034</v>
      </c>
    </row>
    <row r="113" spans="2:4" ht="14.25" customHeight="1" x14ac:dyDescent="0.3">
      <c r="B113" s="3">
        <f t="shared" si="20"/>
        <v>6</v>
      </c>
      <c r="C113" s="3">
        <v>125</v>
      </c>
      <c r="D113" s="3" t="s">
        <v>1034</v>
      </c>
    </row>
    <row r="114" spans="2:4" ht="14.25" customHeight="1" x14ac:dyDescent="0.3">
      <c r="B114" s="3">
        <f t="shared" si="20"/>
        <v>7</v>
      </c>
      <c r="C114" s="3">
        <v>126</v>
      </c>
      <c r="D114" s="3" t="s">
        <v>1035</v>
      </c>
    </row>
    <row r="115" spans="2:4" ht="14.25" customHeight="1" x14ac:dyDescent="0.3">
      <c r="B115" s="3">
        <f t="shared" si="20"/>
        <v>8</v>
      </c>
      <c r="C115" s="3">
        <v>127</v>
      </c>
      <c r="D115" s="3" t="s">
        <v>1036</v>
      </c>
    </row>
    <row r="116" spans="2:4" ht="14.25" customHeight="1" x14ac:dyDescent="0.3">
      <c r="B116" s="3">
        <f t="shared" si="20"/>
        <v>9</v>
      </c>
      <c r="C116" s="3">
        <v>128</v>
      </c>
      <c r="D116" s="3" t="s">
        <v>1037</v>
      </c>
    </row>
    <row r="117" spans="2:4" ht="14.25" customHeight="1" x14ac:dyDescent="0.3">
      <c r="B117" s="3">
        <f t="shared" si="20"/>
        <v>10</v>
      </c>
      <c r="C117" s="3">
        <v>129</v>
      </c>
      <c r="D117" s="3" t="s">
        <v>1038</v>
      </c>
    </row>
    <row r="118" spans="2:4" ht="14.25" customHeight="1" x14ac:dyDescent="0.3">
      <c r="B118" s="3">
        <f t="shared" si="20"/>
        <v>11</v>
      </c>
      <c r="C118" s="3">
        <v>130</v>
      </c>
      <c r="D118" s="3" t="s">
        <v>1039</v>
      </c>
    </row>
    <row r="119" spans="2:4" ht="14.25" customHeight="1" x14ac:dyDescent="0.3">
      <c r="B119" s="3">
        <f t="shared" si="20"/>
        <v>12</v>
      </c>
      <c r="C119" s="3">
        <v>131</v>
      </c>
      <c r="D119" s="3" t="s">
        <v>1040</v>
      </c>
    </row>
    <row r="120" spans="2:4" ht="14.25" customHeight="1" x14ac:dyDescent="0.3">
      <c r="B120" s="3">
        <f t="shared" si="20"/>
        <v>13</v>
      </c>
      <c r="C120" s="3">
        <v>132</v>
      </c>
      <c r="D120" s="3" t="s">
        <v>1041</v>
      </c>
    </row>
    <row r="121" spans="2:4" ht="14.25" customHeight="1" x14ac:dyDescent="0.3">
      <c r="B121" s="3">
        <f t="shared" si="20"/>
        <v>14</v>
      </c>
      <c r="C121" s="3">
        <v>133</v>
      </c>
      <c r="D121" s="3" t="s">
        <v>1042</v>
      </c>
    </row>
    <row r="122" spans="2:4" ht="14.25" customHeight="1" x14ac:dyDescent="0.3">
      <c r="B122" s="3">
        <f t="shared" si="20"/>
        <v>15</v>
      </c>
      <c r="C122" s="3">
        <v>134</v>
      </c>
      <c r="D122" s="3" t="s">
        <v>1043</v>
      </c>
    </row>
    <row r="123" spans="2:4" ht="14.25" customHeight="1" x14ac:dyDescent="0.3">
      <c r="B123" s="3">
        <f t="shared" si="20"/>
        <v>16</v>
      </c>
      <c r="C123" s="3">
        <v>135</v>
      </c>
      <c r="D123" s="3" t="s">
        <v>1044</v>
      </c>
    </row>
    <row r="124" spans="2:4" ht="14.25" customHeight="1" x14ac:dyDescent="0.3">
      <c r="B124" s="3">
        <f t="shared" si="20"/>
        <v>17</v>
      </c>
      <c r="C124" s="3">
        <v>137</v>
      </c>
      <c r="D124" s="3" t="s">
        <v>1045</v>
      </c>
    </row>
    <row r="125" spans="2:4" ht="14.25" customHeight="1" x14ac:dyDescent="0.3">
      <c r="B125" s="3">
        <f t="shared" si="20"/>
        <v>18</v>
      </c>
      <c r="C125" s="3">
        <v>138</v>
      </c>
      <c r="D125" s="3" t="s">
        <v>1046</v>
      </c>
    </row>
    <row r="126" spans="2:4" ht="14.25" customHeight="1" x14ac:dyDescent="0.3">
      <c r="B126" s="3">
        <f t="shared" si="20"/>
        <v>19</v>
      </c>
      <c r="C126" s="3">
        <v>139</v>
      </c>
      <c r="D126" s="3" t="s">
        <v>1047</v>
      </c>
    </row>
    <row r="127" spans="2:4" ht="14.25" customHeight="1" x14ac:dyDescent="0.3">
      <c r="B127" s="3">
        <f t="shared" si="20"/>
        <v>20</v>
      </c>
      <c r="C127" s="3">
        <v>140</v>
      </c>
      <c r="D127" s="3" t="s">
        <v>1048</v>
      </c>
    </row>
    <row r="128" spans="2:4" ht="14.25" customHeight="1" x14ac:dyDescent="0.3">
      <c r="B128" s="3">
        <f t="shared" si="20"/>
        <v>21</v>
      </c>
      <c r="C128" s="3">
        <v>141</v>
      </c>
      <c r="D128" s="3" t="s">
        <v>1049</v>
      </c>
    </row>
    <row r="129" spans="2:4" ht="14.25" customHeight="1" x14ac:dyDescent="0.3">
      <c r="B129" s="3">
        <f t="shared" si="20"/>
        <v>22</v>
      </c>
      <c r="C129" s="3">
        <v>142</v>
      </c>
      <c r="D129" s="3" t="s">
        <v>1050</v>
      </c>
    </row>
    <row r="130" spans="2:4" ht="14.25" customHeight="1" x14ac:dyDescent="0.3">
      <c r="B130" s="3">
        <f t="shared" si="20"/>
        <v>23</v>
      </c>
      <c r="C130" s="3">
        <v>143</v>
      </c>
      <c r="D130" s="3" t="s">
        <v>1051</v>
      </c>
    </row>
    <row r="131" spans="2:4" ht="14.25" customHeight="1" x14ac:dyDescent="0.3">
      <c r="B131" s="3">
        <f t="shared" si="20"/>
        <v>24</v>
      </c>
      <c r="C131" s="3">
        <v>144</v>
      </c>
      <c r="D131" s="3" t="s">
        <v>1052</v>
      </c>
    </row>
    <row r="132" spans="2:4" ht="14.25" customHeight="1" x14ac:dyDescent="0.3">
      <c r="B132" s="3">
        <f t="shared" si="20"/>
        <v>25</v>
      </c>
      <c r="C132" s="3">
        <v>145</v>
      </c>
      <c r="D132" s="3" t="s">
        <v>1053</v>
      </c>
    </row>
    <row r="133" spans="2:4" ht="14.25" customHeight="1" x14ac:dyDescent="0.3">
      <c r="B133" s="3">
        <f t="shared" si="20"/>
        <v>26</v>
      </c>
      <c r="C133" s="3">
        <v>146</v>
      </c>
      <c r="D133" s="3" t="s">
        <v>1053</v>
      </c>
    </row>
    <row r="134" spans="2:4" ht="14.25" customHeight="1" x14ac:dyDescent="0.3">
      <c r="B134" s="3">
        <f t="shared" si="20"/>
        <v>27</v>
      </c>
      <c r="C134" s="3">
        <v>147</v>
      </c>
      <c r="D134" s="3" t="s">
        <v>1054</v>
      </c>
    </row>
    <row r="135" spans="2:4" ht="14.25" customHeight="1" x14ac:dyDescent="0.3">
      <c r="B135" s="3">
        <f t="shared" si="20"/>
        <v>28</v>
      </c>
      <c r="C135" s="3">
        <v>148</v>
      </c>
      <c r="D135" s="3" t="s">
        <v>1055</v>
      </c>
    </row>
    <row r="136" spans="2:4" ht="14.25" customHeight="1" x14ac:dyDescent="0.3">
      <c r="B136" s="3">
        <f t="shared" si="20"/>
        <v>29</v>
      </c>
      <c r="C136" s="3">
        <v>149</v>
      </c>
      <c r="D136" s="3" t="s">
        <v>1056</v>
      </c>
    </row>
    <row r="137" spans="2:4" ht="14.25" customHeight="1" x14ac:dyDescent="0.3">
      <c r="B137" s="3">
        <f t="shared" si="20"/>
        <v>30</v>
      </c>
      <c r="C137" s="3">
        <v>150</v>
      </c>
      <c r="D137" s="3" t="s">
        <v>1057</v>
      </c>
    </row>
    <row r="138" spans="2:4" ht="14.25" customHeight="1" x14ac:dyDescent="0.3">
      <c r="B138" s="3">
        <f t="shared" si="20"/>
        <v>31</v>
      </c>
      <c r="C138" s="3">
        <v>151</v>
      </c>
      <c r="D138" s="3" t="s">
        <v>1058</v>
      </c>
    </row>
    <row r="139" spans="2:4" ht="14.25" customHeight="1" x14ac:dyDescent="0.3">
      <c r="B139" s="3">
        <f t="shared" si="20"/>
        <v>32</v>
      </c>
      <c r="C139" s="3">
        <v>153</v>
      </c>
      <c r="D139" s="3" t="s">
        <v>1059</v>
      </c>
    </row>
    <row r="140" spans="2:4" ht="14.25" customHeight="1" x14ac:dyDescent="0.3">
      <c r="B140" s="3">
        <f t="shared" si="20"/>
        <v>33</v>
      </c>
      <c r="C140" s="3">
        <v>154</v>
      </c>
      <c r="D140" s="3" t="s">
        <v>1060</v>
      </c>
    </row>
    <row r="141" spans="2:4" ht="14.25" customHeight="1" x14ac:dyDescent="0.3">
      <c r="B141" s="3">
        <f t="shared" si="20"/>
        <v>34</v>
      </c>
      <c r="C141" s="3">
        <v>155</v>
      </c>
      <c r="D141" s="3" t="s">
        <v>1061</v>
      </c>
    </row>
    <row r="142" spans="2:4" ht="14.25" customHeight="1" x14ac:dyDescent="0.3">
      <c r="B142" s="3">
        <f t="shared" si="20"/>
        <v>35</v>
      </c>
      <c r="C142" s="3">
        <v>156</v>
      </c>
      <c r="D142" s="3" t="s">
        <v>1062</v>
      </c>
    </row>
    <row r="143" spans="2:4" ht="14.25" customHeight="1" x14ac:dyDescent="0.3">
      <c r="B143" s="3">
        <f t="shared" si="20"/>
        <v>36</v>
      </c>
      <c r="C143" s="3">
        <v>157</v>
      </c>
      <c r="D143" t="s">
        <v>1063</v>
      </c>
    </row>
    <row r="144" spans="2:4" ht="14.25" customHeight="1" x14ac:dyDescent="0.3">
      <c r="B144" s="3">
        <f t="shared" si="20"/>
        <v>37</v>
      </c>
      <c r="C144" s="3">
        <v>158</v>
      </c>
      <c r="D144" t="s">
        <v>1064</v>
      </c>
    </row>
    <row r="145" spans="2:4" ht="14.25" customHeight="1" x14ac:dyDescent="0.3">
      <c r="B145" s="3">
        <f t="shared" si="20"/>
        <v>38</v>
      </c>
      <c r="C145" s="3">
        <v>159</v>
      </c>
      <c r="D145" t="s">
        <v>1065</v>
      </c>
    </row>
    <row r="146" spans="2:4" ht="14.25" customHeight="1" x14ac:dyDescent="0.3">
      <c r="B146" s="3">
        <f t="shared" si="20"/>
        <v>39</v>
      </c>
      <c r="C146" s="3">
        <v>160</v>
      </c>
      <c r="D146" t="s">
        <v>1066</v>
      </c>
    </row>
    <row r="147" spans="2:4" ht="14.25" customHeight="1" x14ac:dyDescent="0.3">
      <c r="B147" s="3">
        <f t="shared" si="20"/>
        <v>40</v>
      </c>
      <c r="C147" s="3">
        <v>162</v>
      </c>
      <c r="D147" t="s">
        <v>1067</v>
      </c>
    </row>
    <row r="148" spans="2:4" ht="14.25" customHeight="1" x14ac:dyDescent="0.3">
      <c r="B148" s="3">
        <f t="shared" si="20"/>
        <v>41</v>
      </c>
      <c r="C148" s="3">
        <v>525</v>
      </c>
      <c r="D148" t="s">
        <v>1068</v>
      </c>
    </row>
    <row r="149" spans="2:4" ht="14.25" customHeight="1" x14ac:dyDescent="0.3">
      <c r="B149" s="3">
        <f t="shared" si="20"/>
        <v>42</v>
      </c>
      <c r="C149" s="3">
        <v>999</v>
      </c>
      <c r="D149" t="s">
        <v>1069</v>
      </c>
    </row>
    <row r="150" spans="2:4" ht="14.25" customHeight="1" x14ac:dyDescent="0.3">
      <c r="B150" s="3">
        <f t="shared" si="20"/>
        <v>43</v>
      </c>
    </row>
    <row r="151" spans="2:4" ht="14.25" customHeight="1" x14ac:dyDescent="0.3">
      <c r="B151" s="3">
        <f t="shared" si="20"/>
        <v>44</v>
      </c>
    </row>
    <row r="152" spans="2:4" ht="14.25" customHeight="1" x14ac:dyDescent="0.3">
      <c r="B152" s="3">
        <f t="shared" si="20"/>
        <v>45</v>
      </c>
    </row>
    <row r="153" spans="2:4" ht="14.25" customHeight="1" x14ac:dyDescent="0.3">
      <c r="B153" s="3">
        <f t="shared" si="20"/>
        <v>46</v>
      </c>
    </row>
    <row r="154" spans="2:4" ht="14.25" customHeight="1" x14ac:dyDescent="0.3">
      <c r="B154" s="3">
        <f t="shared" si="20"/>
        <v>47</v>
      </c>
    </row>
    <row r="155" spans="2:4" ht="14.25" customHeight="1" x14ac:dyDescent="0.3">
      <c r="B155" s="3">
        <f t="shared" si="20"/>
        <v>48</v>
      </c>
    </row>
    <row r="156" spans="2:4" ht="14.25" customHeight="1" x14ac:dyDescent="0.3">
      <c r="B156" s="3">
        <f t="shared" si="20"/>
        <v>49</v>
      </c>
    </row>
    <row r="157" spans="2:4" ht="14.25" customHeight="1" x14ac:dyDescent="0.3">
      <c r="B157" s="3">
        <f t="shared" si="20"/>
        <v>50</v>
      </c>
    </row>
    <row r="158" spans="2:4" ht="14.25" customHeight="1" x14ac:dyDescent="0.3">
      <c r="B158" s="3">
        <f t="shared" si="20"/>
        <v>51</v>
      </c>
    </row>
    <row r="159" spans="2:4" ht="14.25" customHeight="1" x14ac:dyDescent="0.3">
      <c r="B159" s="3">
        <f t="shared" si="20"/>
        <v>52</v>
      </c>
    </row>
    <row r="160" spans="2:4" ht="14.25" customHeight="1" x14ac:dyDescent="0.3">
      <c r="B160" s="3">
        <f t="shared" si="20"/>
        <v>53</v>
      </c>
    </row>
    <row r="161" spans="2:2" ht="14.25" customHeight="1" x14ac:dyDescent="0.3">
      <c r="B161" s="3">
        <f t="shared" si="20"/>
        <v>54</v>
      </c>
    </row>
    <row r="162" spans="2:2" ht="14.25" customHeight="1" x14ac:dyDescent="0.3">
      <c r="B162" s="3">
        <f t="shared" si="20"/>
        <v>55</v>
      </c>
    </row>
    <row r="163" spans="2:2" ht="14.25" customHeight="1" x14ac:dyDescent="0.3">
      <c r="B163" s="3">
        <f t="shared" si="20"/>
        <v>56</v>
      </c>
    </row>
    <row r="164" spans="2:2" ht="14.25" customHeight="1" x14ac:dyDescent="0.3">
      <c r="B164" s="3">
        <f t="shared" si="20"/>
        <v>57</v>
      </c>
    </row>
    <row r="165" spans="2:2" ht="14.25" customHeight="1" x14ac:dyDescent="0.3">
      <c r="B165" s="3">
        <f t="shared" si="20"/>
        <v>58</v>
      </c>
    </row>
    <row r="166" spans="2:2" ht="14.25" customHeight="1" x14ac:dyDescent="0.3">
      <c r="B166" s="3">
        <f t="shared" si="20"/>
        <v>59</v>
      </c>
    </row>
    <row r="167" spans="2:2" ht="14.25" customHeight="1" x14ac:dyDescent="0.3">
      <c r="B167" s="3">
        <f t="shared" si="20"/>
        <v>60</v>
      </c>
    </row>
    <row r="168" spans="2:2" ht="14.25" customHeight="1" x14ac:dyDescent="0.3">
      <c r="B168" s="3">
        <f t="shared" si="20"/>
        <v>61</v>
      </c>
    </row>
    <row r="169" spans="2:2" ht="14.25" customHeight="1" x14ac:dyDescent="0.3">
      <c r="B169" s="3">
        <f t="shared" si="20"/>
        <v>62</v>
      </c>
    </row>
    <row r="170" spans="2:2" ht="14.25" customHeight="1" x14ac:dyDescent="0.3">
      <c r="B170" s="3">
        <f t="shared" si="20"/>
        <v>63</v>
      </c>
    </row>
    <row r="171" spans="2:2" ht="14.25" customHeight="1" x14ac:dyDescent="0.3">
      <c r="B171" s="3">
        <f t="shared" si="20"/>
        <v>64</v>
      </c>
    </row>
    <row r="172" spans="2:2" ht="14.25" customHeight="1" x14ac:dyDescent="0.3">
      <c r="B172" s="3">
        <f t="shared" si="20"/>
        <v>65</v>
      </c>
    </row>
    <row r="173" spans="2:2" ht="14.25" customHeight="1" x14ac:dyDescent="0.3">
      <c r="B173" s="3">
        <f t="shared" si="20"/>
        <v>66</v>
      </c>
    </row>
    <row r="174" spans="2:2" ht="14.25" customHeight="1" x14ac:dyDescent="0.3">
      <c r="B174" s="3">
        <f t="shared" ref="B174:B207" si="21">+B173+1</f>
        <v>67</v>
      </c>
    </row>
    <row r="175" spans="2:2" ht="14.25" customHeight="1" x14ac:dyDescent="0.3">
      <c r="B175" s="3">
        <f t="shared" si="21"/>
        <v>68</v>
      </c>
    </row>
    <row r="176" spans="2:2" ht="14.25" customHeight="1" x14ac:dyDescent="0.3">
      <c r="B176" s="3">
        <f t="shared" si="21"/>
        <v>69</v>
      </c>
    </row>
    <row r="177" spans="2:2" ht="14.25" customHeight="1" x14ac:dyDescent="0.3">
      <c r="B177" s="3">
        <f t="shared" si="21"/>
        <v>70</v>
      </c>
    </row>
    <row r="178" spans="2:2" ht="14.25" customHeight="1" x14ac:dyDescent="0.3">
      <c r="B178" s="3">
        <f t="shared" si="21"/>
        <v>71</v>
      </c>
    </row>
    <row r="179" spans="2:2" ht="14.25" customHeight="1" x14ac:dyDescent="0.3">
      <c r="B179" s="3">
        <f t="shared" si="21"/>
        <v>72</v>
      </c>
    </row>
    <row r="180" spans="2:2" ht="14.25" customHeight="1" x14ac:dyDescent="0.3">
      <c r="B180" s="3">
        <f t="shared" si="21"/>
        <v>73</v>
      </c>
    </row>
    <row r="181" spans="2:2" ht="14.25" customHeight="1" x14ac:dyDescent="0.3">
      <c r="B181" s="3">
        <f t="shared" si="21"/>
        <v>74</v>
      </c>
    </row>
    <row r="182" spans="2:2" ht="14.25" customHeight="1" x14ac:dyDescent="0.3">
      <c r="B182" s="3">
        <f t="shared" si="21"/>
        <v>75</v>
      </c>
    </row>
    <row r="183" spans="2:2" ht="14.25" customHeight="1" x14ac:dyDescent="0.3">
      <c r="B183" s="3">
        <f t="shared" si="21"/>
        <v>76</v>
      </c>
    </row>
    <row r="184" spans="2:2" ht="14.25" customHeight="1" x14ac:dyDescent="0.3">
      <c r="B184" s="3">
        <f t="shared" si="21"/>
        <v>77</v>
      </c>
    </row>
    <row r="185" spans="2:2" ht="14.25" customHeight="1" x14ac:dyDescent="0.3">
      <c r="B185" s="3">
        <f t="shared" si="21"/>
        <v>78</v>
      </c>
    </row>
    <row r="186" spans="2:2" ht="14.25" customHeight="1" x14ac:dyDescent="0.3">
      <c r="B186" s="3">
        <f t="shared" si="21"/>
        <v>79</v>
      </c>
    </row>
    <row r="187" spans="2:2" ht="14.25" customHeight="1" x14ac:dyDescent="0.3">
      <c r="B187" s="3">
        <f t="shared" si="21"/>
        <v>80</v>
      </c>
    </row>
    <row r="188" spans="2:2" ht="14.25" customHeight="1" x14ac:dyDescent="0.3">
      <c r="B188" s="3">
        <f t="shared" si="21"/>
        <v>81</v>
      </c>
    </row>
    <row r="189" spans="2:2" ht="14.25" customHeight="1" x14ac:dyDescent="0.3">
      <c r="B189" s="3">
        <f t="shared" si="21"/>
        <v>82</v>
      </c>
    </row>
    <row r="190" spans="2:2" ht="14.25" customHeight="1" x14ac:dyDescent="0.3">
      <c r="B190" s="3">
        <f t="shared" si="21"/>
        <v>83</v>
      </c>
    </row>
    <row r="191" spans="2:2" ht="14.25" customHeight="1" x14ac:dyDescent="0.3">
      <c r="B191" s="3">
        <f t="shared" si="21"/>
        <v>84</v>
      </c>
    </row>
    <row r="192" spans="2:2" ht="14.25" customHeight="1" x14ac:dyDescent="0.3">
      <c r="B192" s="3">
        <f t="shared" si="21"/>
        <v>85</v>
      </c>
    </row>
    <row r="193" spans="2:2" ht="14.25" customHeight="1" x14ac:dyDescent="0.3">
      <c r="B193" s="3">
        <f t="shared" si="21"/>
        <v>86</v>
      </c>
    </row>
    <row r="194" spans="2:2" ht="14.25" customHeight="1" x14ac:dyDescent="0.3">
      <c r="B194" s="3">
        <f t="shared" si="21"/>
        <v>87</v>
      </c>
    </row>
    <row r="195" spans="2:2" ht="14.25" customHeight="1" x14ac:dyDescent="0.3">
      <c r="B195" s="3">
        <f t="shared" si="21"/>
        <v>88</v>
      </c>
    </row>
    <row r="196" spans="2:2" ht="14.25" customHeight="1" x14ac:dyDescent="0.3">
      <c r="B196" s="3">
        <f t="shared" si="21"/>
        <v>89</v>
      </c>
    </row>
    <row r="197" spans="2:2" ht="14.25" customHeight="1" x14ac:dyDescent="0.3">
      <c r="B197" s="3">
        <f t="shared" si="21"/>
        <v>90</v>
      </c>
    </row>
    <row r="198" spans="2:2" ht="14.25" customHeight="1" x14ac:dyDescent="0.3">
      <c r="B198" s="3">
        <f t="shared" si="21"/>
        <v>91</v>
      </c>
    </row>
    <row r="199" spans="2:2" ht="14.25" customHeight="1" x14ac:dyDescent="0.3">
      <c r="B199" s="3">
        <f t="shared" si="21"/>
        <v>92</v>
      </c>
    </row>
    <row r="200" spans="2:2" ht="14.25" customHeight="1" x14ac:dyDescent="0.3">
      <c r="B200" s="3">
        <f t="shared" si="21"/>
        <v>93</v>
      </c>
    </row>
    <row r="201" spans="2:2" ht="14.25" customHeight="1" x14ac:dyDescent="0.3">
      <c r="B201" s="3">
        <f t="shared" si="21"/>
        <v>94</v>
      </c>
    </row>
    <row r="202" spans="2:2" ht="14.25" customHeight="1" x14ac:dyDescent="0.3">
      <c r="B202" s="3">
        <f t="shared" si="21"/>
        <v>95</v>
      </c>
    </row>
    <row r="203" spans="2:2" ht="14.25" customHeight="1" x14ac:dyDescent="0.3">
      <c r="B203" s="3">
        <f t="shared" si="21"/>
        <v>96</v>
      </c>
    </row>
    <row r="204" spans="2:2" ht="14.25" customHeight="1" x14ac:dyDescent="0.3">
      <c r="B204" s="3">
        <f t="shared" si="21"/>
        <v>97</v>
      </c>
    </row>
    <row r="205" spans="2:2" ht="14.25" customHeight="1" x14ac:dyDescent="0.3">
      <c r="B205" s="3">
        <f t="shared" si="21"/>
        <v>98</v>
      </c>
    </row>
    <row r="206" spans="2:2" ht="14.25" customHeight="1" x14ac:dyDescent="0.3">
      <c r="B206" s="3">
        <f t="shared" si="21"/>
        <v>99</v>
      </c>
    </row>
    <row r="207" spans="2:2" ht="14.25" customHeight="1" x14ac:dyDescent="0.3">
      <c r="B207" s="3">
        <f t="shared" si="21"/>
        <v>100</v>
      </c>
    </row>
  </sheetData>
  <sortState xmlns:xlrd2="http://schemas.microsoft.com/office/spreadsheetml/2017/richdata2" ref="A5:G37">
    <sortCondition ref="A5:A37"/>
  </sortState>
  <mergeCells count="2">
    <mergeCell ref="B2:G2"/>
    <mergeCell ref="B1:G1"/>
  </mergeCells>
  <conditionalFormatting sqref="N11:AM11 N20:AM20 N29:AM29">
    <cfRule type="cellIs" dxfId="18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28" activePane="bottomLeft" state="frozen"/>
      <selection activeCell="P14" sqref="P14"/>
      <selection pane="bottomLeft" activeCell="C40" sqref="C40:G47"/>
    </sheetView>
  </sheetViews>
  <sheetFormatPr defaultColWidth="9.109375" defaultRowHeight="14.4" x14ac:dyDescent="0.3"/>
  <cols>
    <col min="1" max="1" width="8.109375" customWidth="1"/>
    <col min="2" max="2" width="8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ht="14.25" customHeight="1" x14ac:dyDescent="0.3">
      <c r="B2" s="67" t="s">
        <v>44</v>
      </c>
      <c r="C2" s="67"/>
      <c r="D2" s="67"/>
      <c r="E2" s="67"/>
      <c r="F2" s="67"/>
      <c r="G2" s="67"/>
      <c r="N2" s="36"/>
    </row>
    <row r="3" spans="1:39" ht="14.25" customHeight="1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154</v>
      </c>
      <c r="P3" s="11" t="s">
        <v>1503</v>
      </c>
      <c r="Q3" s="11" t="s">
        <v>1504</v>
      </c>
      <c r="R3" s="11" t="s">
        <v>156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ht="14.25" customHeight="1" x14ac:dyDescent="0.3">
      <c r="A4">
        <v>1</v>
      </c>
      <c r="B4" s="3">
        <v>12.1</v>
      </c>
      <c r="C4" s="51">
        <v>258</v>
      </c>
      <c r="D4" s="1" t="s">
        <v>2</v>
      </c>
      <c r="E4" s="1" t="s">
        <v>50</v>
      </c>
      <c r="F4" s="1" t="s">
        <v>598</v>
      </c>
      <c r="G4" s="1"/>
      <c r="H4" s="1" t="str">
        <f>+VLOOKUP($C4,MasterData!$B$4:$I$1003,5,"false")</f>
        <v>U17</v>
      </c>
      <c r="I4" s="3" t="str">
        <f>+VLOOKUP($C4,MasterData!$B$4:$I$1003,6,"false")</f>
        <v>M</v>
      </c>
      <c r="J4" s="24" t="str">
        <f t="shared" ref="J4:J33" si="0">TEXT(SUMPRODUCT(--(G4=$G$4:$G$597),--(B4&gt;$B$4:$B$597))+1,0)</f>
        <v>470</v>
      </c>
      <c r="K4" s="1" t="str">
        <f>+G4&amp;"  "&amp;J4</f>
        <v xml:space="preserve">  470</v>
      </c>
      <c r="M4">
        <v>1</v>
      </c>
      <c r="N4" s="28">
        <v>1</v>
      </c>
      <c r="O4" s="28">
        <v>6</v>
      </c>
      <c r="P4" s="28">
        <v>8</v>
      </c>
      <c r="Q4" s="28">
        <v>5</v>
      </c>
      <c r="R4" s="28">
        <v>25</v>
      </c>
      <c r="S4" s="28"/>
      <c r="T4" s="28" t="str">
        <f t="shared" ref="N4:W9" si="1">+IF(ISNA(VLOOKUP(T$3&amp;"  "&amp;$M4,$A$3:$I$109,2,0)),"",VLOOKUP(T$3&amp;"  "&amp;$M4,$A$3:$I$109,2,0))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ht="14.25" customHeight="1" x14ac:dyDescent="0.3">
      <c r="A5">
        <v>2</v>
      </c>
      <c r="B5" s="3">
        <v>12.18</v>
      </c>
      <c r="C5" s="51">
        <v>250</v>
      </c>
      <c r="D5" s="1" t="s">
        <v>770</v>
      </c>
      <c r="E5" s="1" t="s">
        <v>771</v>
      </c>
      <c r="F5" s="1" t="s">
        <v>669</v>
      </c>
      <c r="G5" s="1"/>
      <c r="H5" s="1" t="str">
        <f>+VLOOKUP($C5,MasterData!$B$4:$I$1003,5,"false")</f>
        <v>U17</v>
      </c>
      <c r="I5" s="3" t="str">
        <f>+VLOOKUP($C5,MasterData!$B$4:$I$1003,6,"false")</f>
        <v>M</v>
      </c>
      <c r="J5" s="24" t="str">
        <f t="shared" si="0"/>
        <v>471</v>
      </c>
      <c r="K5" s="1" t="str">
        <f t="shared" ref="K5:K20" si="4">+G5&amp;"  "&amp;J5</f>
        <v xml:space="preserve">  471</v>
      </c>
      <c r="M5">
        <v>2</v>
      </c>
      <c r="N5" s="28">
        <v>3</v>
      </c>
      <c r="O5" s="28">
        <v>14</v>
      </c>
      <c r="P5" s="28">
        <v>18</v>
      </c>
      <c r="Q5" s="28">
        <v>7</v>
      </c>
      <c r="R5" s="28">
        <v>27</v>
      </c>
      <c r="S5" s="28"/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ht="14.25" customHeight="1" x14ac:dyDescent="0.3">
      <c r="A6">
        <v>3</v>
      </c>
      <c r="B6" s="3">
        <v>12.33</v>
      </c>
      <c r="C6" s="51">
        <v>277</v>
      </c>
      <c r="D6" s="1" t="s">
        <v>17</v>
      </c>
      <c r="E6" s="1" t="s">
        <v>1670</v>
      </c>
      <c r="F6" s="1" t="s">
        <v>598</v>
      </c>
      <c r="G6" s="1"/>
      <c r="H6" s="1" t="str">
        <f>+VLOOKUP($C6,MasterData!$B$4:$I$1003,5,"false")</f>
        <v>U17</v>
      </c>
      <c r="I6" s="3" t="str">
        <f>+VLOOKUP($C6,MasterData!$B$4:$I$1003,6,"false")</f>
        <v>W</v>
      </c>
      <c r="J6" s="24" t="str">
        <f t="shared" si="0"/>
        <v>472</v>
      </c>
      <c r="K6" s="1" t="str">
        <f t="shared" si="4"/>
        <v xml:space="preserve">  472</v>
      </c>
      <c r="M6">
        <v>3</v>
      </c>
      <c r="N6" s="28">
        <v>11</v>
      </c>
      <c r="O6" s="28">
        <v>15</v>
      </c>
      <c r="P6" s="28">
        <v>22</v>
      </c>
      <c r="Q6" s="28">
        <v>9</v>
      </c>
      <c r="R6" s="28">
        <v>34</v>
      </c>
      <c r="S6" s="28"/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ht="14.25" customHeight="1" x14ac:dyDescent="0.3">
      <c r="A7">
        <v>4</v>
      </c>
      <c r="B7" s="3">
        <v>12.35</v>
      </c>
      <c r="C7" s="51">
        <v>243</v>
      </c>
      <c r="D7" s="1" t="s">
        <v>2</v>
      </c>
      <c r="E7" s="1" t="s">
        <v>460</v>
      </c>
      <c r="F7" s="1" t="s">
        <v>595</v>
      </c>
      <c r="G7" s="1"/>
      <c r="H7" s="1" t="str">
        <f>+VLOOKUP($C7,MasterData!$B$4:$I$1003,5,"false")</f>
        <v>U15</v>
      </c>
      <c r="I7" s="3" t="str">
        <f>+VLOOKUP($C7,MasterData!$B$4:$I$1003,6,"false")</f>
        <v>G</v>
      </c>
      <c r="J7" s="24" t="str">
        <f t="shared" si="0"/>
        <v>473</v>
      </c>
      <c r="K7" s="1" t="str">
        <f t="shared" si="4"/>
        <v xml:space="preserve">  473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ht="14.25" customHeight="1" x14ac:dyDescent="0.3">
      <c r="A8">
        <v>5</v>
      </c>
      <c r="B8" s="3">
        <v>12.41</v>
      </c>
      <c r="C8" s="51">
        <v>279</v>
      </c>
      <c r="D8" s="1" t="s">
        <v>18</v>
      </c>
      <c r="E8" s="1" t="s">
        <v>1673</v>
      </c>
      <c r="F8" s="1" t="s">
        <v>622</v>
      </c>
      <c r="G8" s="1"/>
      <c r="H8" s="1" t="str">
        <f>+VLOOKUP($C8,MasterData!$B$4:$I$1003,5,"false")</f>
        <v>U17</v>
      </c>
      <c r="I8" s="3" t="str">
        <f>+VLOOKUP($C8,MasterData!$B$4:$I$1003,6,"false")</f>
        <v>W</v>
      </c>
      <c r="J8" s="24" t="str">
        <f t="shared" si="0"/>
        <v>474</v>
      </c>
      <c r="K8" s="1" t="str">
        <f t="shared" si="4"/>
        <v xml:space="preserve">  474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ht="14.25" customHeight="1" x14ac:dyDescent="0.3">
      <c r="A9">
        <v>6</v>
      </c>
      <c r="B9" s="3">
        <v>12.5</v>
      </c>
      <c r="C9" s="51">
        <v>256</v>
      </c>
      <c r="D9" s="1" t="s">
        <v>8</v>
      </c>
      <c r="E9" s="1" t="s">
        <v>439</v>
      </c>
      <c r="F9" s="1" t="s">
        <v>602</v>
      </c>
      <c r="G9" s="1"/>
      <c r="H9" s="1" t="str">
        <f>+VLOOKUP($C9,MasterData!$B$4:$I$1003,5,"false")</f>
        <v>U17</v>
      </c>
      <c r="I9" s="3" t="str">
        <f>+VLOOKUP($C9,MasterData!$B$4:$I$1003,6,"false")</f>
        <v>M</v>
      </c>
      <c r="J9" s="24" t="str">
        <f t="shared" si="0"/>
        <v>475</v>
      </c>
      <c r="K9" s="1" t="str">
        <f t="shared" si="4"/>
        <v xml:space="preserve">  475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ht="14.25" customHeight="1" x14ac:dyDescent="0.3">
      <c r="A10">
        <v>7</v>
      </c>
      <c r="B10" s="3">
        <v>12.56</v>
      </c>
      <c r="C10" s="51">
        <v>271</v>
      </c>
      <c r="D10" s="1" t="s">
        <v>467</v>
      </c>
      <c r="E10" s="1" t="s">
        <v>57</v>
      </c>
      <c r="F10" s="1" t="s">
        <v>622</v>
      </c>
      <c r="G10" s="1"/>
      <c r="H10" s="1" t="str">
        <f>+VLOOKUP($C10,MasterData!$B$4:$I$1003,5,"false")</f>
        <v>U17</v>
      </c>
      <c r="I10" s="3" t="str">
        <f>+VLOOKUP($C10,MasterData!$B$4:$I$1003,6,"false")</f>
        <v>M</v>
      </c>
      <c r="J10" s="24" t="str">
        <f t="shared" si="0"/>
        <v>476</v>
      </c>
      <c r="K10" s="1" t="str">
        <f t="shared" si="4"/>
        <v xml:space="preserve">  476</v>
      </c>
      <c r="M10" s="11" t="s">
        <v>378</v>
      </c>
      <c r="N10" s="29">
        <f>IF(N6="",1000,SUM(N4:N6))</f>
        <v>15</v>
      </c>
      <c r="O10" s="29">
        <f t="shared" ref="O10:AM10" si="5">IF(O6="",1000,SUM(O4:O6))</f>
        <v>35</v>
      </c>
      <c r="P10" s="29">
        <f t="shared" si="5"/>
        <v>48</v>
      </c>
      <c r="Q10" s="29">
        <f t="shared" si="5"/>
        <v>21</v>
      </c>
      <c r="R10" s="29">
        <f t="shared" si="5"/>
        <v>86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ht="14.25" customHeight="1" x14ac:dyDescent="0.3">
      <c r="A11">
        <v>8</v>
      </c>
      <c r="B11" s="3">
        <v>12.57</v>
      </c>
      <c r="C11" s="51">
        <v>275</v>
      </c>
      <c r="D11" s="1" t="s">
        <v>468</v>
      </c>
      <c r="E11" s="1" t="s">
        <v>398</v>
      </c>
      <c r="F11" s="1" t="s">
        <v>607</v>
      </c>
      <c r="G11" s="1"/>
      <c r="H11" s="1" t="str">
        <f>+VLOOKUP($C11,MasterData!$B$4:$I$1003,5,"false")</f>
        <v>U17</v>
      </c>
      <c r="I11" s="3" t="str">
        <f>+VLOOKUP($C11,MasterData!$B$4:$I$1003,6,"false")</f>
        <v>M</v>
      </c>
      <c r="J11" s="24" t="str">
        <f t="shared" si="0"/>
        <v>477</v>
      </c>
      <c r="K11" s="1" t="str">
        <f t="shared" si="4"/>
        <v xml:space="preserve">  477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3</v>
      </c>
      <c r="P11" s="30">
        <f>RANK(P10,($N$10:$AM$10,$N$19:$AM$19,$N$28:$AM$28, $N$37:$AM$37),1)</f>
        <v>4</v>
      </c>
      <c r="Q11" s="30">
        <f>RANK(Q10,($N$10:$AM$10,$N$19:$AM$19,$N$28:$AM$28, $N$37:$AM$37),1)</f>
        <v>2</v>
      </c>
      <c r="R11" s="30">
        <f>RANK(R10,($N$10:$AM$10,$N$19:$AM$19,$N$28:$AM$28, $N$37:$AM$37),1)</f>
        <v>5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ht="14.25" customHeight="1" x14ac:dyDescent="0.3">
      <c r="A12">
        <v>9</v>
      </c>
      <c r="B12" s="3">
        <v>12.58</v>
      </c>
      <c r="C12" s="51">
        <v>263</v>
      </c>
      <c r="D12" s="1" t="s">
        <v>14</v>
      </c>
      <c r="E12" s="1" t="s">
        <v>834</v>
      </c>
      <c r="F12" s="1" t="s">
        <v>622</v>
      </c>
      <c r="G12" s="1"/>
      <c r="H12" s="1" t="str">
        <f>+VLOOKUP($C12,MasterData!$B$4:$I$1003,5,"false")</f>
        <v>U17</v>
      </c>
      <c r="I12" s="3" t="str">
        <f>+VLOOKUP($C12,MasterData!$B$4:$I$1003,6,"false")</f>
        <v>M</v>
      </c>
      <c r="J12" s="24" t="str">
        <f t="shared" si="0"/>
        <v>478</v>
      </c>
      <c r="K12" s="1" t="str">
        <f t="shared" si="4"/>
        <v xml:space="preserve">  478</v>
      </c>
    </row>
    <row r="13" spans="1:39" ht="14.25" customHeight="1" x14ac:dyDescent="0.3">
      <c r="A13">
        <v>10</v>
      </c>
      <c r="B13" s="3">
        <v>13.03</v>
      </c>
      <c r="C13" s="51">
        <v>254</v>
      </c>
      <c r="D13" s="1" t="s">
        <v>103</v>
      </c>
      <c r="E13" s="1" t="s">
        <v>939</v>
      </c>
      <c r="F13" s="1" t="s">
        <v>622</v>
      </c>
      <c r="G13" s="1"/>
      <c r="H13" s="1" t="str">
        <f>+VLOOKUP($C13,MasterData!$B$4:$I$1003,5,"false")</f>
        <v>U17</v>
      </c>
      <c r="I13" s="3" t="str">
        <f>+VLOOKUP($C13,MasterData!$B$4:$I$1003,6,"false")</f>
        <v>M</v>
      </c>
      <c r="J13" s="24" t="str">
        <f t="shared" si="0"/>
        <v>480</v>
      </c>
      <c r="K13" s="1" t="str">
        <f t="shared" si="4"/>
        <v xml:space="preserve">  480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ht="14.25" customHeight="1" x14ac:dyDescent="0.3">
      <c r="A14">
        <v>11</v>
      </c>
      <c r="B14" s="3">
        <v>13.7</v>
      </c>
      <c r="C14" s="51">
        <v>257</v>
      </c>
      <c r="D14" s="1" t="s">
        <v>6</v>
      </c>
      <c r="E14" s="1" t="s">
        <v>1665</v>
      </c>
      <c r="F14" s="1" t="s">
        <v>598</v>
      </c>
      <c r="G14" s="1"/>
      <c r="H14" s="1" t="str">
        <f>+VLOOKUP($C14,MasterData!$B$4:$I$1003,5,"false")</f>
        <v>U17</v>
      </c>
      <c r="I14" s="3" t="str">
        <f>+VLOOKUP($C14,MasterData!$B$4:$I$1003,6,"false")</f>
        <v>M</v>
      </c>
      <c r="J14" s="24" t="str">
        <f t="shared" si="0"/>
        <v>490</v>
      </c>
      <c r="K14" s="1" t="str">
        <f t="shared" si="4"/>
        <v xml:space="preserve">  490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ht="14.25" customHeight="1" x14ac:dyDescent="0.3">
      <c r="A15">
        <v>12</v>
      </c>
      <c r="B15" s="3">
        <v>13.07</v>
      </c>
      <c r="C15" s="51">
        <v>267</v>
      </c>
      <c r="D15" s="1" t="s">
        <v>463</v>
      </c>
      <c r="E15" s="1" t="s">
        <v>464</v>
      </c>
      <c r="F15" s="1" t="s">
        <v>598</v>
      </c>
      <c r="G15" s="1"/>
      <c r="H15" s="1" t="str">
        <f>+VLOOKUP($C15,MasterData!$B$4:$I$1003,5,"false")</f>
        <v>U17</v>
      </c>
      <c r="I15" s="3" t="str">
        <f>+VLOOKUP($C15,MasterData!$B$4:$I$1003,6,"false")</f>
        <v>M</v>
      </c>
      <c r="J15" s="24" t="str">
        <f t="shared" si="0"/>
        <v>481</v>
      </c>
      <c r="K15" s="1" t="str">
        <f t="shared" si="4"/>
        <v xml:space="preserve">  481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ht="14.25" customHeight="1" x14ac:dyDescent="0.3">
      <c r="A16">
        <v>13</v>
      </c>
      <c r="B16" s="3">
        <v>13.14</v>
      </c>
      <c r="C16" s="51">
        <v>247</v>
      </c>
      <c r="D16" s="1" t="s">
        <v>48</v>
      </c>
      <c r="E16" s="1" t="s">
        <v>1620</v>
      </c>
      <c r="F16" s="1" t="s">
        <v>1612</v>
      </c>
      <c r="G16" s="1"/>
      <c r="H16" s="1" t="str">
        <f>+VLOOKUP($C16,MasterData!$B$4:$I$1003,5,"false")</f>
        <v>U15</v>
      </c>
      <c r="I16" s="3" t="str">
        <f>+VLOOKUP($C16,MasterData!$B$4:$I$1003,6,"false")</f>
        <v>G</v>
      </c>
      <c r="J16" s="24" t="str">
        <f t="shared" si="0"/>
        <v>482</v>
      </c>
      <c r="K16" s="1" t="str">
        <f t="shared" si="4"/>
        <v xml:space="preserve">  482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ht="14.25" customHeight="1" x14ac:dyDescent="0.3">
      <c r="A17">
        <v>14</v>
      </c>
      <c r="B17" s="3">
        <v>13.31</v>
      </c>
      <c r="C17" s="51">
        <v>276</v>
      </c>
      <c r="D17" s="1" t="s">
        <v>119</v>
      </c>
      <c r="E17" s="1" t="s">
        <v>942</v>
      </c>
      <c r="F17" s="1" t="s">
        <v>602</v>
      </c>
      <c r="G17" s="1"/>
      <c r="H17" s="1" t="str">
        <f>+VLOOKUP($C17,MasterData!$B$4:$I$1003,5,"false")</f>
        <v>U17</v>
      </c>
      <c r="I17" s="3" t="str">
        <f>+VLOOKUP($C17,MasterData!$B$4:$I$1003,6,"false")</f>
        <v>W</v>
      </c>
      <c r="J17" s="24" t="str">
        <f t="shared" si="0"/>
        <v>483</v>
      </c>
      <c r="K17" s="1" t="str">
        <f t="shared" si="4"/>
        <v xml:space="preserve">  483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ht="14.25" customHeight="1" x14ac:dyDescent="0.3">
      <c r="A18">
        <v>15</v>
      </c>
      <c r="B18" s="3">
        <v>13.35</v>
      </c>
      <c r="C18" s="51">
        <v>253</v>
      </c>
      <c r="D18" s="1" t="s">
        <v>1663</v>
      </c>
      <c r="E18" s="1" t="s">
        <v>1664</v>
      </c>
      <c r="F18" s="1" t="s">
        <v>602</v>
      </c>
      <c r="G18" s="1"/>
      <c r="H18" s="1" t="str">
        <f>+VLOOKUP($C18,MasterData!$B$4:$I$1003,5,"false")</f>
        <v>U17</v>
      </c>
      <c r="I18" s="3" t="str">
        <f>+VLOOKUP($C18,MasterData!$B$4:$I$1003,6,"false")</f>
        <v>M</v>
      </c>
      <c r="J18" s="24" t="str">
        <f t="shared" si="0"/>
        <v>484</v>
      </c>
      <c r="K18" s="1" t="str">
        <f t="shared" si="4"/>
        <v xml:space="preserve">  484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ht="14.25" customHeight="1" x14ac:dyDescent="0.3">
      <c r="A19">
        <v>16</v>
      </c>
      <c r="B19" s="3">
        <v>13.36</v>
      </c>
      <c r="C19" s="51">
        <v>259</v>
      </c>
      <c r="D19" s="1" t="s">
        <v>140</v>
      </c>
      <c r="E19" s="1" t="s">
        <v>461</v>
      </c>
      <c r="F19" s="1" t="s">
        <v>595</v>
      </c>
      <c r="G19" s="1"/>
      <c r="H19" s="1" t="str">
        <f>+VLOOKUP($C19,MasterData!$B$4:$I$1003,5,"false")</f>
        <v>U17</v>
      </c>
      <c r="I19" s="3" t="str">
        <f>+VLOOKUP($C19,MasterData!$B$4:$I$1003,6,"false")</f>
        <v>M</v>
      </c>
      <c r="J19" s="24" t="str">
        <f t="shared" si="0"/>
        <v>485</v>
      </c>
      <c r="K19" s="1" t="str">
        <f t="shared" si="4"/>
        <v xml:space="preserve">  485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ht="14.25" customHeight="1" x14ac:dyDescent="0.3">
      <c r="A20">
        <v>17</v>
      </c>
      <c r="B20" s="3">
        <v>13.39</v>
      </c>
      <c r="C20" s="51">
        <v>249</v>
      </c>
      <c r="D20" s="1" t="s">
        <v>785</v>
      </c>
      <c r="E20" s="1" t="s">
        <v>786</v>
      </c>
      <c r="F20" s="1" t="s">
        <v>597</v>
      </c>
      <c r="G20" s="1"/>
      <c r="H20" s="1" t="str">
        <f>+VLOOKUP($C20,MasterData!$B$4:$I$1003,5,"false")</f>
        <v>U15</v>
      </c>
      <c r="I20" s="3" t="str">
        <f>+VLOOKUP($C20,MasterData!$B$4:$I$1003,6,"false")</f>
        <v>G</v>
      </c>
      <c r="J20" s="24" t="str">
        <f t="shared" si="0"/>
        <v>486</v>
      </c>
      <c r="K20" s="1" t="str">
        <f t="shared" si="4"/>
        <v xml:space="preserve">  486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ht="14.25" customHeight="1" x14ac:dyDescent="0.3">
      <c r="A21">
        <v>18</v>
      </c>
      <c r="B21" s="3">
        <v>13.44</v>
      </c>
      <c r="C21" s="51">
        <v>238</v>
      </c>
      <c r="D21" s="1" t="s">
        <v>2</v>
      </c>
      <c r="E21" s="1" t="s">
        <v>466</v>
      </c>
      <c r="F21" s="1" t="s">
        <v>607</v>
      </c>
      <c r="G21" s="1"/>
      <c r="H21" s="1" t="str">
        <f>+VLOOKUP($C21,MasterData!$B$4:$I$1003,5,"false")</f>
        <v>U15</v>
      </c>
      <c r="I21" s="3" t="str">
        <f>+VLOOKUP($C21,MasterData!$B$4:$I$1003,6,"false")</f>
        <v>G</v>
      </c>
      <c r="J21" s="24" t="str">
        <f t="shared" si="0"/>
        <v>487</v>
      </c>
      <c r="K21" s="1" t="str">
        <f t="shared" ref="K21:K33" si="10">+G21&amp;"  "&amp;J21</f>
        <v xml:space="preserve">  487</v>
      </c>
    </row>
    <row r="22" spans="1:39" ht="14.25" customHeight="1" x14ac:dyDescent="0.3">
      <c r="A22">
        <v>19</v>
      </c>
      <c r="B22" s="3">
        <v>13.51</v>
      </c>
      <c r="C22" s="51">
        <v>244</v>
      </c>
      <c r="D22" s="1" t="s">
        <v>729</v>
      </c>
      <c r="E22" s="1" t="s">
        <v>730</v>
      </c>
      <c r="F22" s="1" t="s">
        <v>629</v>
      </c>
      <c r="G22" s="1"/>
      <c r="H22" s="1" t="str">
        <f>+VLOOKUP($C22,MasterData!$B$4:$I$1003,5,"false")</f>
        <v>U15</v>
      </c>
      <c r="I22" s="3" t="str">
        <f>+VLOOKUP($C22,MasterData!$B$4:$I$1003,6,"false")</f>
        <v>G</v>
      </c>
      <c r="J22" s="24" t="str">
        <f t="shared" si="0"/>
        <v>488</v>
      </c>
      <c r="K22" s="1" t="str">
        <f t="shared" si="10"/>
        <v xml:space="preserve">  488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ht="14.25" customHeight="1" x14ac:dyDescent="0.3">
      <c r="A23">
        <v>20</v>
      </c>
      <c r="B23" s="3">
        <v>13.54</v>
      </c>
      <c r="C23" s="51">
        <v>262</v>
      </c>
      <c r="D23" s="1" t="s">
        <v>667</v>
      </c>
      <c r="E23" s="1" t="s">
        <v>780</v>
      </c>
      <c r="F23" s="1" t="s">
        <v>594</v>
      </c>
      <c r="G23" s="1"/>
      <c r="H23" s="1" t="str">
        <f>+VLOOKUP($C23,MasterData!$B$4:$I$1003,5,"false")</f>
        <v>U17</v>
      </c>
      <c r="I23" s="3" t="str">
        <f>+VLOOKUP($C23,MasterData!$B$4:$I$1003,6,"false")</f>
        <v>M</v>
      </c>
      <c r="J23" s="24" t="str">
        <f t="shared" si="0"/>
        <v>489</v>
      </c>
      <c r="K23" s="1" t="str">
        <f t="shared" si="10"/>
        <v xml:space="preserve">  489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ht="14.25" customHeight="1" x14ac:dyDescent="0.3">
      <c r="A24">
        <v>21</v>
      </c>
      <c r="B24" s="3">
        <v>14.03</v>
      </c>
      <c r="C24" s="51">
        <v>255</v>
      </c>
      <c r="D24" s="1" t="s">
        <v>186</v>
      </c>
      <c r="E24" s="1" t="s">
        <v>791</v>
      </c>
      <c r="F24" s="1" t="s">
        <v>602</v>
      </c>
      <c r="G24" s="1"/>
      <c r="H24" s="1" t="str">
        <f>+VLOOKUP($C24,MasterData!$B$4:$I$1003,5,"false")</f>
        <v>U17</v>
      </c>
      <c r="I24" s="3" t="str">
        <f>+VLOOKUP($C24,MasterData!$B$4:$I$1003,6,"false")</f>
        <v>M</v>
      </c>
      <c r="J24" s="24" t="str">
        <f t="shared" si="0"/>
        <v>492</v>
      </c>
      <c r="K24" s="1" t="str">
        <f t="shared" si="10"/>
        <v xml:space="preserve">  492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ht="14.25" customHeight="1" x14ac:dyDescent="0.3">
      <c r="A25">
        <v>22</v>
      </c>
      <c r="B25" s="3">
        <v>14.18</v>
      </c>
      <c r="C25" s="51">
        <v>274</v>
      </c>
      <c r="D25" s="1" t="s">
        <v>82</v>
      </c>
      <c r="E25" s="1" t="s">
        <v>731</v>
      </c>
      <c r="F25" s="1" t="s">
        <v>607</v>
      </c>
      <c r="G25" s="1"/>
      <c r="H25" s="1" t="str">
        <f>+VLOOKUP($C25,MasterData!$B$4:$I$1003,5,"false")</f>
        <v>U17</v>
      </c>
      <c r="I25" s="3" t="str">
        <f>+VLOOKUP($C25,MasterData!$B$4:$I$1003,6,"false")</f>
        <v>M</v>
      </c>
      <c r="J25" s="24" t="str">
        <f t="shared" si="0"/>
        <v>493</v>
      </c>
      <c r="K25" s="1" t="str">
        <f t="shared" si="10"/>
        <v xml:space="preserve">  493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ht="14.25" customHeight="1" x14ac:dyDescent="0.3">
      <c r="A26">
        <v>23</v>
      </c>
      <c r="B26" s="3">
        <v>14.2</v>
      </c>
      <c r="C26" s="51">
        <v>270</v>
      </c>
      <c r="D26" s="1" t="s">
        <v>1668</v>
      </c>
      <c r="E26" s="1" t="s">
        <v>1669</v>
      </c>
      <c r="F26" s="1" t="s">
        <v>622</v>
      </c>
      <c r="G26" s="1"/>
      <c r="H26" s="1" t="str">
        <f>+VLOOKUP($C26,MasterData!$B$4:$I$1003,5,"false")</f>
        <v>U17</v>
      </c>
      <c r="I26" s="3" t="str">
        <f>+VLOOKUP($C26,MasterData!$B$4:$I$1003,6,"false")</f>
        <v>M</v>
      </c>
      <c r="J26" s="24" t="str">
        <f t="shared" si="0"/>
        <v>494</v>
      </c>
      <c r="K26" s="1" t="str">
        <f t="shared" si="10"/>
        <v xml:space="preserve">  494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ht="14.25" customHeight="1" x14ac:dyDescent="0.3">
      <c r="A27">
        <v>24</v>
      </c>
      <c r="B27" s="3">
        <v>14.36</v>
      </c>
      <c r="C27" s="51">
        <v>261</v>
      </c>
      <c r="D27" s="1" t="s">
        <v>90</v>
      </c>
      <c r="E27" s="1" t="s">
        <v>1666</v>
      </c>
      <c r="F27" s="1" t="s">
        <v>1612</v>
      </c>
      <c r="G27" s="1"/>
      <c r="H27" s="1" t="str">
        <f>+VLOOKUP($C27,MasterData!$B$4:$I$1003,5,"false")</f>
        <v>U17</v>
      </c>
      <c r="I27" s="3" t="str">
        <f>+VLOOKUP($C27,MasterData!$B$4:$I$1003,6,"false")</f>
        <v>M</v>
      </c>
      <c r="J27" s="24" t="str">
        <f t="shared" si="0"/>
        <v>495</v>
      </c>
      <c r="K27" s="1" t="str">
        <f t="shared" si="10"/>
        <v xml:space="preserve">  495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ht="14.25" customHeight="1" x14ac:dyDescent="0.3">
      <c r="A28">
        <v>25</v>
      </c>
      <c r="B28" s="3">
        <v>14.4</v>
      </c>
      <c r="C28" s="51">
        <v>246</v>
      </c>
      <c r="D28" s="1" t="s">
        <v>4</v>
      </c>
      <c r="E28" s="1" t="s">
        <v>425</v>
      </c>
      <c r="F28" s="1" t="s">
        <v>638</v>
      </c>
      <c r="G28" s="1"/>
      <c r="H28" s="1" t="str">
        <f>+VLOOKUP($C28,MasterData!$B$4:$I$1003,5,"false")</f>
        <v>U15</v>
      </c>
      <c r="I28" s="3" t="str">
        <f>+VLOOKUP($C28,MasterData!$B$4:$I$1003,6,"false")</f>
        <v>G</v>
      </c>
      <c r="J28" s="24" t="str">
        <f t="shared" si="0"/>
        <v>496</v>
      </c>
      <c r="K28" s="1" t="str">
        <f t="shared" si="10"/>
        <v xml:space="preserve">  496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ht="14.25" customHeight="1" x14ac:dyDescent="0.3">
      <c r="A29">
        <v>26</v>
      </c>
      <c r="B29" s="3">
        <v>15.07</v>
      </c>
      <c r="C29" s="51">
        <v>269</v>
      </c>
      <c r="D29" s="1" t="s">
        <v>930</v>
      </c>
      <c r="E29" s="1" t="s">
        <v>917</v>
      </c>
      <c r="F29" s="1" t="s">
        <v>595</v>
      </c>
      <c r="G29" s="1"/>
      <c r="H29" s="1" t="str">
        <f>+VLOOKUP($C29,MasterData!$B$4:$I$1003,5,"false")</f>
        <v>U17</v>
      </c>
      <c r="I29" s="3" t="str">
        <f>+VLOOKUP($C29,MasterData!$B$4:$I$1003,6,"false")</f>
        <v>M</v>
      </c>
      <c r="J29" s="24" t="str">
        <f t="shared" si="0"/>
        <v>498</v>
      </c>
      <c r="K29" s="1" t="str">
        <f t="shared" si="10"/>
        <v xml:space="preserve">  498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ht="14.25" customHeight="1" x14ac:dyDescent="0.3">
      <c r="A30">
        <v>27</v>
      </c>
      <c r="B30" s="3">
        <v>15.08</v>
      </c>
      <c r="C30" s="51">
        <v>268</v>
      </c>
      <c r="D30" s="1" t="s">
        <v>4</v>
      </c>
      <c r="E30" s="1" t="s">
        <v>1667</v>
      </c>
      <c r="F30" s="1" t="s">
        <v>638</v>
      </c>
      <c r="G30" s="1"/>
      <c r="H30" s="1" t="str">
        <f>+VLOOKUP($C30,MasterData!$B$4:$I$1003,5,"false")</f>
        <v>U17</v>
      </c>
      <c r="I30" s="3" t="str">
        <f>+VLOOKUP($C30,MasterData!$B$4:$I$1003,6,"false")</f>
        <v>M</v>
      </c>
      <c r="J30" s="24" t="str">
        <f t="shared" si="0"/>
        <v>499</v>
      </c>
      <c r="K30" s="1" t="str">
        <f t="shared" si="10"/>
        <v xml:space="preserve">  499</v>
      </c>
    </row>
    <row r="31" spans="1:39" ht="14.25" customHeight="1" x14ac:dyDescent="0.3">
      <c r="A31">
        <v>28</v>
      </c>
      <c r="B31" s="3">
        <v>15.18</v>
      </c>
      <c r="C31" s="51">
        <v>241</v>
      </c>
      <c r="D31" s="1" t="s">
        <v>1660</v>
      </c>
      <c r="E31" s="1" t="s">
        <v>1661</v>
      </c>
      <c r="F31" s="1" t="s">
        <v>622</v>
      </c>
      <c r="G31" s="1"/>
      <c r="H31" s="1" t="str">
        <f>+VLOOKUP($C31,MasterData!$B$4:$I$1003,5,"false")</f>
        <v>U15</v>
      </c>
      <c r="I31" s="3" t="str">
        <f>+VLOOKUP($C31,MasterData!$B$4:$I$1003,6,"false")</f>
        <v>G</v>
      </c>
      <c r="J31" s="24" t="str">
        <f t="shared" si="0"/>
        <v>500</v>
      </c>
      <c r="K31" s="1" t="str">
        <f t="shared" si="10"/>
        <v xml:space="preserve">  500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ht="14.25" customHeight="1" x14ac:dyDescent="0.3">
      <c r="A32">
        <v>29</v>
      </c>
      <c r="B32" s="3">
        <v>15.35</v>
      </c>
      <c r="C32" s="51">
        <v>260</v>
      </c>
      <c r="D32" s="1" t="s">
        <v>16</v>
      </c>
      <c r="E32" s="1" t="s">
        <v>926</v>
      </c>
      <c r="F32" s="1" t="s">
        <v>598</v>
      </c>
      <c r="G32" s="1"/>
      <c r="H32" s="1" t="str">
        <f>+VLOOKUP($C32,MasterData!$B$4:$I$1003,5,"false")</f>
        <v>U17</v>
      </c>
      <c r="I32" s="3" t="str">
        <f>+VLOOKUP($C32,MasterData!$B$4:$I$1003,6,"false")</f>
        <v>M</v>
      </c>
      <c r="J32" s="24" t="str">
        <f t="shared" si="0"/>
        <v>501</v>
      </c>
      <c r="K32" s="1" t="str">
        <f t="shared" si="10"/>
        <v xml:space="preserve">  501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ht="14.25" customHeight="1" x14ac:dyDescent="0.3">
      <c r="A33">
        <v>30</v>
      </c>
      <c r="B33" s="3">
        <v>15.35</v>
      </c>
      <c r="C33" s="51">
        <v>264</v>
      </c>
      <c r="D33" s="1" t="s">
        <v>47</v>
      </c>
      <c r="E33" s="1" t="s">
        <v>936</v>
      </c>
      <c r="F33" s="1" t="s">
        <v>597</v>
      </c>
      <c r="G33" s="1"/>
      <c r="H33" s="1" t="str">
        <f>+VLOOKUP($C33,MasterData!$B$4:$I$1003,5,"false")</f>
        <v>U17</v>
      </c>
      <c r="I33" s="3" t="str">
        <f>+VLOOKUP($C33,MasterData!$B$4:$I$1003,6,"false")</f>
        <v>M</v>
      </c>
      <c r="J33" s="24" t="str">
        <f t="shared" si="0"/>
        <v>501</v>
      </c>
      <c r="K33" s="1" t="str">
        <f t="shared" si="10"/>
        <v xml:space="preserve">  501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ht="14.25" customHeight="1" x14ac:dyDescent="0.3">
      <c r="A34">
        <v>31</v>
      </c>
      <c r="B34" s="3">
        <v>15.39</v>
      </c>
      <c r="C34" s="51">
        <v>242</v>
      </c>
      <c r="D34" s="1" t="s">
        <v>13</v>
      </c>
      <c r="E34" s="1" t="s">
        <v>1662</v>
      </c>
      <c r="F34" s="1" t="s">
        <v>664</v>
      </c>
      <c r="G34" s="1"/>
      <c r="H34" s="1" t="str">
        <f>+VLOOKUP($C34,MasterData!$B$4:$I$1003,5,"false")</f>
        <v>U15</v>
      </c>
      <c r="I34" s="3" t="str">
        <f>+VLOOKUP($C34,MasterData!$B$4:$I$1003,6,"false")</f>
        <v>G</v>
      </c>
      <c r="J34" s="24" t="str">
        <f t="shared" ref="J34:J50" si="18">TEXT(SUMPRODUCT(--(G34=$G$4:$G$597),--(B34&gt;$B$4:$B$597))+1,0)</f>
        <v>503</v>
      </c>
      <c r="K34" s="1" t="str">
        <f t="shared" ref="K34:K50" si="19">+G34&amp;"  "&amp;J34</f>
        <v xml:space="preserve">  503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ht="14.25" customHeight="1" x14ac:dyDescent="0.3">
      <c r="A35">
        <v>32</v>
      </c>
      <c r="B35" s="3">
        <v>15.54</v>
      </c>
      <c r="C35" s="51">
        <v>278</v>
      </c>
      <c r="D35" s="1" t="s">
        <v>1671</v>
      </c>
      <c r="E35" s="1" t="s">
        <v>1672</v>
      </c>
      <c r="F35" s="1" t="s">
        <v>622</v>
      </c>
      <c r="G35" s="1"/>
      <c r="H35" s="1" t="str">
        <f>+VLOOKUP($C35,MasterData!$B$4:$I$1003,5,"false")</f>
        <v>U17</v>
      </c>
      <c r="I35" s="3" t="str">
        <f>+VLOOKUP($C35,MasterData!$B$4:$I$1003,6,"false")</f>
        <v>W</v>
      </c>
      <c r="J35" s="24" t="str">
        <f t="shared" si="18"/>
        <v>504</v>
      </c>
      <c r="K35" s="1" t="str">
        <f t="shared" si="19"/>
        <v xml:space="preserve">  504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ht="14.25" customHeight="1" x14ac:dyDescent="0.3">
      <c r="A36">
        <v>33</v>
      </c>
      <c r="B36" s="3">
        <v>16.14</v>
      </c>
      <c r="C36" s="51">
        <v>265</v>
      </c>
      <c r="D36" s="1" t="s">
        <v>750</v>
      </c>
      <c r="E36" s="1" t="s">
        <v>751</v>
      </c>
      <c r="F36" s="1" t="s">
        <v>599</v>
      </c>
      <c r="G36" s="1"/>
      <c r="H36" s="1" t="str">
        <f>+VLOOKUP($C36,MasterData!$B$4:$I$1003,5,"false")</f>
        <v>U17</v>
      </c>
      <c r="I36" s="3" t="str">
        <f>+VLOOKUP($C36,MasterData!$B$4:$I$1003,6,"false")</f>
        <v>M</v>
      </c>
      <c r="J36" s="24" t="str">
        <f t="shared" si="18"/>
        <v>506</v>
      </c>
      <c r="K36" s="1" t="str">
        <f t="shared" si="19"/>
        <v xml:space="preserve">  506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ht="14.25" customHeight="1" x14ac:dyDescent="0.3">
      <c r="A37">
        <v>34</v>
      </c>
      <c r="B37" s="3">
        <v>17</v>
      </c>
      <c r="C37" s="51">
        <v>239</v>
      </c>
      <c r="D37" s="1" t="s">
        <v>805</v>
      </c>
      <c r="E37" s="1" t="s">
        <v>817</v>
      </c>
      <c r="F37" s="1" t="s">
        <v>638</v>
      </c>
      <c r="G37" s="1"/>
      <c r="H37" s="1" t="str">
        <f>+VLOOKUP($C37,MasterData!$B$4:$I$1003,5,"false")</f>
        <v>U15</v>
      </c>
      <c r="I37" s="3" t="str">
        <f>+VLOOKUP($C37,MasterData!$B$4:$I$1003,6,"false")</f>
        <v>G</v>
      </c>
      <c r="J37" s="24" t="str">
        <f t="shared" si="18"/>
        <v>507</v>
      </c>
      <c r="K37" s="1" t="str">
        <f t="shared" si="19"/>
        <v xml:space="preserve">  507</v>
      </c>
      <c r="M37" s="11" t="s">
        <v>378</v>
      </c>
      <c r="N37" s="29">
        <f>IF(N33="",1000,SUM(N31:N33))</f>
        <v>1000</v>
      </c>
      <c r="O37" s="29">
        <f t="shared" ref="O37:AM37" si="20">IF(O33="",1000,SUM(O31:O33))</f>
        <v>1000</v>
      </c>
      <c r="P37" s="29">
        <f t="shared" si="20"/>
        <v>1000</v>
      </c>
      <c r="Q37" s="29">
        <f t="shared" si="20"/>
        <v>1000</v>
      </c>
      <c r="R37" s="29">
        <f t="shared" si="20"/>
        <v>1000</v>
      </c>
      <c r="S37" s="29">
        <f t="shared" si="20"/>
        <v>1000</v>
      </c>
      <c r="T37" s="29">
        <f t="shared" si="20"/>
        <v>1000</v>
      </c>
      <c r="U37" s="29">
        <f t="shared" si="20"/>
        <v>1000</v>
      </c>
      <c r="V37" s="29">
        <f t="shared" si="20"/>
        <v>1000</v>
      </c>
      <c r="W37" s="29">
        <f t="shared" si="20"/>
        <v>1000</v>
      </c>
      <c r="X37" s="29">
        <f t="shared" si="20"/>
        <v>1000</v>
      </c>
      <c r="Y37" s="29">
        <f t="shared" si="20"/>
        <v>1000</v>
      </c>
      <c r="Z37" s="29">
        <f t="shared" si="20"/>
        <v>1000</v>
      </c>
      <c r="AA37" s="29">
        <f t="shared" si="20"/>
        <v>1000</v>
      </c>
      <c r="AB37" s="29">
        <f t="shared" si="20"/>
        <v>1000</v>
      </c>
      <c r="AC37" s="29">
        <f t="shared" si="20"/>
        <v>1000</v>
      </c>
      <c r="AD37" s="29">
        <f t="shared" si="20"/>
        <v>1000</v>
      </c>
      <c r="AE37" s="29">
        <f t="shared" si="20"/>
        <v>1000</v>
      </c>
      <c r="AF37" s="29">
        <f t="shared" si="20"/>
        <v>1000</v>
      </c>
      <c r="AG37" s="29">
        <f t="shared" si="20"/>
        <v>1000</v>
      </c>
      <c r="AH37" s="29">
        <f t="shared" si="20"/>
        <v>1000</v>
      </c>
      <c r="AI37" s="29">
        <f t="shared" si="20"/>
        <v>1000</v>
      </c>
      <c r="AJ37" s="29">
        <f t="shared" si="20"/>
        <v>1000</v>
      </c>
      <c r="AK37" s="29">
        <f t="shared" si="20"/>
        <v>1000</v>
      </c>
      <c r="AL37" s="29">
        <f t="shared" si="20"/>
        <v>1000</v>
      </c>
      <c r="AM37" s="29">
        <f t="shared" si="20"/>
        <v>1000</v>
      </c>
    </row>
    <row r="38" spans="1:39" ht="14.25" customHeight="1" x14ac:dyDescent="0.3">
      <c r="A38">
        <v>35</v>
      </c>
      <c r="B38" s="3">
        <v>17.09</v>
      </c>
      <c r="C38" s="51">
        <v>237</v>
      </c>
      <c r="D38" s="1" t="s">
        <v>831</v>
      </c>
      <c r="E38" s="1" t="s">
        <v>1659</v>
      </c>
      <c r="F38" s="1" t="s">
        <v>638</v>
      </c>
      <c r="G38" s="1"/>
      <c r="H38" s="1" t="str">
        <f>+VLOOKUP($C38,MasterData!$B$4:$I$1003,5,"false")</f>
        <v>U15</v>
      </c>
      <c r="I38" s="3" t="str">
        <f>+VLOOKUP($C38,MasterData!$B$4:$I$1003,6,"false")</f>
        <v>G</v>
      </c>
      <c r="J38" s="24" t="str">
        <f t="shared" si="18"/>
        <v>509</v>
      </c>
      <c r="K38" s="1" t="str">
        <f t="shared" si="19"/>
        <v xml:space="preserve">  509</v>
      </c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1:39" ht="14.25" customHeight="1" x14ac:dyDescent="0.3">
      <c r="A39">
        <v>36</v>
      </c>
      <c r="B39" s="3">
        <v>18.18</v>
      </c>
      <c r="C39" s="51">
        <v>272</v>
      </c>
      <c r="D39" s="1" t="s">
        <v>1619</v>
      </c>
      <c r="E39" s="1" t="s">
        <v>906</v>
      </c>
      <c r="F39" s="1" t="s">
        <v>629</v>
      </c>
      <c r="G39" s="1"/>
      <c r="H39" s="1" t="str">
        <f>+VLOOKUP($C39,MasterData!$B$4:$I$1003,5,"false")</f>
        <v>U17</v>
      </c>
      <c r="I39" s="3" t="str">
        <f>+VLOOKUP($C39,MasterData!$B$4:$I$1003,6,"false")</f>
        <v>M</v>
      </c>
      <c r="J39" s="24" t="str">
        <f t="shared" si="18"/>
        <v>511</v>
      </c>
      <c r="K39" s="1" t="str">
        <f t="shared" si="19"/>
        <v xml:space="preserve">  511</v>
      </c>
    </row>
    <row r="40" spans="1:39" ht="14.25" customHeight="1" x14ac:dyDescent="0.3">
      <c r="C40" s="51"/>
      <c r="D40" s="1"/>
      <c r="E40" s="1"/>
      <c r="F40" s="1"/>
      <c r="G40" s="1"/>
      <c r="H40" s="1" t="str">
        <f>+VLOOKUP($C40,MasterData!$B$4:$I$1003,5,"false")</f>
        <v>U15</v>
      </c>
      <c r="I40" s="3" t="str">
        <f>+VLOOKUP($C40,MasterData!$B$4:$I$1003,6,"false")</f>
        <v>B</v>
      </c>
      <c r="J40" s="24" t="str">
        <f t="shared" si="18"/>
        <v>1</v>
      </c>
      <c r="K40" s="1" t="str">
        <f t="shared" si="19"/>
        <v xml:space="preserve">  1</v>
      </c>
    </row>
    <row r="41" spans="1:39" ht="14.25" customHeight="1" x14ac:dyDescent="0.3">
      <c r="C41" s="51"/>
      <c r="D41" s="1"/>
      <c r="E41" s="1"/>
      <c r="F41" s="1"/>
      <c r="G41" s="1"/>
      <c r="H41" s="1" t="str">
        <f>+VLOOKUP($C41,MasterData!$B$4:$I$1003,5,"false")</f>
        <v>U15</v>
      </c>
      <c r="I41" s="3" t="str">
        <f>+VLOOKUP($C41,MasterData!$B$4:$I$1003,6,"false")</f>
        <v>B</v>
      </c>
      <c r="J41" s="24" t="str">
        <f t="shared" si="18"/>
        <v>1</v>
      </c>
      <c r="K41" s="1" t="str">
        <f t="shared" si="19"/>
        <v xml:space="preserve">  1</v>
      </c>
    </row>
    <row r="42" spans="1:39" ht="14.25" customHeight="1" x14ac:dyDescent="0.3">
      <c r="C42" s="51"/>
      <c r="D42" s="1"/>
      <c r="E42" s="1"/>
      <c r="F42" s="1"/>
      <c r="G42" s="1"/>
      <c r="H42" s="1" t="str">
        <f>+VLOOKUP($C42,MasterData!$B$4:$I$1003,5,"false")</f>
        <v>U15</v>
      </c>
      <c r="I42" s="3" t="str">
        <f>+VLOOKUP($C42,MasterData!$B$4:$I$1003,6,"false")</f>
        <v>B</v>
      </c>
      <c r="J42" s="24" t="str">
        <f t="shared" si="18"/>
        <v>1</v>
      </c>
      <c r="K42" s="1" t="str">
        <f t="shared" si="19"/>
        <v xml:space="preserve">  1</v>
      </c>
    </row>
    <row r="43" spans="1:39" ht="14.25" customHeight="1" x14ac:dyDescent="0.3">
      <c r="C43" s="51"/>
      <c r="D43" s="1"/>
      <c r="E43" s="1"/>
      <c r="F43" s="1"/>
      <c r="G43" s="1"/>
      <c r="H43" s="1" t="str">
        <f>+VLOOKUP($C43,MasterData!$B$4:$I$1003,5,"false")</f>
        <v>U15</v>
      </c>
      <c r="I43" s="3" t="str">
        <f>+VLOOKUP($C43,MasterData!$B$4:$I$1003,6,"false")</f>
        <v>B</v>
      </c>
      <c r="J43" s="24" t="str">
        <f t="shared" si="18"/>
        <v>1</v>
      </c>
      <c r="K43" s="1" t="str">
        <f t="shared" si="19"/>
        <v xml:space="preserve">  1</v>
      </c>
    </row>
    <row r="44" spans="1:39" ht="14.25" customHeight="1" x14ac:dyDescent="0.3">
      <c r="C44" s="51"/>
      <c r="D44" s="1"/>
      <c r="E44" s="1"/>
      <c r="F44" s="1"/>
      <c r="G44" s="1"/>
      <c r="H44" s="1" t="str">
        <f>+VLOOKUP($C44,MasterData!$B$4:$I$1003,5,"false")</f>
        <v>U15</v>
      </c>
      <c r="I44" s="3" t="str">
        <f>+VLOOKUP($C44,MasterData!$B$4:$I$1003,6,"false")</f>
        <v>B</v>
      </c>
      <c r="J44" s="24" t="str">
        <f t="shared" si="18"/>
        <v>1</v>
      </c>
      <c r="K44" s="1" t="str">
        <f t="shared" si="19"/>
        <v xml:space="preserve">  1</v>
      </c>
    </row>
    <row r="45" spans="1:39" ht="14.25" customHeight="1" x14ac:dyDescent="0.3">
      <c r="C45" s="51"/>
      <c r="D45" s="1"/>
      <c r="E45" s="1"/>
      <c r="F45" s="1"/>
      <c r="G45" s="1"/>
      <c r="H45" s="1" t="str">
        <f>+VLOOKUP($C45,MasterData!$B$4:$I$1003,5,"false")</f>
        <v>U15</v>
      </c>
      <c r="I45" s="3" t="str">
        <f>+VLOOKUP($C45,MasterData!$B$4:$I$1003,6,"false")</f>
        <v>B</v>
      </c>
      <c r="J45" s="24" t="str">
        <f t="shared" si="18"/>
        <v>1</v>
      </c>
      <c r="K45" s="1" t="str">
        <f t="shared" si="19"/>
        <v xml:space="preserve">  1</v>
      </c>
    </row>
    <row r="46" spans="1:39" ht="14.25" customHeight="1" x14ac:dyDescent="0.3">
      <c r="C46" s="51"/>
      <c r="D46" s="1"/>
      <c r="E46" s="1"/>
      <c r="F46" s="1"/>
      <c r="G46" s="1"/>
      <c r="H46" s="1" t="str">
        <f>+VLOOKUP($C46,MasterData!$B$4:$I$1003,5,"false")</f>
        <v>U15</v>
      </c>
      <c r="I46" s="3" t="str">
        <f>+VLOOKUP($C46,MasterData!$B$4:$I$1003,6,"false")</f>
        <v>B</v>
      </c>
      <c r="J46" s="24" t="str">
        <f t="shared" si="18"/>
        <v>1</v>
      </c>
      <c r="K46" s="1" t="str">
        <f t="shared" si="19"/>
        <v xml:space="preserve">  1</v>
      </c>
    </row>
    <row r="47" spans="1:39" ht="14.25" customHeight="1" x14ac:dyDescent="0.3">
      <c r="D47" s="21"/>
      <c r="E47" s="1"/>
      <c r="F47" s="1"/>
      <c r="G47" s="1"/>
      <c r="H47" s="1" t="str">
        <f>+VLOOKUP($C47,MasterData!$B$4:$I$1003,5,"false")</f>
        <v>U15</v>
      </c>
      <c r="I47" s="3" t="str">
        <f>+VLOOKUP($C47,MasterData!$B$4:$I$1003,6,"false")</f>
        <v>B</v>
      </c>
      <c r="J47" s="24" t="str">
        <f t="shared" si="18"/>
        <v>1</v>
      </c>
      <c r="K47" s="1" t="str">
        <f t="shared" si="19"/>
        <v xml:space="preserve">  1</v>
      </c>
    </row>
    <row r="48" spans="1:39" ht="14.25" customHeight="1" x14ac:dyDescent="0.3">
      <c r="D48" s="21"/>
      <c r="E48" s="1"/>
      <c r="F48" s="1"/>
      <c r="G48" s="1"/>
      <c r="H48" s="1" t="str">
        <f>+VLOOKUP($C48,MasterData!$B$4:$I$1003,5,"false")</f>
        <v>U15</v>
      </c>
      <c r="I48" s="3" t="str">
        <f>+VLOOKUP($C48,MasterData!$B$4:$I$1003,6,"false")</f>
        <v>B</v>
      </c>
      <c r="J48" s="24" t="str">
        <f t="shared" si="18"/>
        <v>1</v>
      </c>
      <c r="K48" s="1" t="str">
        <f t="shared" si="19"/>
        <v xml:space="preserve">  1</v>
      </c>
    </row>
    <row r="49" spans="4:11" ht="14.25" customHeight="1" x14ac:dyDescent="0.3">
      <c r="D49" s="21"/>
      <c r="E49" s="1"/>
      <c r="F49" s="1"/>
      <c r="G49" s="1"/>
      <c r="H49" s="1" t="str">
        <f>+VLOOKUP($C49,MasterData!$B$4:$I$1003,5,"false")</f>
        <v>U15</v>
      </c>
      <c r="I49" s="3" t="str">
        <f>+VLOOKUP($C49,MasterData!$B$4:$I$1003,6,"false")</f>
        <v>B</v>
      </c>
      <c r="J49" s="24" t="str">
        <f t="shared" si="18"/>
        <v>1</v>
      </c>
      <c r="K49" s="1" t="str">
        <f t="shared" si="19"/>
        <v xml:space="preserve">  1</v>
      </c>
    </row>
    <row r="50" spans="4:11" ht="14.25" customHeight="1" x14ac:dyDescent="0.3">
      <c r="D50" s="21"/>
      <c r="E50" s="1"/>
      <c r="F50" s="1"/>
      <c r="G50" s="1"/>
      <c r="H50" s="1" t="str">
        <f>+VLOOKUP($C50,MasterData!$B$4:$I$1003,5,"false")</f>
        <v>U15</v>
      </c>
      <c r="I50" s="3" t="str">
        <f>+VLOOKUP($C50,MasterData!$B$4:$I$1003,6,"false")</f>
        <v>B</v>
      </c>
      <c r="J50" s="24" t="str">
        <f t="shared" si="18"/>
        <v>1</v>
      </c>
      <c r="K50" s="1" t="str">
        <f t="shared" si="19"/>
        <v xml:space="preserve">  1</v>
      </c>
    </row>
    <row r="51" spans="4:11" ht="14.25" customHeight="1" x14ac:dyDescent="0.3">
      <c r="D51" s="21"/>
      <c r="E51" s="1"/>
      <c r="F51" s="1"/>
      <c r="G51" s="1"/>
      <c r="H51" s="1" t="str">
        <f>+VLOOKUP($C51,MasterData!$B$4:$I$1003,5,"false")</f>
        <v>U15</v>
      </c>
      <c r="I51" s="3" t="str">
        <f>+VLOOKUP($C51,MasterData!$B$4:$I$1003,6,"false")</f>
        <v>B</v>
      </c>
      <c r="J51" s="24" t="str">
        <f t="shared" ref="J51" si="21">TEXT(SUMPRODUCT(--(G51=$G$4:$G$597),--(B51&gt;$B$4:$B$597))+1,0)</f>
        <v>1</v>
      </c>
      <c r="K51" s="1" t="str">
        <f t="shared" ref="K51" si="22">+G51&amp;"  "&amp;J51</f>
        <v xml:space="preserve">  1</v>
      </c>
    </row>
    <row r="52" spans="4:11" ht="14.25" customHeight="1" x14ac:dyDescent="0.3">
      <c r="D52" s="21"/>
      <c r="E52" s="1"/>
      <c r="F52" s="1"/>
      <c r="G52" s="1"/>
      <c r="H52" s="1"/>
      <c r="I52" s="3"/>
      <c r="J52" s="24"/>
      <c r="K52" s="1"/>
    </row>
    <row r="53" spans="4:11" ht="14.25" customHeight="1" x14ac:dyDescent="0.3">
      <c r="D53" s="21"/>
      <c r="E53" s="1"/>
      <c r="F53" s="1"/>
      <c r="G53" s="1"/>
      <c r="H53" s="1"/>
      <c r="I53" s="3"/>
      <c r="J53" s="24"/>
      <c r="K53" s="1"/>
    </row>
    <row r="54" spans="4:11" ht="14.25" customHeight="1" x14ac:dyDescent="0.3">
      <c r="D54" s="21"/>
      <c r="E54" s="1"/>
      <c r="F54" s="1"/>
      <c r="G54" s="1"/>
      <c r="H54" s="1"/>
      <c r="I54" s="3"/>
      <c r="J54" s="24"/>
      <c r="K54" s="1"/>
    </row>
    <row r="55" spans="4:11" ht="14.25" customHeight="1" x14ac:dyDescent="0.3">
      <c r="D55" s="21"/>
      <c r="E55" s="1"/>
      <c r="F55" s="1"/>
      <c r="G55" s="1"/>
      <c r="H55" s="1"/>
      <c r="I55" s="3"/>
      <c r="J55" s="24"/>
      <c r="K55" s="1"/>
    </row>
    <row r="56" spans="4:11" ht="14.25" customHeight="1" x14ac:dyDescent="0.3">
      <c r="D56" s="21"/>
      <c r="E56" s="1"/>
      <c r="F56" s="1"/>
      <c r="G56" s="1"/>
      <c r="H56" s="1"/>
      <c r="I56" s="3"/>
      <c r="J56" s="24"/>
      <c r="K56" s="1"/>
    </row>
    <row r="57" spans="4:11" ht="14.25" customHeight="1" x14ac:dyDescent="0.3">
      <c r="E57" s="1"/>
      <c r="F57" s="1"/>
      <c r="G57" s="1"/>
      <c r="H57" s="1"/>
      <c r="I57" s="3"/>
    </row>
    <row r="58" spans="4:11" ht="14.25" customHeight="1" x14ac:dyDescent="0.3">
      <c r="E58" s="1"/>
      <c r="F58" s="1"/>
      <c r="G58" s="1"/>
      <c r="H58" s="1"/>
      <c r="I58" s="3"/>
    </row>
    <row r="59" spans="4:11" ht="14.25" customHeight="1" x14ac:dyDescent="0.3">
      <c r="E59" s="1"/>
      <c r="F59" s="1"/>
      <c r="G59" s="1"/>
      <c r="H59" s="1"/>
      <c r="I59" s="3"/>
    </row>
    <row r="60" spans="4:11" ht="14.25" customHeight="1" x14ac:dyDescent="0.3">
      <c r="E60" s="1"/>
      <c r="F60" s="1"/>
      <c r="G60" s="1"/>
      <c r="H60" s="1"/>
      <c r="I60" s="3"/>
    </row>
    <row r="61" spans="4:11" ht="14.25" customHeight="1" x14ac:dyDescent="0.3">
      <c r="E61" s="1"/>
      <c r="F61" s="1"/>
      <c r="G61" s="1"/>
      <c r="H61" s="1"/>
      <c r="I61" s="3"/>
    </row>
    <row r="62" spans="4:11" ht="14.25" customHeight="1" x14ac:dyDescent="0.3">
      <c r="E62" s="1"/>
      <c r="F62" s="1"/>
      <c r="G62" s="1"/>
      <c r="H62" s="1"/>
      <c r="I62" s="3"/>
    </row>
    <row r="63" spans="4:11" ht="14.25" customHeight="1" x14ac:dyDescent="0.3">
      <c r="E63" s="1"/>
      <c r="F63" s="1"/>
      <c r="G63" s="1"/>
      <c r="H63" s="1"/>
      <c r="I63" s="3"/>
    </row>
    <row r="64" spans="4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1071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1072</v>
      </c>
      <c r="N109" t="s">
        <v>348</v>
      </c>
    </row>
    <row r="110" spans="2:14" ht="14.25" customHeight="1" x14ac:dyDescent="0.3">
      <c r="B110" s="3">
        <f t="shared" ref="B110:B173" si="23">+B109+1</f>
        <v>3</v>
      </c>
      <c r="C110" s="3">
        <v>69</v>
      </c>
      <c r="D110" t="s">
        <v>1073</v>
      </c>
      <c r="N110" t="s">
        <v>158</v>
      </c>
    </row>
    <row r="111" spans="2:14" ht="14.25" customHeight="1" x14ac:dyDescent="0.3">
      <c r="B111" s="3">
        <f t="shared" si="23"/>
        <v>4</v>
      </c>
      <c r="C111" s="3">
        <v>116</v>
      </c>
      <c r="D111" t="s">
        <v>1074</v>
      </c>
      <c r="N111" t="s">
        <v>156</v>
      </c>
    </row>
    <row r="112" spans="2:14" ht="14.25" customHeight="1" x14ac:dyDescent="0.3">
      <c r="B112" s="3">
        <f t="shared" si="23"/>
        <v>5</v>
      </c>
      <c r="C112" s="3">
        <v>62</v>
      </c>
      <c r="D112" t="s">
        <v>1075</v>
      </c>
    </row>
    <row r="113" spans="2:4" ht="14.25" customHeight="1" x14ac:dyDescent="0.3">
      <c r="B113" s="3">
        <f t="shared" si="23"/>
        <v>6</v>
      </c>
      <c r="C113" s="3">
        <v>111</v>
      </c>
      <c r="D113" t="s">
        <v>1076</v>
      </c>
    </row>
    <row r="114" spans="2:4" ht="14.25" customHeight="1" x14ac:dyDescent="0.3">
      <c r="B114" s="3">
        <f t="shared" si="23"/>
        <v>7</v>
      </c>
      <c r="C114" s="3">
        <v>75</v>
      </c>
      <c r="D114" t="s">
        <v>1077</v>
      </c>
    </row>
    <row r="115" spans="2:4" ht="14.25" customHeight="1" x14ac:dyDescent="0.3">
      <c r="B115" s="3">
        <f t="shared" si="23"/>
        <v>8</v>
      </c>
      <c r="C115" s="3">
        <v>81</v>
      </c>
      <c r="D115" t="s">
        <v>1078</v>
      </c>
    </row>
    <row r="116" spans="2:4" ht="14.25" customHeight="1" x14ac:dyDescent="0.3">
      <c r="B116" s="3">
        <f t="shared" si="23"/>
        <v>9</v>
      </c>
      <c r="C116" s="3">
        <v>66</v>
      </c>
      <c r="D116" t="s">
        <v>1079</v>
      </c>
    </row>
    <row r="117" spans="2:4" ht="14.25" customHeight="1" x14ac:dyDescent="0.3">
      <c r="B117" s="3">
        <f t="shared" si="23"/>
        <v>10</v>
      </c>
      <c r="C117" s="3">
        <v>99</v>
      </c>
      <c r="D117" t="s">
        <v>1079</v>
      </c>
    </row>
    <row r="118" spans="2:4" ht="14.25" customHeight="1" x14ac:dyDescent="0.3">
      <c r="B118" s="3">
        <f t="shared" si="23"/>
        <v>11</v>
      </c>
      <c r="C118" s="3">
        <v>77</v>
      </c>
      <c r="D118" t="s">
        <v>1080</v>
      </c>
    </row>
    <row r="119" spans="2:4" ht="14.25" customHeight="1" x14ac:dyDescent="0.3">
      <c r="B119" s="3">
        <f t="shared" si="23"/>
        <v>12</v>
      </c>
      <c r="C119" s="3">
        <v>84</v>
      </c>
      <c r="D119" t="s">
        <v>1081</v>
      </c>
    </row>
    <row r="120" spans="2:4" ht="14.25" customHeight="1" x14ac:dyDescent="0.3">
      <c r="B120" s="3">
        <f t="shared" si="23"/>
        <v>13</v>
      </c>
      <c r="C120" s="3">
        <v>110</v>
      </c>
      <c r="D120" t="s">
        <v>1082</v>
      </c>
    </row>
    <row r="121" spans="2:4" ht="14.25" customHeight="1" x14ac:dyDescent="0.3">
      <c r="B121" s="3">
        <f t="shared" si="23"/>
        <v>14</v>
      </c>
      <c r="C121" s="3">
        <v>105</v>
      </c>
      <c r="D121" t="s">
        <v>1083</v>
      </c>
    </row>
    <row r="122" spans="2:4" ht="14.25" customHeight="1" x14ac:dyDescent="0.3">
      <c r="B122" s="3">
        <f t="shared" si="23"/>
        <v>15</v>
      </c>
      <c r="C122" s="3">
        <v>83</v>
      </c>
      <c r="D122" t="s">
        <v>1084</v>
      </c>
    </row>
    <row r="123" spans="2:4" ht="14.25" customHeight="1" x14ac:dyDescent="0.3">
      <c r="B123" s="3">
        <f t="shared" si="23"/>
        <v>16</v>
      </c>
      <c r="C123" s="3">
        <v>94</v>
      </c>
      <c r="D123" t="s">
        <v>1085</v>
      </c>
    </row>
    <row r="124" spans="2:4" ht="14.25" customHeight="1" x14ac:dyDescent="0.3">
      <c r="B124" s="3">
        <f t="shared" si="23"/>
        <v>17</v>
      </c>
      <c r="C124" s="3">
        <v>95</v>
      </c>
      <c r="D124" t="s">
        <v>1086</v>
      </c>
    </row>
    <row r="125" spans="2:4" ht="14.25" customHeight="1" x14ac:dyDescent="0.3">
      <c r="B125" s="3">
        <f t="shared" si="23"/>
        <v>18</v>
      </c>
      <c r="C125" s="3">
        <v>72</v>
      </c>
      <c r="D125" t="s">
        <v>1087</v>
      </c>
    </row>
    <row r="126" spans="2:4" ht="14.25" customHeight="1" x14ac:dyDescent="0.3">
      <c r="B126" s="3">
        <f t="shared" si="23"/>
        <v>19</v>
      </c>
      <c r="C126" s="3">
        <v>63</v>
      </c>
      <c r="D126" t="s">
        <v>1087</v>
      </c>
    </row>
    <row r="127" spans="2:4" ht="14.25" customHeight="1" x14ac:dyDescent="0.3">
      <c r="B127" s="3">
        <f t="shared" si="23"/>
        <v>20</v>
      </c>
      <c r="C127" s="3">
        <v>76</v>
      </c>
      <c r="D127" t="s">
        <v>1035</v>
      </c>
    </row>
    <row r="128" spans="2:4" ht="14.25" customHeight="1" x14ac:dyDescent="0.3">
      <c r="B128" s="3">
        <f t="shared" si="23"/>
        <v>21</v>
      </c>
      <c r="C128" s="3">
        <v>117</v>
      </c>
      <c r="D128" t="s">
        <v>1088</v>
      </c>
    </row>
    <row r="129" spans="2:4" ht="14.25" customHeight="1" x14ac:dyDescent="0.3">
      <c r="B129" s="3">
        <f t="shared" si="23"/>
        <v>22</v>
      </c>
      <c r="C129" s="3">
        <v>100</v>
      </c>
      <c r="D129" t="s">
        <v>1089</v>
      </c>
    </row>
    <row r="130" spans="2:4" ht="14.25" customHeight="1" x14ac:dyDescent="0.3">
      <c r="B130" s="3">
        <f t="shared" si="23"/>
        <v>23</v>
      </c>
      <c r="C130" s="3">
        <v>108</v>
      </c>
      <c r="D130" t="s">
        <v>1090</v>
      </c>
    </row>
    <row r="131" spans="2:4" ht="14.25" customHeight="1" x14ac:dyDescent="0.3">
      <c r="B131" s="3">
        <f t="shared" si="23"/>
        <v>24</v>
      </c>
      <c r="C131" s="3">
        <v>64</v>
      </c>
      <c r="D131" t="s">
        <v>1091</v>
      </c>
    </row>
    <row r="132" spans="2:4" ht="14.25" customHeight="1" x14ac:dyDescent="0.3">
      <c r="B132" s="3">
        <f t="shared" si="23"/>
        <v>25</v>
      </c>
      <c r="C132" s="3">
        <v>78</v>
      </c>
      <c r="D132" t="s">
        <v>1037</v>
      </c>
    </row>
    <row r="133" spans="2:4" ht="14.25" customHeight="1" x14ac:dyDescent="0.3">
      <c r="B133" s="3">
        <f t="shared" si="23"/>
        <v>26</v>
      </c>
      <c r="C133" s="3">
        <v>115</v>
      </c>
      <c r="D133" t="s">
        <v>1038</v>
      </c>
    </row>
    <row r="134" spans="2:4" ht="14.25" customHeight="1" x14ac:dyDescent="0.3">
      <c r="B134" s="3">
        <f t="shared" si="23"/>
        <v>27</v>
      </c>
      <c r="C134" s="3">
        <v>91</v>
      </c>
      <c r="D134" t="s">
        <v>1092</v>
      </c>
    </row>
    <row r="135" spans="2:4" ht="14.25" customHeight="1" x14ac:dyDescent="0.3">
      <c r="B135" s="3">
        <f t="shared" si="23"/>
        <v>28</v>
      </c>
      <c r="C135" s="3">
        <v>79</v>
      </c>
      <c r="D135" t="s">
        <v>1093</v>
      </c>
    </row>
    <row r="136" spans="2:4" ht="14.25" customHeight="1" x14ac:dyDescent="0.3">
      <c r="B136" s="3">
        <f t="shared" si="23"/>
        <v>29</v>
      </c>
      <c r="C136" s="3">
        <v>90</v>
      </c>
      <c r="D136" t="s">
        <v>1094</v>
      </c>
    </row>
    <row r="137" spans="2:4" ht="14.25" customHeight="1" x14ac:dyDescent="0.3">
      <c r="B137" s="3">
        <f t="shared" si="23"/>
        <v>30</v>
      </c>
      <c r="C137" s="3">
        <v>113</v>
      </c>
      <c r="D137" t="s">
        <v>1095</v>
      </c>
    </row>
    <row r="138" spans="2:4" ht="14.25" customHeight="1" x14ac:dyDescent="0.3">
      <c r="B138" s="3">
        <f t="shared" si="23"/>
        <v>31</v>
      </c>
      <c r="C138" s="3">
        <v>68</v>
      </c>
      <c r="D138" t="s">
        <v>1096</v>
      </c>
    </row>
    <row r="139" spans="2:4" ht="14.25" customHeight="1" x14ac:dyDescent="0.3">
      <c r="B139" s="3">
        <f t="shared" si="23"/>
        <v>32</v>
      </c>
      <c r="C139" s="3">
        <v>114</v>
      </c>
      <c r="D139" t="s">
        <v>1097</v>
      </c>
    </row>
    <row r="140" spans="2:4" ht="14.25" customHeight="1" x14ac:dyDescent="0.3">
      <c r="B140" s="3">
        <f t="shared" si="23"/>
        <v>33</v>
      </c>
      <c r="C140" s="3">
        <v>85</v>
      </c>
      <c r="D140" t="s">
        <v>1043</v>
      </c>
    </row>
    <row r="141" spans="2:4" ht="14.25" customHeight="1" x14ac:dyDescent="0.3">
      <c r="B141" s="3">
        <f t="shared" si="23"/>
        <v>34</v>
      </c>
      <c r="C141" s="3">
        <v>101</v>
      </c>
      <c r="D141" t="s">
        <v>1098</v>
      </c>
    </row>
    <row r="142" spans="2:4" ht="14.25" customHeight="1" x14ac:dyDescent="0.3">
      <c r="B142" s="3">
        <f t="shared" si="23"/>
        <v>35</v>
      </c>
      <c r="C142" s="3">
        <v>96</v>
      </c>
      <c r="D142" t="s">
        <v>1098</v>
      </c>
    </row>
    <row r="143" spans="2:4" ht="14.25" customHeight="1" x14ac:dyDescent="0.3">
      <c r="B143" s="3">
        <f t="shared" si="23"/>
        <v>36</v>
      </c>
      <c r="C143" s="3">
        <v>102</v>
      </c>
      <c r="D143" t="s">
        <v>1099</v>
      </c>
    </row>
    <row r="144" spans="2:4" ht="14.25" customHeight="1" x14ac:dyDescent="0.3">
      <c r="B144" s="3">
        <f t="shared" si="23"/>
        <v>37</v>
      </c>
      <c r="C144" s="3">
        <v>88</v>
      </c>
      <c r="D144" t="s">
        <v>1100</v>
      </c>
    </row>
    <row r="145" spans="2:4" ht="14.25" customHeight="1" x14ac:dyDescent="0.3">
      <c r="B145" s="3">
        <f t="shared" si="23"/>
        <v>38</v>
      </c>
      <c r="C145" s="3">
        <v>92</v>
      </c>
      <c r="D145" t="s">
        <v>1101</v>
      </c>
    </row>
    <row r="146" spans="2:4" ht="14.25" customHeight="1" x14ac:dyDescent="0.3">
      <c r="B146" s="3">
        <f t="shared" si="23"/>
        <v>39</v>
      </c>
      <c r="C146" s="3">
        <v>87</v>
      </c>
      <c r="D146" t="s">
        <v>1052</v>
      </c>
    </row>
    <row r="147" spans="2:4" ht="14.25" customHeight="1" x14ac:dyDescent="0.3">
      <c r="B147" s="3">
        <f t="shared" si="23"/>
        <v>40</v>
      </c>
      <c r="C147" s="3">
        <v>82</v>
      </c>
      <c r="D147" t="s">
        <v>1053</v>
      </c>
    </row>
    <row r="148" spans="2:4" ht="14.25" customHeight="1" x14ac:dyDescent="0.3">
      <c r="B148" s="3">
        <f t="shared" si="23"/>
        <v>41</v>
      </c>
      <c r="C148" s="3">
        <v>93</v>
      </c>
      <c r="D148" t="s">
        <v>1102</v>
      </c>
    </row>
    <row r="149" spans="2:4" ht="14.25" customHeight="1" x14ac:dyDescent="0.3">
      <c r="B149" s="3">
        <f t="shared" si="23"/>
        <v>42</v>
      </c>
      <c r="C149" s="3">
        <v>74</v>
      </c>
      <c r="D149" t="s">
        <v>1103</v>
      </c>
    </row>
    <row r="150" spans="2:4" ht="14.25" customHeight="1" x14ac:dyDescent="0.3">
      <c r="B150" s="3">
        <f t="shared" si="23"/>
        <v>43</v>
      </c>
      <c r="C150" s="3">
        <v>106</v>
      </c>
      <c r="D150" t="s">
        <v>1104</v>
      </c>
    </row>
    <row r="151" spans="2:4" ht="14.25" customHeight="1" x14ac:dyDescent="0.3">
      <c r="B151" s="3">
        <f t="shared" si="23"/>
        <v>44</v>
      </c>
      <c r="C151" s="3">
        <v>112</v>
      </c>
      <c r="D151" t="s">
        <v>1105</v>
      </c>
    </row>
    <row r="152" spans="2:4" ht="14.25" customHeight="1" x14ac:dyDescent="0.3">
      <c r="B152" s="3">
        <f t="shared" si="23"/>
        <v>45</v>
      </c>
      <c r="C152" s="3">
        <v>103</v>
      </c>
      <c r="D152" t="s">
        <v>1106</v>
      </c>
    </row>
    <row r="153" spans="2:4" ht="14.25" customHeight="1" x14ac:dyDescent="0.3">
      <c r="B153" s="3">
        <f t="shared" si="23"/>
        <v>46</v>
      </c>
      <c r="C153" s="3">
        <v>86</v>
      </c>
      <c r="D153" t="s">
        <v>1107</v>
      </c>
    </row>
    <row r="154" spans="2:4" ht="14.25" customHeight="1" x14ac:dyDescent="0.3">
      <c r="B154" s="3">
        <f t="shared" si="23"/>
        <v>47</v>
      </c>
      <c r="C154" s="3">
        <v>524</v>
      </c>
      <c r="D154" t="s">
        <v>1108</v>
      </c>
    </row>
    <row r="155" spans="2:4" ht="14.25" customHeight="1" x14ac:dyDescent="0.3">
      <c r="B155" s="3">
        <f t="shared" si="23"/>
        <v>48</v>
      </c>
      <c r="C155" s="3">
        <v>104</v>
      </c>
      <c r="D155" t="s">
        <v>1109</v>
      </c>
    </row>
    <row r="156" spans="2:4" ht="14.25" customHeight="1" x14ac:dyDescent="0.3">
      <c r="B156" s="3">
        <f t="shared" si="23"/>
        <v>49</v>
      </c>
    </row>
    <row r="157" spans="2:4" ht="14.25" customHeight="1" x14ac:dyDescent="0.3">
      <c r="B157" s="3">
        <f t="shared" si="23"/>
        <v>50</v>
      </c>
    </row>
    <row r="158" spans="2:4" ht="14.25" customHeight="1" x14ac:dyDescent="0.3">
      <c r="B158" s="3">
        <f t="shared" si="23"/>
        <v>51</v>
      </c>
    </row>
    <row r="159" spans="2:4" ht="14.25" customHeight="1" x14ac:dyDescent="0.3">
      <c r="B159" s="3">
        <f t="shared" si="23"/>
        <v>52</v>
      </c>
    </row>
    <row r="160" spans="2:4" ht="14.25" customHeight="1" x14ac:dyDescent="0.3">
      <c r="B160" s="3">
        <f t="shared" si="23"/>
        <v>53</v>
      </c>
    </row>
    <row r="161" spans="2:2" ht="14.25" customHeight="1" x14ac:dyDescent="0.3">
      <c r="B161" s="3">
        <f t="shared" si="23"/>
        <v>54</v>
      </c>
    </row>
    <row r="162" spans="2:2" ht="14.25" customHeight="1" x14ac:dyDescent="0.3">
      <c r="B162" s="3">
        <f t="shared" si="23"/>
        <v>55</v>
      </c>
    </row>
    <row r="163" spans="2:2" ht="14.25" customHeight="1" x14ac:dyDescent="0.3">
      <c r="B163" s="3">
        <f t="shared" si="23"/>
        <v>56</v>
      </c>
    </row>
    <row r="164" spans="2:2" ht="14.25" customHeight="1" x14ac:dyDescent="0.3">
      <c r="B164" s="3">
        <f t="shared" si="23"/>
        <v>57</v>
      </c>
    </row>
    <row r="165" spans="2:2" ht="14.25" customHeight="1" x14ac:dyDescent="0.3">
      <c r="B165" s="3">
        <f t="shared" si="23"/>
        <v>58</v>
      </c>
    </row>
    <row r="166" spans="2:2" ht="14.25" customHeight="1" x14ac:dyDescent="0.3">
      <c r="B166" s="3">
        <f t="shared" si="23"/>
        <v>59</v>
      </c>
    </row>
    <row r="167" spans="2:2" ht="14.25" customHeight="1" x14ac:dyDescent="0.3">
      <c r="B167" s="3">
        <f t="shared" si="23"/>
        <v>60</v>
      </c>
    </row>
    <row r="168" spans="2:2" ht="14.25" customHeight="1" x14ac:dyDescent="0.3">
      <c r="B168" s="3">
        <f t="shared" si="23"/>
        <v>61</v>
      </c>
    </row>
    <row r="169" spans="2:2" ht="14.25" customHeight="1" x14ac:dyDescent="0.3">
      <c r="B169" s="3">
        <f t="shared" si="23"/>
        <v>62</v>
      </c>
    </row>
    <row r="170" spans="2:2" ht="14.25" customHeight="1" x14ac:dyDescent="0.3">
      <c r="B170" s="3">
        <f t="shared" si="23"/>
        <v>63</v>
      </c>
    </row>
    <row r="171" spans="2:2" ht="14.25" customHeight="1" x14ac:dyDescent="0.3">
      <c r="B171" s="3">
        <f t="shared" si="23"/>
        <v>64</v>
      </c>
    </row>
    <row r="172" spans="2:2" ht="14.25" customHeight="1" x14ac:dyDescent="0.3">
      <c r="B172" s="3">
        <f t="shared" si="23"/>
        <v>65</v>
      </c>
    </row>
    <row r="173" spans="2:2" ht="14.25" customHeight="1" x14ac:dyDescent="0.3">
      <c r="B173" s="3">
        <f t="shared" si="23"/>
        <v>66</v>
      </c>
    </row>
    <row r="174" spans="2:2" ht="14.25" customHeight="1" x14ac:dyDescent="0.3">
      <c r="B174" s="3">
        <f t="shared" ref="B174:B207" si="24">+B173+1</f>
        <v>67</v>
      </c>
    </row>
    <row r="175" spans="2:2" ht="14.25" customHeight="1" x14ac:dyDescent="0.3">
      <c r="B175" s="3">
        <f t="shared" si="24"/>
        <v>68</v>
      </c>
    </row>
    <row r="176" spans="2:2" ht="14.25" customHeight="1" x14ac:dyDescent="0.3">
      <c r="B176" s="3">
        <f t="shared" si="24"/>
        <v>69</v>
      </c>
    </row>
    <row r="177" spans="2:2" ht="14.25" customHeight="1" x14ac:dyDescent="0.3">
      <c r="B177" s="3">
        <f t="shared" si="24"/>
        <v>70</v>
      </c>
    </row>
    <row r="178" spans="2:2" ht="14.25" customHeight="1" x14ac:dyDescent="0.3">
      <c r="B178" s="3">
        <f t="shared" si="24"/>
        <v>71</v>
      </c>
    </row>
    <row r="179" spans="2:2" ht="14.25" customHeight="1" x14ac:dyDescent="0.3">
      <c r="B179" s="3">
        <f t="shared" si="24"/>
        <v>72</v>
      </c>
    </row>
    <row r="180" spans="2:2" ht="14.25" customHeight="1" x14ac:dyDescent="0.3">
      <c r="B180" s="3">
        <f t="shared" si="24"/>
        <v>73</v>
      </c>
    </row>
    <row r="181" spans="2:2" ht="14.25" customHeight="1" x14ac:dyDescent="0.3">
      <c r="B181" s="3">
        <f t="shared" si="24"/>
        <v>74</v>
      </c>
    </row>
    <row r="182" spans="2:2" ht="14.25" customHeight="1" x14ac:dyDescent="0.3">
      <c r="B182" s="3">
        <f t="shared" si="24"/>
        <v>75</v>
      </c>
    </row>
    <row r="183" spans="2:2" ht="14.25" customHeight="1" x14ac:dyDescent="0.3">
      <c r="B183" s="3">
        <f t="shared" si="24"/>
        <v>76</v>
      </c>
    </row>
    <row r="184" spans="2:2" ht="14.25" customHeight="1" x14ac:dyDescent="0.3">
      <c r="B184" s="3">
        <f t="shared" si="24"/>
        <v>77</v>
      </c>
    </row>
    <row r="185" spans="2:2" ht="14.25" customHeight="1" x14ac:dyDescent="0.3">
      <c r="B185" s="3">
        <f t="shared" si="24"/>
        <v>78</v>
      </c>
    </row>
    <row r="186" spans="2:2" ht="14.25" customHeight="1" x14ac:dyDescent="0.3">
      <c r="B186" s="3">
        <f t="shared" si="24"/>
        <v>79</v>
      </c>
    </row>
    <row r="187" spans="2:2" ht="14.25" customHeight="1" x14ac:dyDescent="0.3">
      <c r="B187" s="3">
        <f t="shared" si="24"/>
        <v>80</v>
      </c>
    </row>
    <row r="188" spans="2:2" ht="14.25" customHeight="1" x14ac:dyDescent="0.3">
      <c r="B188" s="3">
        <f t="shared" si="24"/>
        <v>81</v>
      </c>
    </row>
    <row r="189" spans="2:2" ht="14.25" customHeight="1" x14ac:dyDescent="0.3">
      <c r="B189" s="3">
        <f t="shared" si="24"/>
        <v>82</v>
      </c>
    </row>
    <row r="190" spans="2:2" ht="14.25" customHeight="1" x14ac:dyDescent="0.3">
      <c r="B190" s="3">
        <f t="shared" si="24"/>
        <v>83</v>
      </c>
    </row>
    <row r="191" spans="2:2" ht="14.25" customHeight="1" x14ac:dyDescent="0.3">
      <c r="B191" s="3">
        <f t="shared" si="24"/>
        <v>84</v>
      </c>
    </row>
    <row r="192" spans="2:2" ht="14.25" customHeight="1" x14ac:dyDescent="0.3">
      <c r="B192" s="3">
        <f t="shared" si="24"/>
        <v>85</v>
      </c>
    </row>
    <row r="193" spans="2:2" ht="14.25" customHeight="1" x14ac:dyDescent="0.3">
      <c r="B193" s="3">
        <f t="shared" si="24"/>
        <v>86</v>
      </c>
    </row>
    <row r="194" spans="2:2" ht="14.25" customHeight="1" x14ac:dyDescent="0.3">
      <c r="B194" s="3">
        <f t="shared" si="24"/>
        <v>87</v>
      </c>
    </row>
    <row r="195" spans="2:2" ht="14.25" customHeight="1" x14ac:dyDescent="0.3">
      <c r="B195" s="3">
        <f t="shared" si="24"/>
        <v>88</v>
      </c>
    </row>
    <row r="196" spans="2:2" ht="14.25" customHeight="1" x14ac:dyDescent="0.3">
      <c r="B196" s="3">
        <f t="shared" si="24"/>
        <v>89</v>
      </c>
    </row>
    <row r="197" spans="2:2" ht="14.25" customHeight="1" x14ac:dyDescent="0.3">
      <c r="B197" s="3">
        <f t="shared" si="24"/>
        <v>90</v>
      </c>
    </row>
    <row r="198" spans="2:2" ht="14.25" customHeight="1" x14ac:dyDescent="0.3">
      <c r="B198" s="3">
        <f t="shared" si="24"/>
        <v>91</v>
      </c>
    </row>
    <row r="199" spans="2:2" ht="14.25" customHeight="1" x14ac:dyDescent="0.3">
      <c r="B199" s="3">
        <f t="shared" si="24"/>
        <v>92</v>
      </c>
    </row>
    <row r="200" spans="2:2" ht="14.25" customHeight="1" x14ac:dyDescent="0.3">
      <c r="B200" s="3">
        <f t="shared" si="24"/>
        <v>93</v>
      </c>
    </row>
    <row r="201" spans="2:2" ht="14.25" customHeight="1" x14ac:dyDescent="0.3">
      <c r="B201" s="3">
        <f t="shared" si="24"/>
        <v>94</v>
      </c>
    </row>
    <row r="202" spans="2:2" ht="14.25" customHeight="1" x14ac:dyDescent="0.3">
      <c r="B202" s="3">
        <f t="shared" si="24"/>
        <v>95</v>
      </c>
    </row>
    <row r="203" spans="2:2" ht="14.25" customHeight="1" x14ac:dyDescent="0.3">
      <c r="B203" s="3">
        <f t="shared" si="24"/>
        <v>96</v>
      </c>
    </row>
    <row r="204" spans="2:2" ht="14.25" customHeight="1" x14ac:dyDescent="0.3">
      <c r="B204" s="3">
        <f t="shared" si="24"/>
        <v>97</v>
      </c>
    </row>
    <row r="205" spans="2:2" ht="14.25" customHeight="1" x14ac:dyDescent="0.3">
      <c r="B205" s="3">
        <f t="shared" si="24"/>
        <v>98</v>
      </c>
    </row>
    <row r="206" spans="2:2" ht="14.25" customHeight="1" x14ac:dyDescent="0.3">
      <c r="B206" s="3">
        <f t="shared" si="24"/>
        <v>99</v>
      </c>
    </row>
    <row r="207" spans="2:2" ht="14.25" customHeight="1" x14ac:dyDescent="0.3">
      <c r="B207" s="3">
        <f t="shared" si="24"/>
        <v>100</v>
      </c>
    </row>
  </sheetData>
  <sortState xmlns:xlrd2="http://schemas.microsoft.com/office/spreadsheetml/2017/richdata2" ref="A4:G45">
    <sortCondition ref="A4:A45"/>
  </sortState>
  <mergeCells count="2">
    <mergeCell ref="B2:G2"/>
    <mergeCell ref="B1:G1"/>
  </mergeCells>
  <conditionalFormatting sqref="N11:AM11 N20:AM20">
    <cfRule type="cellIs" dxfId="17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36" activePane="bottomLeft" state="frozen"/>
      <selection activeCell="P14" sqref="P14"/>
      <selection pane="bottomLeft" activeCell="F55" sqref="F55"/>
    </sheetView>
  </sheetViews>
  <sheetFormatPr defaultRowHeight="14.4" x14ac:dyDescent="0.3"/>
  <cols>
    <col min="1" max="1" width="8.109375" customWidth="1"/>
    <col min="2" max="2" width="8.3320312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x14ac:dyDescent="0.3">
      <c r="B2" s="67" t="s">
        <v>79</v>
      </c>
      <c r="C2" s="67"/>
      <c r="D2" s="67"/>
      <c r="E2" s="67"/>
      <c r="F2" s="67"/>
      <c r="G2" s="67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1503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1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16.04</v>
      </c>
      <c r="C4" s="51">
        <v>372</v>
      </c>
      <c r="D4" s="1" t="s">
        <v>526</v>
      </c>
      <c r="E4" s="1" t="s">
        <v>527</v>
      </c>
      <c r="F4" s="1" t="s">
        <v>622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44" si="0">TEXT(SUMPRODUCT(--(G4=$G$4:$G$588),--(B4&gt;$B$4:$B$588))+1,0)</f>
        <v>460</v>
      </c>
      <c r="K4" s="1" t="str">
        <f>+G4&amp;"  "&amp;J4</f>
        <v xml:space="preserve">  460</v>
      </c>
      <c r="M4">
        <v>1</v>
      </c>
      <c r="N4" s="28">
        <v>2</v>
      </c>
      <c r="O4" s="28">
        <v>13</v>
      </c>
      <c r="P4" s="28">
        <v>11</v>
      </c>
      <c r="Q4" s="28">
        <v>7</v>
      </c>
      <c r="R4" s="28">
        <v>1</v>
      </c>
      <c r="S4" s="28">
        <v>6</v>
      </c>
      <c r="T4" s="28" t="str">
        <f t="shared" ref="N4:W9" si="1">+IF(ISNA(VLOOKUP(T$3&amp;"  "&amp;$M4,$A$3:$I$100,2,0)),"",VLOOKUP(T$3&amp;"  "&amp;$M4,$A$3:$I$100,2,0))</f>
        <v/>
      </c>
      <c r="U4" s="28" t="str">
        <f t="shared" si="1"/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"&amp;$M4,$A$3:$I$100,2,0)),"",VLOOKUP(X$3&amp;"  "&amp;$M4,$A$3:$I$100,2,0))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"&amp;$M4,$A$3:$I$100,2,0)),"",VLOOKUP(AH$3&amp;"  "&amp;$M4,$A$3:$I$100,2,0))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16.170000000000002</v>
      </c>
      <c r="C5" s="51">
        <v>383</v>
      </c>
      <c r="D5" s="1" t="s">
        <v>1696</v>
      </c>
      <c r="E5" s="1" t="s">
        <v>1697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461</v>
      </c>
      <c r="K5" s="1" t="str">
        <f t="shared" ref="K5:K20" si="4">+G5&amp;"  "&amp;J5</f>
        <v xml:space="preserve">  461</v>
      </c>
      <c r="M5">
        <v>2</v>
      </c>
      <c r="N5" s="28">
        <v>8</v>
      </c>
      <c r="O5" s="28">
        <v>27</v>
      </c>
      <c r="P5" s="28">
        <v>20</v>
      </c>
      <c r="Q5" s="28">
        <v>9</v>
      </c>
      <c r="R5" s="28">
        <v>3</v>
      </c>
      <c r="S5" s="28">
        <v>12</v>
      </c>
      <c r="T5" s="28" t="str">
        <f t="shared" si="1"/>
        <v/>
      </c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16.2</v>
      </c>
      <c r="C6" s="51">
        <v>358</v>
      </c>
      <c r="D6" s="1" t="s">
        <v>23</v>
      </c>
      <c r="E6" s="1" t="s">
        <v>818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462</v>
      </c>
      <c r="K6" s="1" t="str">
        <f t="shared" si="4"/>
        <v xml:space="preserve">  462</v>
      </c>
      <c r="M6">
        <v>3</v>
      </c>
      <c r="N6" s="28">
        <v>26</v>
      </c>
      <c r="O6" s="28">
        <v>35</v>
      </c>
      <c r="P6" s="28">
        <v>28</v>
      </c>
      <c r="Q6" s="28">
        <v>10</v>
      </c>
      <c r="R6" s="28">
        <v>4</v>
      </c>
      <c r="S6" s="28">
        <v>17</v>
      </c>
      <c r="T6" s="28" t="str">
        <f t="shared" si="1"/>
        <v/>
      </c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16.23</v>
      </c>
      <c r="C7" s="51">
        <v>374</v>
      </c>
      <c r="D7" s="1" t="s">
        <v>1688</v>
      </c>
      <c r="E7" s="1" t="s">
        <v>1689</v>
      </c>
      <c r="F7" s="1" t="s">
        <v>622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463</v>
      </c>
      <c r="K7" s="1" t="str">
        <f t="shared" si="4"/>
        <v xml:space="preserve">  463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17</v>
      </c>
      <c r="C8" s="51">
        <v>387</v>
      </c>
      <c r="D8" s="1" t="s">
        <v>532</v>
      </c>
      <c r="E8" s="1" t="s">
        <v>533</v>
      </c>
      <c r="F8" s="1" t="s">
        <v>638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464</v>
      </c>
      <c r="K8" s="1" t="str">
        <f t="shared" si="4"/>
        <v xml:space="preserve">  464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17.079999999999998</v>
      </c>
      <c r="C9" s="51">
        <v>391</v>
      </c>
      <c r="D9" s="1" t="s">
        <v>822</v>
      </c>
      <c r="E9" s="1" t="s">
        <v>823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466</v>
      </c>
      <c r="K9" s="1" t="str">
        <f t="shared" si="4"/>
        <v xml:space="preserve">  466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17.25</v>
      </c>
      <c r="C10" s="51">
        <v>385</v>
      </c>
      <c r="D10" s="1" t="s">
        <v>521</v>
      </c>
      <c r="E10" s="1" t="s">
        <v>29</v>
      </c>
      <c r="F10" s="1" t="s">
        <v>607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467</v>
      </c>
      <c r="K10" s="1" t="str">
        <f t="shared" si="4"/>
        <v xml:space="preserve">  467</v>
      </c>
      <c r="M10" s="11" t="s">
        <v>378</v>
      </c>
      <c r="N10" s="29">
        <f>IF(N6="",1000,SUM(N4:N6))</f>
        <v>36</v>
      </c>
      <c r="O10" s="29">
        <f t="shared" ref="O10:AM10" si="5">IF(O6="",1000,SUM(O4:O6))</f>
        <v>75</v>
      </c>
      <c r="P10" s="29">
        <f t="shared" si="5"/>
        <v>59</v>
      </c>
      <c r="Q10" s="29">
        <f t="shared" si="5"/>
        <v>26</v>
      </c>
      <c r="R10" s="29">
        <f t="shared" si="5"/>
        <v>8</v>
      </c>
      <c r="S10" s="29">
        <f t="shared" si="5"/>
        <v>35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17.38</v>
      </c>
      <c r="C11" s="51">
        <v>360</v>
      </c>
      <c r="D11" s="1" t="s">
        <v>33</v>
      </c>
      <c r="E11" s="1" t="s">
        <v>34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468</v>
      </c>
      <c r="K11" s="1" t="str">
        <f t="shared" si="4"/>
        <v xml:space="preserve">  468</v>
      </c>
      <c r="M11" s="11" t="s">
        <v>163</v>
      </c>
      <c r="N11" s="30">
        <f>RANK(N10,($N$10:$AM$10,$N$19:$AM$19,$N$28:$AM$28, $N$37:$AM$37),1)</f>
        <v>4</v>
      </c>
      <c r="O11" s="30">
        <f>RANK(O10,($N$10:$AM$10,$N$19:$AM$19,$N$28:$AM$28, $N$37:$AM$37),1)</f>
        <v>6</v>
      </c>
      <c r="P11" s="30">
        <f>RANK(P10,($N$10:$AM$10,$N$19:$AM$19,$N$28:$AM$28, $N$37:$AM$37),1)</f>
        <v>5</v>
      </c>
      <c r="Q11" s="30">
        <f>RANK(Q10,($N$10:$AM$10,$N$19:$AM$19,$N$28:$AM$28, $N$37:$AM$37),1)</f>
        <v>2</v>
      </c>
      <c r="R11" s="30">
        <f>RANK(R10,($N$10:$AM$10,$N$19:$AM$19,$N$28:$AM$28, $N$37:$AM$37),1)</f>
        <v>1</v>
      </c>
      <c r="S11" s="30">
        <f>RANK(S10,($N$10:$AM$10,$N$19:$AM$19,$N$28:$AM$28, $N$37:$AM$37),1)</f>
        <v>3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17.5</v>
      </c>
      <c r="C12" s="1">
        <v>458</v>
      </c>
      <c r="D12" s="3" t="s">
        <v>1716</v>
      </c>
      <c r="E12" s="1" t="s">
        <v>523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W</v>
      </c>
      <c r="J12" s="24" t="str">
        <f t="shared" si="0"/>
        <v>469</v>
      </c>
      <c r="K12" s="1" t="str">
        <f t="shared" si="4"/>
        <v xml:space="preserve">  469</v>
      </c>
    </row>
    <row r="13" spans="1:39" x14ac:dyDescent="0.3">
      <c r="A13">
        <v>10</v>
      </c>
      <c r="B13" s="3">
        <v>17.53</v>
      </c>
      <c r="C13" s="51">
        <v>388</v>
      </c>
      <c r="D13" s="1" t="s">
        <v>524</v>
      </c>
      <c r="E13" s="1" t="s">
        <v>525</v>
      </c>
      <c r="F13" s="1" t="s">
        <v>607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470</v>
      </c>
      <c r="K13" s="1" t="str">
        <f t="shared" si="4"/>
        <v xml:space="preserve">  470</v>
      </c>
      <c r="M13">
        <v>4</v>
      </c>
      <c r="N13" s="28" t="str">
        <f t="shared" ref="N13:W18" si="6">+IF(ISNA(VLOOKUP(N$3&amp;"  "&amp;$M13,$A$3:$I$100,2,0)),"",VLOOKUP(N$3&amp;"  "&amp;$M13,$A$3:$I$100,2,0))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"&amp;$M13,$A$3:$I$100,2,0)),"",VLOOKUP(X$3&amp;"  "&amp;$M13,$A$3:$I$100,2,0))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"&amp;$M13,$A$3:$I$100,2,0)),"",VLOOKUP(AH$3&amp;"  "&amp;$M13,$A$3:$I$100,2,0))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18.079999999999998</v>
      </c>
      <c r="C14" s="51">
        <v>380</v>
      </c>
      <c r="D14" s="1" t="s">
        <v>361</v>
      </c>
      <c r="E14" s="1" t="s">
        <v>520</v>
      </c>
      <c r="F14" s="1" t="s">
        <v>602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472</v>
      </c>
      <c r="K14" s="1" t="str">
        <f t="shared" si="4"/>
        <v xml:space="preserve">  472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18.12</v>
      </c>
      <c r="C15" s="51">
        <v>348</v>
      </c>
      <c r="D15" s="1" t="s">
        <v>115</v>
      </c>
      <c r="E15" s="1" t="s">
        <v>817</v>
      </c>
      <c r="F15" s="1" t="s">
        <v>597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473</v>
      </c>
      <c r="K15" s="1" t="str">
        <f t="shared" si="4"/>
        <v xml:space="preserve">  473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18.190000000000001</v>
      </c>
      <c r="C16" s="51">
        <v>349</v>
      </c>
      <c r="D16" s="1" t="s">
        <v>515</v>
      </c>
      <c r="E16" s="1" t="s">
        <v>554</v>
      </c>
      <c r="F16" s="1" t="s">
        <v>599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474</v>
      </c>
      <c r="K16" s="1" t="str">
        <f t="shared" si="4"/>
        <v xml:space="preserve">  474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18.22</v>
      </c>
      <c r="C17" s="51">
        <v>377</v>
      </c>
      <c r="D17" s="1" t="s">
        <v>1690</v>
      </c>
      <c r="E17" s="1" t="s">
        <v>1691</v>
      </c>
      <c r="F17" s="1" t="s">
        <v>595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475</v>
      </c>
      <c r="K17" s="1" t="str">
        <f t="shared" si="4"/>
        <v xml:space="preserve">  475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18.25</v>
      </c>
      <c r="C18" s="51">
        <v>359</v>
      </c>
      <c r="D18" s="1" t="s">
        <v>534</v>
      </c>
      <c r="E18" s="1" t="s">
        <v>396</v>
      </c>
      <c r="F18" s="1" t="s">
        <v>659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476</v>
      </c>
      <c r="K18" s="1" t="str">
        <f t="shared" si="4"/>
        <v xml:space="preserve">  476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18.34</v>
      </c>
      <c r="C19" s="51">
        <v>369</v>
      </c>
      <c r="D19" s="1" t="s">
        <v>528</v>
      </c>
      <c r="E19" s="1" t="s">
        <v>839</v>
      </c>
      <c r="F19" s="1" t="s">
        <v>622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477</v>
      </c>
      <c r="K19" s="1" t="str">
        <f t="shared" si="4"/>
        <v xml:space="preserve">  477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18.350000000000001</v>
      </c>
      <c r="C20" s="51">
        <v>381</v>
      </c>
      <c r="D20" s="1" t="s">
        <v>28</v>
      </c>
      <c r="E20" s="1" t="s">
        <v>78</v>
      </c>
      <c r="F20" s="1" t="s">
        <v>597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478</v>
      </c>
      <c r="K20" s="1" t="str">
        <f t="shared" si="4"/>
        <v xml:space="preserve">  478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18.399999999999999</v>
      </c>
      <c r="C21" s="51">
        <v>367</v>
      </c>
      <c r="D21" s="1" t="s">
        <v>222</v>
      </c>
      <c r="E21" s="1" t="s">
        <v>223</v>
      </c>
      <c r="F21" s="1" t="s">
        <v>594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479</v>
      </c>
      <c r="K21" s="1" t="str">
        <f t="shared" ref="K21:K32" si="10">+G21&amp;"  "&amp;J21</f>
        <v xml:space="preserve">  479</v>
      </c>
    </row>
    <row r="22" spans="1:39" x14ac:dyDescent="0.3">
      <c r="A22">
        <v>19</v>
      </c>
      <c r="B22" s="3">
        <v>18.43</v>
      </c>
      <c r="C22" s="51">
        <v>352</v>
      </c>
      <c r="D22" s="1" t="s">
        <v>22</v>
      </c>
      <c r="E22" s="1" t="s">
        <v>32</v>
      </c>
      <c r="F22" s="1" t="s">
        <v>622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480</v>
      </c>
      <c r="K22" s="1" t="str">
        <f t="shared" si="10"/>
        <v xml:space="preserve">  480</v>
      </c>
      <c r="M22">
        <v>7</v>
      </c>
      <c r="N22" s="28" t="str">
        <f t="shared" ref="N22:W27" si="11">+IF(ISNA(VLOOKUP(N$3&amp;"  "&amp;$M22,$A$3:$I$100,2,0)),"",VLOOKUP(N$3&amp;"  "&amp;$M22,$A$3:$I$100,2,0))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"&amp;$M22,$A$3:$I$100,2,0)),"",VLOOKUP(X$3&amp;"  "&amp;$M22,$A$3:$I$100,2,0))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"&amp;$M22,$A$3:$I$100,2,0)),"",VLOOKUP(AH$3&amp;"  "&amp;$M22,$A$3:$I$100,2,0))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18.559999999999999</v>
      </c>
      <c r="C23" s="51">
        <v>366</v>
      </c>
      <c r="D23" s="1" t="s">
        <v>515</v>
      </c>
      <c r="E23" s="1" t="s">
        <v>948</v>
      </c>
      <c r="F23" s="1" t="s">
        <v>602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481</v>
      </c>
      <c r="K23" s="1" t="str">
        <f t="shared" si="10"/>
        <v xml:space="preserve">  481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19.079999999999998</v>
      </c>
      <c r="C24" s="51">
        <v>363</v>
      </c>
      <c r="D24" s="1" t="s">
        <v>555</v>
      </c>
      <c r="E24" s="1" t="s">
        <v>806</v>
      </c>
      <c r="F24" s="1" t="s">
        <v>595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483</v>
      </c>
      <c r="K24" s="1" t="str">
        <f t="shared" si="10"/>
        <v xml:space="preserve">  483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19.149999999999999</v>
      </c>
      <c r="C25" s="51">
        <v>351</v>
      </c>
      <c r="D25" s="1" t="s">
        <v>43</v>
      </c>
      <c r="E25" s="1" t="s">
        <v>824</v>
      </c>
      <c r="F25" s="1" t="s">
        <v>638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484</v>
      </c>
      <c r="K25" s="1" t="str">
        <f t="shared" si="10"/>
        <v xml:space="preserve">  484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19.2</v>
      </c>
      <c r="C26" s="51">
        <v>353</v>
      </c>
      <c r="D26" s="1" t="s">
        <v>361</v>
      </c>
      <c r="E26" s="1" t="s">
        <v>359</v>
      </c>
      <c r="F26" s="1" t="s">
        <v>595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485</v>
      </c>
      <c r="K26" s="1" t="str">
        <f t="shared" si="10"/>
        <v xml:space="preserve">  485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19.2</v>
      </c>
      <c r="C27" s="51">
        <v>376</v>
      </c>
      <c r="D27" s="1" t="s">
        <v>811</v>
      </c>
      <c r="E27" s="1" t="s">
        <v>360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485</v>
      </c>
      <c r="K27" s="1" t="str">
        <f t="shared" si="10"/>
        <v xml:space="preserve">  485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19.21</v>
      </c>
      <c r="C28" s="51">
        <v>389</v>
      </c>
      <c r="D28" s="1" t="s">
        <v>1605</v>
      </c>
      <c r="E28" s="1" t="s">
        <v>1699</v>
      </c>
      <c r="F28" s="1" t="s">
        <v>597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487</v>
      </c>
      <c r="K28" s="1" t="str">
        <f t="shared" si="10"/>
        <v xml:space="preserve">  487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19.260000000000002</v>
      </c>
      <c r="C29" s="51">
        <v>375</v>
      </c>
      <c r="D29" s="1" t="s">
        <v>42</v>
      </c>
      <c r="E29" s="1" t="s">
        <v>514</v>
      </c>
      <c r="F29" s="1" t="s">
        <v>598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488</v>
      </c>
      <c r="K29" s="1" t="str">
        <f t="shared" si="10"/>
        <v xml:space="preserve">  488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19.36</v>
      </c>
      <c r="C30" s="51">
        <v>370</v>
      </c>
      <c r="D30" s="1" t="s">
        <v>39</v>
      </c>
      <c r="E30" s="1" t="s">
        <v>1685</v>
      </c>
      <c r="F30" s="1" t="s">
        <v>599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489</v>
      </c>
      <c r="K30" s="1" t="str">
        <f t="shared" si="10"/>
        <v xml:space="preserve">  489</v>
      </c>
    </row>
    <row r="31" spans="1:39" x14ac:dyDescent="0.3">
      <c r="A31">
        <v>28</v>
      </c>
      <c r="B31" s="3">
        <v>19.39</v>
      </c>
      <c r="C31" s="51">
        <v>373</v>
      </c>
      <c r="D31" s="1" t="s">
        <v>1687</v>
      </c>
      <c r="E31" s="1" t="s">
        <v>181</v>
      </c>
      <c r="F31" s="1" t="s">
        <v>602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490</v>
      </c>
      <c r="K31" s="1" t="str">
        <f t="shared" si="10"/>
        <v xml:space="preserve">  490</v>
      </c>
      <c r="M31">
        <v>10</v>
      </c>
      <c r="N31" s="28" t="str">
        <f t="shared" ref="N31:W36" si="15">+IF(ISNA(VLOOKUP(N$3&amp;"  "&amp;$M31,$A$3:$I$100,2,0)),"",VLOOKUP(N$3&amp;"  "&amp;$M31,$A$3:$I$100,2,0))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"&amp;$M31,$A$3:$I$100,2,0)),"",VLOOKUP(X$3&amp;"  "&amp;$M31,$A$3:$I$100,2,0))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"&amp;$M31,$A$3:$I$100,2,0)),"",VLOOKUP(AH$3&amp;"  "&amp;$M31,$A$3:$I$100,2,0))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A32">
        <v>29</v>
      </c>
      <c r="B32" s="3">
        <v>19.420000000000002</v>
      </c>
      <c r="C32" s="51">
        <v>361</v>
      </c>
      <c r="D32" s="1" t="s">
        <v>516</v>
      </c>
      <c r="E32" s="1" t="s">
        <v>517</v>
      </c>
      <c r="F32" s="1" t="s">
        <v>598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491</v>
      </c>
      <c r="K32" s="1" t="str">
        <f t="shared" si="10"/>
        <v xml:space="preserve">  491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1:39" x14ac:dyDescent="0.3">
      <c r="A33">
        <v>30</v>
      </c>
      <c r="B33" s="3">
        <v>19.45</v>
      </c>
      <c r="C33" s="51">
        <v>354</v>
      </c>
      <c r="D33" s="1" t="s">
        <v>826</v>
      </c>
      <c r="E33" s="1" t="s">
        <v>827</v>
      </c>
      <c r="F33" s="1" t="s">
        <v>664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492</v>
      </c>
      <c r="K33" s="1" t="str">
        <f t="shared" ref="K33:K38" si="18">+G33&amp;"  "&amp;J33</f>
        <v xml:space="preserve">  492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1:39" x14ac:dyDescent="0.3">
      <c r="A34">
        <v>31</v>
      </c>
      <c r="B34" s="3">
        <v>19.510000000000002</v>
      </c>
      <c r="C34" s="51">
        <v>350</v>
      </c>
      <c r="D34" s="1" t="s">
        <v>1681</v>
      </c>
      <c r="E34" s="1" t="s">
        <v>1682</v>
      </c>
      <c r="F34" s="1" t="s">
        <v>607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493</v>
      </c>
      <c r="K34" s="1" t="str">
        <f t="shared" si="18"/>
        <v xml:space="preserve">  493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1:39" x14ac:dyDescent="0.3">
      <c r="A35">
        <v>32</v>
      </c>
      <c r="B35" s="3">
        <v>19.52</v>
      </c>
      <c r="C35" s="51">
        <v>384</v>
      </c>
      <c r="D35" s="1" t="s">
        <v>27</v>
      </c>
      <c r="E35" s="1" t="s">
        <v>1698</v>
      </c>
      <c r="F35" s="1" t="s">
        <v>607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494</v>
      </c>
      <c r="K35" s="1" t="str">
        <f t="shared" si="18"/>
        <v xml:space="preserve">  494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1:39" x14ac:dyDescent="0.3">
      <c r="A36">
        <v>33</v>
      </c>
      <c r="B36" s="3">
        <v>19.54</v>
      </c>
      <c r="C36" s="51">
        <v>368</v>
      </c>
      <c r="D36" s="1" t="s">
        <v>951</v>
      </c>
      <c r="E36" s="1" t="s">
        <v>1684</v>
      </c>
      <c r="F36" s="1" t="s">
        <v>629</v>
      </c>
      <c r="G36" s="1"/>
      <c r="H36" s="1" t="str">
        <f>+VLOOKUP($C36,MasterData!$B$4:$I$1003,5,"false")</f>
        <v>Sen</v>
      </c>
      <c r="I36" s="3" t="str">
        <f>+VLOOKUP($C36,MasterData!$B$4:$I$1003,6,"false")</f>
        <v>M</v>
      </c>
      <c r="J36" s="24" t="str">
        <f t="shared" si="0"/>
        <v>495</v>
      </c>
      <c r="K36" s="1" t="str">
        <f t="shared" si="18"/>
        <v xml:space="preserve">  495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1:39" x14ac:dyDescent="0.3">
      <c r="A37">
        <v>34</v>
      </c>
      <c r="B37" s="3">
        <v>20.5</v>
      </c>
      <c r="C37" s="51">
        <v>386</v>
      </c>
      <c r="D37" s="1" t="s">
        <v>23</v>
      </c>
      <c r="E37" s="1" t="s">
        <v>452</v>
      </c>
      <c r="F37" s="1" t="s">
        <v>594</v>
      </c>
      <c r="G37" s="1"/>
      <c r="H37" s="1" t="str">
        <f>+VLOOKUP($C37,MasterData!$B$4:$I$1003,5,"false")</f>
        <v>Sen</v>
      </c>
      <c r="I37" s="3" t="str">
        <f>+VLOOKUP($C37,MasterData!$B$4:$I$1003,6,"false")</f>
        <v>M</v>
      </c>
      <c r="J37" s="24" t="str">
        <f t="shared" si="0"/>
        <v>497</v>
      </c>
      <c r="K37" s="1" t="str">
        <f t="shared" si="18"/>
        <v xml:space="preserve">  497</v>
      </c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1:39" x14ac:dyDescent="0.3">
      <c r="A38">
        <v>35</v>
      </c>
      <c r="B38" s="3">
        <v>20.51</v>
      </c>
      <c r="C38" s="51">
        <v>382</v>
      </c>
      <c r="D38" s="1" t="s">
        <v>1694</v>
      </c>
      <c r="E38" s="1" t="s">
        <v>1695</v>
      </c>
      <c r="F38" s="1" t="s">
        <v>599</v>
      </c>
      <c r="G38" s="1"/>
      <c r="H38" s="1" t="str">
        <f>+VLOOKUP($C38,MasterData!$B$4:$I$1003,5,"false")</f>
        <v>Sen</v>
      </c>
      <c r="I38" s="3" t="str">
        <f>+VLOOKUP($C38,MasterData!$B$4:$I$1003,6,"false")</f>
        <v>M</v>
      </c>
      <c r="J38" s="24" t="str">
        <f t="shared" si="0"/>
        <v>498</v>
      </c>
      <c r="K38" s="1" t="str">
        <f t="shared" si="18"/>
        <v xml:space="preserve">  498</v>
      </c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A39">
        <v>36</v>
      </c>
      <c r="B39" s="3">
        <v>21.53</v>
      </c>
      <c r="C39" s="51">
        <v>362</v>
      </c>
      <c r="D39" s="1" t="s">
        <v>522</v>
      </c>
      <c r="E39" s="1" t="s">
        <v>38</v>
      </c>
      <c r="F39" s="1" t="s">
        <v>607</v>
      </c>
      <c r="G39" s="1"/>
      <c r="H39" s="1" t="str">
        <f>+VLOOKUP($C39,MasterData!$B$4:$I$1003,5,"false")</f>
        <v>Sen</v>
      </c>
      <c r="I39" s="3" t="str">
        <f>+VLOOKUP($C39,MasterData!$B$4:$I$1003,6,"false")</f>
        <v>M</v>
      </c>
      <c r="J39" s="24" t="str">
        <f t="shared" si="0"/>
        <v>500</v>
      </c>
      <c r="K39" s="1" t="str">
        <f t="shared" ref="K39:K44" si="20">+G39&amp;"  "&amp;J39</f>
        <v xml:space="preserve">  500</v>
      </c>
    </row>
    <row r="40" spans="1:39" x14ac:dyDescent="0.3">
      <c r="A40">
        <v>37</v>
      </c>
      <c r="B40" s="3">
        <v>22.35</v>
      </c>
      <c r="C40" s="51">
        <v>390</v>
      </c>
      <c r="D40" s="1" t="s">
        <v>704</v>
      </c>
      <c r="E40" s="1" t="s">
        <v>760</v>
      </c>
      <c r="F40" s="1" t="s">
        <v>594</v>
      </c>
      <c r="G40" s="1"/>
      <c r="H40" s="1" t="str">
        <f>+VLOOKUP($C40,MasterData!$B$4:$I$1003,5,"false")</f>
        <v>Sen</v>
      </c>
      <c r="I40" s="3" t="str">
        <f>+VLOOKUP($C40,MasterData!$B$4:$I$1003,6,"false")</f>
        <v>M</v>
      </c>
      <c r="J40" s="24" t="str">
        <f t="shared" si="0"/>
        <v>502</v>
      </c>
      <c r="K40" s="1" t="str">
        <f t="shared" si="20"/>
        <v xml:space="preserve">  502</v>
      </c>
    </row>
    <row r="41" spans="1:39" x14ac:dyDescent="0.3">
      <c r="A41">
        <v>38</v>
      </c>
      <c r="B41" s="3">
        <v>24.41</v>
      </c>
      <c r="C41" s="51">
        <v>379</v>
      </c>
      <c r="D41" s="1" t="s">
        <v>27</v>
      </c>
      <c r="E41" s="1" t="s">
        <v>753</v>
      </c>
      <c r="F41" s="1" t="s">
        <v>594</v>
      </c>
      <c r="G41" s="1"/>
      <c r="H41" s="1" t="str">
        <f>+VLOOKUP($C41,MasterData!$B$4:$I$1003,5,"false")</f>
        <v>Sen</v>
      </c>
      <c r="I41" s="3" t="str">
        <f>+VLOOKUP($C41,MasterData!$B$4:$I$1003,6,"false")</f>
        <v>M</v>
      </c>
      <c r="J41" s="24" t="str">
        <f t="shared" si="0"/>
        <v>505</v>
      </c>
      <c r="K41" s="1" t="str">
        <f t="shared" si="20"/>
        <v xml:space="preserve">  505</v>
      </c>
    </row>
    <row r="42" spans="1:39" x14ac:dyDescent="0.3">
      <c r="A42">
        <v>39</v>
      </c>
      <c r="B42" s="3">
        <v>24.41</v>
      </c>
      <c r="C42" s="51">
        <v>365</v>
      </c>
      <c r="D42" s="1" t="s">
        <v>1683</v>
      </c>
      <c r="E42" s="1" t="s">
        <v>1531</v>
      </c>
      <c r="F42" s="1" t="s">
        <v>594</v>
      </c>
      <c r="G42" s="1"/>
      <c r="H42" s="1"/>
      <c r="I42" s="3"/>
      <c r="J42" s="60" t="str">
        <f t="shared" si="0"/>
        <v>505</v>
      </c>
      <c r="K42" s="1" t="str">
        <f t="shared" si="20"/>
        <v xml:space="preserve">  505</v>
      </c>
    </row>
    <row r="43" spans="1:39" x14ac:dyDescent="0.3">
      <c r="A43">
        <v>40</v>
      </c>
      <c r="B43" s="3">
        <v>25.19</v>
      </c>
      <c r="C43" s="51">
        <v>378</v>
      </c>
      <c r="D43" s="1" t="s">
        <v>1692</v>
      </c>
      <c r="E43" s="1" t="s">
        <v>1693</v>
      </c>
      <c r="F43" s="1" t="s">
        <v>594</v>
      </c>
      <c r="G43" s="1"/>
      <c r="H43" s="1"/>
      <c r="I43" s="3"/>
      <c r="J43" s="60" t="str">
        <f t="shared" si="0"/>
        <v>508</v>
      </c>
      <c r="K43" s="1" t="str">
        <f t="shared" si="20"/>
        <v xml:space="preserve">  508</v>
      </c>
    </row>
    <row r="44" spans="1:39" x14ac:dyDescent="0.3">
      <c r="A44">
        <v>41</v>
      </c>
      <c r="B44" s="3">
        <v>25.22</v>
      </c>
      <c r="C44" s="51">
        <v>371</v>
      </c>
      <c r="D44" s="1" t="s">
        <v>531</v>
      </c>
      <c r="E44" s="1" t="s">
        <v>1686</v>
      </c>
      <c r="F44" s="1" t="s">
        <v>594</v>
      </c>
      <c r="G44" s="1"/>
      <c r="H44" s="1"/>
      <c r="I44" s="3"/>
      <c r="J44" s="60" t="str">
        <f t="shared" si="0"/>
        <v>509</v>
      </c>
      <c r="K44" s="1" t="str">
        <f t="shared" si="20"/>
        <v xml:space="preserve">  509</v>
      </c>
    </row>
    <row r="45" spans="1:39" x14ac:dyDescent="0.3">
      <c r="C45" s="51"/>
      <c r="D45" s="1"/>
      <c r="E45" s="1"/>
      <c r="F45" s="1"/>
      <c r="G45" s="1"/>
      <c r="H45" s="1"/>
      <c r="I45" s="3"/>
    </row>
    <row r="46" spans="1:39" x14ac:dyDescent="0.3">
      <c r="C46" s="51"/>
      <c r="D46" s="1"/>
      <c r="E46" s="1"/>
      <c r="F46" s="1"/>
      <c r="G46" s="1"/>
      <c r="H46" s="1"/>
      <c r="I46" s="3"/>
    </row>
    <row r="47" spans="1:39" x14ac:dyDescent="0.3">
      <c r="C47" s="51"/>
      <c r="D47" s="1"/>
      <c r="E47" s="1"/>
      <c r="F47" s="1"/>
      <c r="G47" s="1"/>
      <c r="H47" s="1"/>
      <c r="I47" s="3"/>
    </row>
    <row r="48" spans="1:39" x14ac:dyDescent="0.3">
      <c r="C48" s="51"/>
      <c r="D48" s="1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1110</v>
      </c>
    </row>
    <row r="100" spans="2:14" x14ac:dyDescent="0.3">
      <c r="B100" s="3">
        <f>+B99+1</f>
        <v>2</v>
      </c>
      <c r="C100" s="3">
        <v>217</v>
      </c>
      <c r="D100" t="s">
        <v>1111</v>
      </c>
      <c r="N100" t="s">
        <v>624</v>
      </c>
    </row>
    <row r="101" spans="2:14" x14ac:dyDescent="0.3">
      <c r="B101" s="3">
        <f t="shared" ref="B101:B164" si="21">+B100+1</f>
        <v>3</v>
      </c>
      <c r="C101" s="3">
        <v>212</v>
      </c>
      <c r="D101" t="s">
        <v>1112</v>
      </c>
      <c r="N101" t="s">
        <v>157</v>
      </c>
    </row>
    <row r="102" spans="2:14" x14ac:dyDescent="0.3">
      <c r="B102" s="3">
        <f t="shared" si="21"/>
        <v>4</v>
      </c>
      <c r="C102" s="3">
        <v>201</v>
      </c>
      <c r="D102" t="s">
        <v>1113</v>
      </c>
      <c r="N102" t="s">
        <v>154</v>
      </c>
    </row>
    <row r="103" spans="2:14" x14ac:dyDescent="0.3">
      <c r="B103" s="3">
        <f t="shared" si="21"/>
        <v>5</v>
      </c>
      <c r="C103" s="3">
        <v>214</v>
      </c>
      <c r="D103" t="s">
        <v>1105</v>
      </c>
      <c r="N103" t="s">
        <v>348</v>
      </c>
    </row>
    <row r="104" spans="2:14" x14ac:dyDescent="0.3">
      <c r="B104" s="3">
        <f t="shared" si="21"/>
        <v>6</v>
      </c>
      <c r="C104" s="3">
        <v>245</v>
      </c>
      <c r="D104" t="s">
        <v>1114</v>
      </c>
      <c r="N104" t="s">
        <v>470</v>
      </c>
    </row>
    <row r="105" spans="2:14" x14ac:dyDescent="0.3">
      <c r="B105" s="3">
        <f t="shared" si="21"/>
        <v>7</v>
      </c>
      <c r="C105" s="3">
        <v>237</v>
      </c>
      <c r="D105" t="s">
        <v>1115</v>
      </c>
      <c r="N105" t="s">
        <v>158</v>
      </c>
    </row>
    <row r="106" spans="2:14" x14ac:dyDescent="0.3">
      <c r="B106" s="3">
        <f t="shared" si="21"/>
        <v>8</v>
      </c>
      <c r="C106" s="3">
        <v>218</v>
      </c>
      <c r="D106" t="s">
        <v>1116</v>
      </c>
      <c r="N106" t="s">
        <v>152</v>
      </c>
    </row>
    <row r="107" spans="2:14" x14ac:dyDescent="0.3">
      <c r="B107" s="3">
        <f t="shared" si="21"/>
        <v>9</v>
      </c>
      <c r="C107" s="3">
        <v>232</v>
      </c>
      <c r="D107" t="s">
        <v>1117</v>
      </c>
      <c r="N107" t="s">
        <v>596</v>
      </c>
    </row>
    <row r="108" spans="2:14" x14ac:dyDescent="0.3">
      <c r="B108" s="3">
        <f t="shared" si="21"/>
        <v>10</v>
      </c>
      <c r="C108" s="3">
        <v>207</v>
      </c>
      <c r="D108" t="s">
        <v>1118</v>
      </c>
      <c r="N108" t="s">
        <v>153</v>
      </c>
    </row>
    <row r="109" spans="2:14" x14ac:dyDescent="0.3">
      <c r="B109" s="3">
        <f t="shared" si="21"/>
        <v>11</v>
      </c>
      <c r="C109" s="3">
        <v>220</v>
      </c>
      <c r="D109" t="s">
        <v>1119</v>
      </c>
      <c r="N109" t="s">
        <v>568</v>
      </c>
    </row>
    <row r="110" spans="2:14" x14ac:dyDescent="0.3">
      <c r="B110" s="3">
        <f t="shared" si="21"/>
        <v>12</v>
      </c>
      <c r="C110" s="3">
        <v>227</v>
      </c>
      <c r="D110" t="s">
        <v>1120</v>
      </c>
      <c r="N110" t="s">
        <v>156</v>
      </c>
    </row>
    <row r="111" spans="2:14" x14ac:dyDescent="0.3">
      <c r="B111" s="3">
        <f t="shared" si="21"/>
        <v>13</v>
      </c>
      <c r="C111" s="3">
        <v>222</v>
      </c>
      <c r="D111" t="s">
        <v>1121</v>
      </c>
      <c r="N111" t="s">
        <v>352</v>
      </c>
    </row>
    <row r="112" spans="2:14" x14ac:dyDescent="0.3">
      <c r="B112" s="3">
        <f t="shared" si="21"/>
        <v>14</v>
      </c>
      <c r="C112" s="3">
        <v>211</v>
      </c>
      <c r="D112" t="s">
        <v>1122</v>
      </c>
    </row>
    <row r="113" spans="2:4" x14ac:dyDescent="0.3">
      <c r="B113" s="3">
        <f t="shared" si="21"/>
        <v>15</v>
      </c>
      <c r="C113" s="3">
        <v>224</v>
      </c>
      <c r="D113" t="s">
        <v>1123</v>
      </c>
    </row>
    <row r="114" spans="2:4" x14ac:dyDescent="0.3">
      <c r="B114" s="3">
        <f t="shared" si="21"/>
        <v>16</v>
      </c>
      <c r="C114" s="3">
        <v>241</v>
      </c>
      <c r="D114" t="s">
        <v>1124</v>
      </c>
    </row>
    <row r="115" spans="2:4" x14ac:dyDescent="0.3">
      <c r="B115" s="3">
        <f t="shared" si="21"/>
        <v>17</v>
      </c>
      <c r="C115" s="3">
        <v>223</v>
      </c>
      <c r="D115" t="s">
        <v>1125</v>
      </c>
    </row>
    <row r="116" spans="2:4" x14ac:dyDescent="0.3">
      <c r="B116" s="3">
        <f t="shared" si="21"/>
        <v>18</v>
      </c>
      <c r="C116" s="3">
        <v>230</v>
      </c>
      <c r="D116" t="s">
        <v>1126</v>
      </c>
    </row>
    <row r="117" spans="2:4" x14ac:dyDescent="0.3">
      <c r="B117" s="3">
        <f t="shared" si="21"/>
        <v>19</v>
      </c>
      <c r="C117" s="3">
        <v>240</v>
      </c>
      <c r="D117" t="s">
        <v>1127</v>
      </c>
    </row>
    <row r="118" spans="2:4" x14ac:dyDescent="0.3">
      <c r="B118" s="3">
        <f t="shared" si="21"/>
        <v>20</v>
      </c>
      <c r="C118" s="3">
        <v>239</v>
      </c>
      <c r="D118" t="s">
        <v>1128</v>
      </c>
    </row>
    <row r="119" spans="2:4" x14ac:dyDescent="0.3">
      <c r="B119" s="3">
        <f t="shared" si="21"/>
        <v>21</v>
      </c>
      <c r="C119" s="3">
        <v>210</v>
      </c>
      <c r="D119" t="s">
        <v>1129</v>
      </c>
    </row>
    <row r="120" spans="2:4" x14ac:dyDescent="0.3">
      <c r="B120" s="3">
        <f t="shared" si="21"/>
        <v>22</v>
      </c>
      <c r="C120" s="3">
        <v>213</v>
      </c>
      <c r="D120" t="s">
        <v>1130</v>
      </c>
    </row>
    <row r="121" spans="2:4" x14ac:dyDescent="0.3">
      <c r="B121" s="3">
        <f t="shared" si="21"/>
        <v>23</v>
      </c>
      <c r="C121" s="3">
        <v>204</v>
      </c>
      <c r="D121" t="s">
        <v>1069</v>
      </c>
    </row>
    <row r="122" spans="2:4" x14ac:dyDescent="0.3">
      <c r="B122" s="3">
        <f t="shared" si="21"/>
        <v>24</v>
      </c>
      <c r="C122" s="3">
        <v>206</v>
      </c>
      <c r="D122" t="s">
        <v>1131</v>
      </c>
    </row>
    <row r="123" spans="2:4" x14ac:dyDescent="0.3">
      <c r="B123" s="3">
        <f t="shared" si="21"/>
        <v>25</v>
      </c>
      <c r="C123" s="3">
        <v>231</v>
      </c>
      <c r="D123" t="s">
        <v>1132</v>
      </c>
    </row>
    <row r="124" spans="2:4" x14ac:dyDescent="0.3">
      <c r="B124" s="3">
        <f t="shared" si="21"/>
        <v>26</v>
      </c>
      <c r="C124" s="3">
        <v>247</v>
      </c>
      <c r="D124" t="s">
        <v>1133</v>
      </c>
    </row>
    <row r="125" spans="2:4" x14ac:dyDescent="0.3">
      <c r="B125" s="3">
        <f t="shared" si="21"/>
        <v>27</v>
      </c>
      <c r="C125" s="3">
        <v>249</v>
      </c>
      <c r="D125" t="s">
        <v>1134</v>
      </c>
    </row>
    <row r="126" spans="2:4" x14ac:dyDescent="0.3">
      <c r="B126" s="3">
        <f t="shared" si="21"/>
        <v>28</v>
      </c>
      <c r="C126" s="3">
        <v>209</v>
      </c>
      <c r="D126" t="s">
        <v>1135</v>
      </c>
    </row>
    <row r="127" spans="2:4" x14ac:dyDescent="0.3">
      <c r="B127" s="3">
        <f t="shared" si="21"/>
        <v>29</v>
      </c>
      <c r="C127" s="3">
        <v>205</v>
      </c>
      <c r="D127" t="s">
        <v>1136</v>
      </c>
    </row>
    <row r="128" spans="2:4" x14ac:dyDescent="0.3">
      <c r="B128" s="3">
        <f t="shared" si="21"/>
        <v>30</v>
      </c>
      <c r="C128" s="3">
        <v>225</v>
      </c>
      <c r="D128" t="s">
        <v>1137</v>
      </c>
    </row>
    <row r="129" spans="2:4" x14ac:dyDescent="0.3">
      <c r="B129" s="3">
        <f t="shared" si="21"/>
        <v>31</v>
      </c>
      <c r="C129" s="3">
        <v>235</v>
      </c>
      <c r="D129" t="s">
        <v>1138</v>
      </c>
    </row>
    <row r="130" spans="2:4" x14ac:dyDescent="0.3">
      <c r="B130" s="3">
        <f t="shared" si="21"/>
        <v>32</v>
      </c>
      <c r="C130" s="3">
        <v>244</v>
      </c>
      <c r="D130" t="s">
        <v>1138</v>
      </c>
    </row>
    <row r="131" spans="2:4" x14ac:dyDescent="0.3">
      <c r="B131" s="3">
        <f t="shared" si="21"/>
        <v>33</v>
      </c>
      <c r="C131" s="3">
        <v>219</v>
      </c>
      <c r="D131" t="s">
        <v>1139</v>
      </c>
    </row>
    <row r="132" spans="2:4" x14ac:dyDescent="0.3">
      <c r="B132" s="3">
        <f t="shared" si="21"/>
        <v>34</v>
      </c>
      <c r="C132" s="3">
        <v>221</v>
      </c>
      <c r="D132" t="s">
        <v>1140</v>
      </c>
    </row>
    <row r="133" spans="2:4" x14ac:dyDescent="0.3">
      <c r="B133" s="3">
        <f t="shared" si="21"/>
        <v>35</v>
      </c>
      <c r="C133" s="3">
        <v>238</v>
      </c>
      <c r="D133" t="s">
        <v>1141</v>
      </c>
    </row>
    <row r="134" spans="2:4" x14ac:dyDescent="0.3">
      <c r="B134" s="3">
        <f t="shared" si="21"/>
        <v>36</v>
      </c>
      <c r="C134" s="3">
        <v>234</v>
      </c>
      <c r="D134" t="s">
        <v>1142</v>
      </c>
    </row>
    <row r="135" spans="2:4" x14ac:dyDescent="0.3">
      <c r="B135" s="3">
        <f t="shared" si="21"/>
        <v>37</v>
      </c>
      <c r="C135" s="3">
        <v>248</v>
      </c>
      <c r="D135" t="s">
        <v>1143</v>
      </c>
    </row>
    <row r="136" spans="2:4" x14ac:dyDescent="0.3">
      <c r="B136" s="3">
        <f t="shared" si="21"/>
        <v>38</v>
      </c>
      <c r="C136" s="3">
        <v>246</v>
      </c>
      <c r="D136" t="s">
        <v>1144</v>
      </c>
    </row>
    <row r="137" spans="2:4" x14ac:dyDescent="0.3">
      <c r="B137" s="3">
        <f t="shared" si="21"/>
        <v>39</v>
      </c>
    </row>
    <row r="138" spans="2:4" x14ac:dyDescent="0.3">
      <c r="B138" s="3">
        <f t="shared" si="21"/>
        <v>40</v>
      </c>
    </row>
    <row r="139" spans="2:4" x14ac:dyDescent="0.3">
      <c r="B139" s="3">
        <f t="shared" si="21"/>
        <v>41</v>
      </c>
    </row>
    <row r="140" spans="2:4" x14ac:dyDescent="0.3">
      <c r="B140" s="3">
        <f t="shared" si="21"/>
        <v>42</v>
      </c>
    </row>
    <row r="141" spans="2:4" x14ac:dyDescent="0.3">
      <c r="B141" s="3">
        <f t="shared" si="21"/>
        <v>43</v>
      </c>
    </row>
    <row r="142" spans="2:4" x14ac:dyDescent="0.3">
      <c r="B142" s="3">
        <f t="shared" si="21"/>
        <v>44</v>
      </c>
    </row>
    <row r="143" spans="2:4" x14ac:dyDescent="0.3">
      <c r="B143" s="3">
        <f t="shared" si="21"/>
        <v>45</v>
      </c>
    </row>
    <row r="144" spans="2:4" x14ac:dyDescent="0.3">
      <c r="B144" s="3">
        <f t="shared" si="21"/>
        <v>46</v>
      </c>
    </row>
    <row r="145" spans="2:2" x14ac:dyDescent="0.3">
      <c r="B145" s="3">
        <f t="shared" si="21"/>
        <v>47</v>
      </c>
    </row>
    <row r="146" spans="2:2" x14ac:dyDescent="0.3">
      <c r="B146" s="3">
        <f t="shared" si="21"/>
        <v>48</v>
      </c>
    </row>
    <row r="147" spans="2:2" x14ac:dyDescent="0.3">
      <c r="B147" s="3">
        <f t="shared" si="21"/>
        <v>49</v>
      </c>
    </row>
    <row r="148" spans="2:2" x14ac:dyDescent="0.3">
      <c r="B148" s="3">
        <f t="shared" si="21"/>
        <v>50</v>
      </c>
    </row>
    <row r="149" spans="2:2" x14ac:dyDescent="0.3">
      <c r="B149" s="3">
        <f t="shared" si="21"/>
        <v>51</v>
      </c>
    </row>
    <row r="150" spans="2:2" x14ac:dyDescent="0.3">
      <c r="B150" s="3">
        <f t="shared" si="21"/>
        <v>52</v>
      </c>
    </row>
    <row r="151" spans="2:2" x14ac:dyDescent="0.3">
      <c r="B151" s="3">
        <f t="shared" si="21"/>
        <v>53</v>
      </c>
    </row>
    <row r="152" spans="2:2" x14ac:dyDescent="0.3">
      <c r="B152" s="3">
        <f t="shared" si="21"/>
        <v>54</v>
      </c>
    </row>
    <row r="153" spans="2:2" x14ac:dyDescent="0.3">
      <c r="B153" s="3">
        <f t="shared" si="21"/>
        <v>55</v>
      </c>
    </row>
    <row r="154" spans="2:2" x14ac:dyDescent="0.3">
      <c r="B154" s="3">
        <f t="shared" si="21"/>
        <v>56</v>
      </c>
    </row>
    <row r="155" spans="2:2" x14ac:dyDescent="0.3">
      <c r="B155" s="3">
        <f t="shared" si="21"/>
        <v>57</v>
      </c>
    </row>
    <row r="156" spans="2:2" x14ac:dyDescent="0.3">
      <c r="B156" s="3">
        <f t="shared" si="21"/>
        <v>58</v>
      </c>
    </row>
    <row r="157" spans="2:2" x14ac:dyDescent="0.3">
      <c r="B157" s="3">
        <f t="shared" si="21"/>
        <v>59</v>
      </c>
    </row>
    <row r="158" spans="2:2" x14ac:dyDescent="0.3">
      <c r="B158" s="3">
        <f t="shared" si="21"/>
        <v>60</v>
      </c>
    </row>
    <row r="159" spans="2:2" x14ac:dyDescent="0.3">
      <c r="B159" s="3">
        <f t="shared" si="21"/>
        <v>61</v>
      </c>
    </row>
    <row r="160" spans="2:2" x14ac:dyDescent="0.3">
      <c r="B160" s="3">
        <f t="shared" si="21"/>
        <v>62</v>
      </c>
    </row>
    <row r="161" spans="2:2" x14ac:dyDescent="0.3">
      <c r="B161" s="3">
        <f t="shared" si="21"/>
        <v>63</v>
      </c>
    </row>
    <row r="162" spans="2:2" x14ac:dyDescent="0.3">
      <c r="B162" s="3">
        <f t="shared" si="21"/>
        <v>64</v>
      </c>
    </row>
    <row r="163" spans="2:2" x14ac:dyDescent="0.3">
      <c r="B163" s="3">
        <f t="shared" si="21"/>
        <v>65</v>
      </c>
    </row>
    <row r="164" spans="2:2" x14ac:dyDescent="0.3">
      <c r="B164" s="3">
        <f t="shared" si="21"/>
        <v>66</v>
      </c>
    </row>
    <row r="165" spans="2:2" x14ac:dyDescent="0.3">
      <c r="B165" s="3">
        <f t="shared" ref="B165:B198" si="22">+B164+1</f>
        <v>67</v>
      </c>
    </row>
    <row r="166" spans="2:2" x14ac:dyDescent="0.3">
      <c r="B166" s="3">
        <f t="shared" si="22"/>
        <v>68</v>
      </c>
    </row>
    <row r="167" spans="2:2" x14ac:dyDescent="0.3">
      <c r="B167" s="3">
        <f t="shared" si="22"/>
        <v>69</v>
      </c>
    </row>
    <row r="168" spans="2:2" x14ac:dyDescent="0.3">
      <c r="B168" s="3">
        <f t="shared" si="22"/>
        <v>70</v>
      </c>
    </row>
    <row r="169" spans="2:2" x14ac:dyDescent="0.3">
      <c r="B169" s="3">
        <f t="shared" si="22"/>
        <v>71</v>
      </c>
    </row>
    <row r="170" spans="2:2" x14ac:dyDescent="0.3">
      <c r="B170" s="3">
        <f t="shared" si="22"/>
        <v>72</v>
      </c>
    </row>
    <row r="171" spans="2:2" x14ac:dyDescent="0.3">
      <c r="B171" s="3">
        <f t="shared" si="22"/>
        <v>73</v>
      </c>
    </row>
    <row r="172" spans="2:2" x14ac:dyDescent="0.3">
      <c r="B172" s="3">
        <f t="shared" si="22"/>
        <v>74</v>
      </c>
    </row>
    <row r="173" spans="2:2" x14ac:dyDescent="0.3">
      <c r="B173" s="3">
        <f t="shared" si="22"/>
        <v>75</v>
      </c>
    </row>
    <row r="174" spans="2:2" x14ac:dyDescent="0.3">
      <c r="B174" s="3">
        <f t="shared" si="22"/>
        <v>76</v>
      </c>
    </row>
    <row r="175" spans="2:2" x14ac:dyDescent="0.3">
      <c r="B175" s="3">
        <f t="shared" si="22"/>
        <v>77</v>
      </c>
    </row>
    <row r="176" spans="2:2" x14ac:dyDescent="0.3">
      <c r="B176" s="3">
        <f t="shared" si="22"/>
        <v>78</v>
      </c>
    </row>
    <row r="177" spans="2:2" x14ac:dyDescent="0.3">
      <c r="B177" s="3">
        <f t="shared" si="22"/>
        <v>79</v>
      </c>
    </row>
    <row r="178" spans="2:2" x14ac:dyDescent="0.3">
      <c r="B178" s="3">
        <f t="shared" si="22"/>
        <v>80</v>
      </c>
    </row>
    <row r="179" spans="2:2" x14ac:dyDescent="0.3">
      <c r="B179" s="3">
        <f t="shared" si="22"/>
        <v>81</v>
      </c>
    </row>
    <row r="180" spans="2:2" x14ac:dyDescent="0.3">
      <c r="B180" s="3">
        <f t="shared" si="22"/>
        <v>82</v>
      </c>
    </row>
    <row r="181" spans="2:2" x14ac:dyDescent="0.3">
      <c r="B181" s="3">
        <f t="shared" si="22"/>
        <v>83</v>
      </c>
    </row>
    <row r="182" spans="2:2" x14ac:dyDescent="0.3">
      <c r="B182" s="3">
        <f t="shared" si="22"/>
        <v>84</v>
      </c>
    </row>
    <row r="183" spans="2:2" x14ac:dyDescent="0.3">
      <c r="B183" s="3">
        <f t="shared" si="22"/>
        <v>85</v>
      </c>
    </row>
    <row r="184" spans="2:2" x14ac:dyDescent="0.3">
      <c r="B184" s="3">
        <f t="shared" si="22"/>
        <v>86</v>
      </c>
    </row>
    <row r="185" spans="2:2" x14ac:dyDescent="0.3">
      <c r="B185" s="3">
        <f t="shared" si="22"/>
        <v>87</v>
      </c>
    </row>
    <row r="186" spans="2:2" x14ac:dyDescent="0.3">
      <c r="B186" s="3">
        <f t="shared" si="22"/>
        <v>88</v>
      </c>
    </row>
    <row r="187" spans="2:2" x14ac:dyDescent="0.3">
      <c r="B187" s="3">
        <f t="shared" si="22"/>
        <v>89</v>
      </c>
    </row>
    <row r="188" spans="2:2" x14ac:dyDescent="0.3">
      <c r="B188" s="3">
        <f t="shared" si="22"/>
        <v>90</v>
      </c>
    </row>
    <row r="189" spans="2:2" x14ac:dyDescent="0.3">
      <c r="B189" s="3">
        <f t="shared" si="22"/>
        <v>91</v>
      </c>
    </row>
    <row r="190" spans="2:2" x14ac:dyDescent="0.3">
      <c r="B190" s="3">
        <f t="shared" si="22"/>
        <v>92</v>
      </c>
    </row>
    <row r="191" spans="2:2" x14ac:dyDescent="0.3">
      <c r="B191" s="3">
        <f t="shared" si="22"/>
        <v>93</v>
      </c>
    </row>
    <row r="192" spans="2:2" x14ac:dyDescent="0.3">
      <c r="B192" s="3">
        <f t="shared" si="22"/>
        <v>94</v>
      </c>
    </row>
    <row r="193" spans="2:2" x14ac:dyDescent="0.3">
      <c r="B193" s="3">
        <f t="shared" si="22"/>
        <v>95</v>
      </c>
    </row>
    <row r="194" spans="2:2" x14ac:dyDescent="0.3">
      <c r="B194" s="3">
        <f t="shared" si="22"/>
        <v>96</v>
      </c>
    </row>
    <row r="195" spans="2:2" x14ac:dyDescent="0.3">
      <c r="B195" s="3">
        <f t="shared" si="22"/>
        <v>97</v>
      </c>
    </row>
    <row r="196" spans="2:2" x14ac:dyDescent="0.3">
      <c r="B196" s="3">
        <f t="shared" si="22"/>
        <v>98</v>
      </c>
    </row>
    <row r="197" spans="2:2" x14ac:dyDescent="0.3">
      <c r="B197" s="3">
        <f t="shared" si="22"/>
        <v>99</v>
      </c>
    </row>
    <row r="198" spans="2:2" x14ac:dyDescent="0.3">
      <c r="B198" s="3">
        <f t="shared" si="22"/>
        <v>100</v>
      </c>
    </row>
  </sheetData>
  <sortState xmlns:xlrd2="http://schemas.microsoft.com/office/spreadsheetml/2017/richdata2" ref="A4:G49">
    <sortCondition ref="A4:A49"/>
  </sortState>
  <mergeCells count="2">
    <mergeCell ref="B2:G2"/>
    <mergeCell ref="B1:G1"/>
  </mergeCells>
  <conditionalFormatting sqref="N11:AM11 N20:AM20 N29:AM29 N38:AM38">
    <cfRule type="cellIs" dxfId="16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24" activePane="bottomLeft" state="frozen"/>
      <selection activeCell="P14" sqref="P14"/>
      <selection pane="bottomLeft" activeCell="C32" sqref="C32:F39"/>
    </sheetView>
  </sheetViews>
  <sheetFormatPr defaultColWidth="9.109375" defaultRowHeight="14.4" x14ac:dyDescent="0.3"/>
  <cols>
    <col min="1" max="1" width="8.109375" customWidth="1"/>
    <col min="2" max="2" width="6.88671875" style="3" customWidth="1"/>
    <col min="3" max="3" width="4.88671875" style="3" customWidth="1"/>
    <col min="4" max="4" width="7" customWidth="1"/>
    <col min="5" max="5" width="13.6640625" customWidth="1"/>
    <col min="6" max="6" width="13.88671875" bestFit="1" customWidth="1"/>
    <col min="7" max="7" width="6.6640625" customWidth="1"/>
    <col min="8" max="8" width="4.33203125" hidden="1" customWidth="1"/>
    <col min="9" max="9" width="4.109375" hidden="1" customWidth="1"/>
    <col min="10" max="10" width="11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7" t="s">
        <v>80</v>
      </c>
      <c r="C2" s="67"/>
      <c r="D2" s="67"/>
      <c r="E2" s="67"/>
      <c r="F2" s="67"/>
      <c r="G2" s="67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/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157</v>
      </c>
      <c r="P3" s="11" t="s">
        <v>153</v>
      </c>
      <c r="Q3" s="11" t="s">
        <v>154</v>
      </c>
      <c r="R3" s="11" t="s">
        <v>1504</v>
      </c>
      <c r="S3" s="11"/>
      <c r="T3" s="11"/>
      <c r="U3" s="11"/>
      <c r="V3" s="11"/>
      <c r="W3" s="11"/>
      <c r="X3" s="11"/>
      <c r="Y3" s="11"/>
      <c r="Z3" s="11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14.44</v>
      </c>
      <c r="C4" s="51">
        <v>344</v>
      </c>
      <c r="D4" s="1" t="s">
        <v>4</v>
      </c>
      <c r="E4" s="1" t="s">
        <v>967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5" si="0">TEXT(SUMPRODUCT(--(G4=$G$4:$G$597),--(B4&gt;$B$4:$B$597))+1,0)</f>
        <v>480</v>
      </c>
      <c r="K4" s="1" t="str">
        <f>+G4&amp;"  "&amp;J4</f>
        <v xml:space="preserve">  480</v>
      </c>
      <c r="M4">
        <v>1</v>
      </c>
      <c r="N4" s="28">
        <v>2</v>
      </c>
      <c r="O4" s="28">
        <v>1</v>
      </c>
      <c r="P4" s="28">
        <v>12</v>
      </c>
      <c r="Q4" s="28">
        <v>7</v>
      </c>
      <c r="R4" s="28">
        <v>3</v>
      </c>
      <c r="S4" s="28"/>
      <c r="T4" s="28"/>
      <c r="U4" s="28" t="str">
        <f t="shared" ref="N4:W9" si="1">+IF(ISNA(VLOOKUP(U$3&amp;"  "&amp;$M4,$A$3:$I$109,2,0)),"",VLOOKUP(U$3&amp;"  "&amp;$M4,$A$3:$I$109,2,0))</f>
        <v/>
      </c>
      <c r="V4" s="28" t="str">
        <f t="shared" si="1"/>
        <v/>
      </c>
      <c r="W4" s="28" t="str">
        <f t="shared" si="1"/>
        <v/>
      </c>
      <c r="X4" s="28" t="str">
        <f t="shared" ref="X4:AG9" si="2">+IF(ISNA(VLOOKUP(X$3&amp;"  "&amp;$M4,$A$3:$I$109,2,0)),"",VLOOKUP(X$3&amp;"  "&amp;$M4,$A$3:$I$109,2,0))</f>
        <v/>
      </c>
      <c r="Y4" s="28" t="str">
        <f t="shared" si="2"/>
        <v/>
      </c>
      <c r="Z4" s="28" t="str">
        <f t="shared" si="2"/>
        <v/>
      </c>
      <c r="AA4" s="28" t="str">
        <f t="shared" si="2"/>
        <v/>
      </c>
      <c r="AB4" s="28" t="str">
        <f t="shared" si="2"/>
        <v/>
      </c>
      <c r="AC4" s="28" t="str">
        <f t="shared" si="2"/>
        <v/>
      </c>
      <c r="AD4" s="28" t="str">
        <f t="shared" si="2"/>
        <v/>
      </c>
      <c r="AE4" s="28" t="str">
        <f t="shared" si="2"/>
        <v/>
      </c>
      <c r="AF4" s="28" t="str">
        <f t="shared" si="2"/>
        <v/>
      </c>
      <c r="AG4" s="28" t="str">
        <f t="shared" si="2"/>
        <v/>
      </c>
      <c r="AH4" s="28" t="str">
        <f t="shared" ref="AH4:AM9" si="3">+IF(ISNA(VLOOKUP(AH$3&amp;"  "&amp;$M4,$A$3:$I$109,2,0)),"",VLOOKUP(AH$3&amp;"  "&amp;$M4,$A$3:$I$109,2,0))</f>
        <v/>
      </c>
      <c r="AI4" s="28" t="str">
        <f t="shared" si="3"/>
        <v/>
      </c>
      <c r="AJ4" s="28" t="str">
        <f t="shared" si="3"/>
        <v/>
      </c>
      <c r="AK4" s="28" t="str">
        <f t="shared" si="3"/>
        <v/>
      </c>
      <c r="AL4" s="28" t="str">
        <f t="shared" si="3"/>
        <v/>
      </c>
      <c r="AM4" s="28" t="str">
        <f t="shared" si="3"/>
        <v/>
      </c>
    </row>
    <row r="5" spans="1:39" x14ac:dyDescent="0.3">
      <c r="A5">
        <v>2</v>
      </c>
      <c r="B5" s="3">
        <v>14.46</v>
      </c>
      <c r="C5" s="51">
        <v>324</v>
      </c>
      <c r="D5" s="1" t="s">
        <v>496</v>
      </c>
      <c r="E5" s="1" t="s">
        <v>49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481</v>
      </c>
      <c r="K5" s="1" t="str">
        <f t="shared" ref="K5:K20" si="4">+G5&amp;"  "&amp;J5</f>
        <v xml:space="preserve">  481</v>
      </c>
      <c r="M5">
        <v>2</v>
      </c>
      <c r="N5" s="28">
        <v>6</v>
      </c>
      <c r="O5" s="28">
        <v>4</v>
      </c>
      <c r="P5" s="28">
        <v>19</v>
      </c>
      <c r="Q5" s="28">
        <v>10</v>
      </c>
      <c r="R5" s="28">
        <v>5</v>
      </c>
      <c r="S5" s="28"/>
      <c r="T5" s="28"/>
      <c r="U5" s="28" t="str">
        <f t="shared" si="1"/>
        <v/>
      </c>
      <c r="V5" s="28" t="str">
        <f t="shared" si="1"/>
        <v/>
      </c>
      <c r="W5" s="28" t="str">
        <f t="shared" si="1"/>
        <v/>
      </c>
      <c r="X5" s="28" t="str">
        <f t="shared" si="2"/>
        <v/>
      </c>
      <c r="Y5" s="28" t="str">
        <f t="shared" si="2"/>
        <v/>
      </c>
      <c r="Z5" s="28" t="str">
        <f t="shared" si="2"/>
        <v/>
      </c>
      <c r="AA5" s="28" t="str">
        <f t="shared" si="2"/>
        <v/>
      </c>
      <c r="AB5" s="28" t="str">
        <f t="shared" si="2"/>
        <v/>
      </c>
      <c r="AC5" s="28" t="str">
        <f t="shared" si="2"/>
        <v/>
      </c>
      <c r="AD5" s="28" t="str">
        <f t="shared" si="2"/>
        <v/>
      </c>
      <c r="AE5" s="28" t="str">
        <f t="shared" si="2"/>
        <v/>
      </c>
      <c r="AF5" s="28" t="str">
        <f t="shared" si="2"/>
        <v/>
      </c>
      <c r="AG5" s="28" t="str">
        <f t="shared" si="2"/>
        <v/>
      </c>
      <c r="AH5" s="28" t="str">
        <f t="shared" si="3"/>
        <v/>
      </c>
      <c r="AI5" s="28" t="str">
        <f t="shared" si="3"/>
        <v/>
      </c>
      <c r="AJ5" s="28" t="str">
        <f t="shared" si="3"/>
        <v/>
      </c>
      <c r="AK5" s="28" t="str">
        <f t="shared" si="3"/>
        <v/>
      </c>
      <c r="AL5" s="28" t="str">
        <f t="shared" si="3"/>
        <v/>
      </c>
      <c r="AM5" s="28" t="str">
        <f t="shared" si="3"/>
        <v/>
      </c>
    </row>
    <row r="6" spans="1:39" x14ac:dyDescent="0.3">
      <c r="A6">
        <v>3</v>
      </c>
      <c r="B6" s="3">
        <v>14.51</v>
      </c>
      <c r="C6" s="51">
        <v>331</v>
      </c>
      <c r="D6" s="1" t="s">
        <v>504</v>
      </c>
      <c r="E6" s="1" t="s">
        <v>776</v>
      </c>
      <c r="F6" s="1" t="s">
        <v>622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482</v>
      </c>
      <c r="K6" s="1" t="str">
        <f t="shared" si="4"/>
        <v xml:space="preserve">  482</v>
      </c>
      <c r="M6">
        <v>3</v>
      </c>
      <c r="N6" s="28">
        <v>9</v>
      </c>
      <c r="O6" s="28">
        <v>15</v>
      </c>
      <c r="P6" s="28">
        <v>28</v>
      </c>
      <c r="Q6" s="28">
        <v>24</v>
      </c>
      <c r="R6" s="28">
        <v>8</v>
      </c>
      <c r="S6" s="28"/>
      <c r="T6" s="28"/>
      <c r="U6" s="28" t="str">
        <f t="shared" si="1"/>
        <v/>
      </c>
      <c r="V6" s="28" t="str">
        <f t="shared" si="1"/>
        <v/>
      </c>
      <c r="W6" s="28" t="str">
        <f t="shared" si="1"/>
        <v/>
      </c>
      <c r="X6" s="28" t="str">
        <f t="shared" si="2"/>
        <v/>
      </c>
      <c r="Y6" s="28" t="str">
        <f t="shared" si="2"/>
        <v/>
      </c>
      <c r="Z6" s="28" t="str">
        <f t="shared" si="2"/>
        <v/>
      </c>
      <c r="AA6" s="28" t="str">
        <f t="shared" si="2"/>
        <v/>
      </c>
      <c r="AB6" s="28" t="str">
        <f t="shared" si="2"/>
        <v/>
      </c>
      <c r="AC6" s="28" t="str">
        <f t="shared" si="2"/>
        <v/>
      </c>
      <c r="AD6" s="28" t="str">
        <f t="shared" si="2"/>
        <v/>
      </c>
      <c r="AE6" s="28" t="str">
        <f t="shared" si="2"/>
        <v/>
      </c>
      <c r="AF6" s="28" t="str">
        <f t="shared" si="2"/>
        <v/>
      </c>
      <c r="AG6" s="28" t="str">
        <f t="shared" si="2"/>
        <v/>
      </c>
      <c r="AH6" s="28" t="str">
        <f t="shared" si="3"/>
        <v/>
      </c>
      <c r="AI6" s="28" t="str">
        <f t="shared" si="3"/>
        <v/>
      </c>
      <c r="AJ6" s="28" t="str">
        <f t="shared" si="3"/>
        <v/>
      </c>
      <c r="AK6" s="28" t="str">
        <f t="shared" si="3"/>
        <v/>
      </c>
      <c r="AL6" s="28" t="str">
        <f t="shared" si="3"/>
        <v/>
      </c>
      <c r="AM6" s="28" t="str">
        <f t="shared" si="3"/>
        <v/>
      </c>
    </row>
    <row r="7" spans="1:39" x14ac:dyDescent="0.3">
      <c r="A7">
        <v>4</v>
      </c>
      <c r="B7" s="3">
        <v>15.06</v>
      </c>
      <c r="C7" s="51">
        <v>335</v>
      </c>
      <c r="D7" s="1" t="s">
        <v>56</v>
      </c>
      <c r="E7" s="1" t="s">
        <v>509</v>
      </c>
      <c r="F7" s="1" t="s">
        <v>597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484</v>
      </c>
      <c r="K7" s="1" t="str">
        <f t="shared" si="4"/>
        <v xml:space="preserve">  484</v>
      </c>
      <c r="N7" s="28" t="str">
        <f t="shared" si="1"/>
        <v/>
      </c>
      <c r="O7" s="28" t="str">
        <f t="shared" si="1"/>
        <v/>
      </c>
      <c r="P7" s="28" t="str">
        <f t="shared" si="1"/>
        <v/>
      </c>
      <c r="Q7" s="28" t="str">
        <f t="shared" si="1"/>
        <v/>
      </c>
      <c r="R7" s="28" t="str">
        <f t="shared" si="1"/>
        <v/>
      </c>
      <c r="S7" s="28" t="str">
        <f t="shared" si="1"/>
        <v/>
      </c>
      <c r="T7" s="28" t="str">
        <f t="shared" si="1"/>
        <v/>
      </c>
      <c r="U7" s="28" t="str">
        <f t="shared" si="1"/>
        <v/>
      </c>
      <c r="V7" s="28" t="str">
        <f t="shared" si="1"/>
        <v/>
      </c>
      <c r="W7" s="28" t="str">
        <f t="shared" si="1"/>
        <v/>
      </c>
      <c r="X7" s="28" t="str">
        <f t="shared" si="2"/>
        <v/>
      </c>
      <c r="Y7" s="28" t="str">
        <f t="shared" si="2"/>
        <v/>
      </c>
      <c r="Z7" s="28" t="str">
        <f t="shared" si="2"/>
        <v/>
      </c>
      <c r="AA7" s="28" t="str">
        <f t="shared" si="2"/>
        <v/>
      </c>
      <c r="AB7" s="28" t="str">
        <f t="shared" si="2"/>
        <v/>
      </c>
      <c r="AC7" s="28" t="str">
        <f t="shared" si="2"/>
        <v/>
      </c>
      <c r="AD7" s="28" t="str">
        <f t="shared" si="2"/>
        <v/>
      </c>
      <c r="AE7" s="28" t="str">
        <f t="shared" si="2"/>
        <v/>
      </c>
      <c r="AF7" s="28" t="str">
        <f t="shared" si="2"/>
        <v/>
      </c>
      <c r="AG7" s="28" t="str">
        <f t="shared" si="2"/>
        <v/>
      </c>
      <c r="AH7" s="28" t="str">
        <f t="shared" si="3"/>
        <v/>
      </c>
      <c r="AI7" s="28" t="str">
        <f t="shared" si="3"/>
        <v/>
      </c>
      <c r="AJ7" s="28" t="str">
        <f t="shared" si="3"/>
        <v/>
      </c>
      <c r="AK7" s="28" t="str">
        <f t="shared" si="3"/>
        <v/>
      </c>
      <c r="AL7" s="28" t="str">
        <f t="shared" si="3"/>
        <v/>
      </c>
      <c r="AM7" s="28" t="str">
        <f t="shared" si="3"/>
        <v/>
      </c>
    </row>
    <row r="8" spans="1:39" x14ac:dyDescent="0.3">
      <c r="A8">
        <v>5</v>
      </c>
      <c r="B8" s="3">
        <v>15.09</v>
      </c>
      <c r="C8" s="51">
        <v>333</v>
      </c>
      <c r="D8" s="1" t="s">
        <v>502</v>
      </c>
      <c r="E8" s="1" t="s">
        <v>503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485</v>
      </c>
      <c r="K8" s="1" t="str">
        <f t="shared" si="4"/>
        <v xml:space="preserve">  485</v>
      </c>
      <c r="N8" s="28" t="str">
        <f t="shared" si="1"/>
        <v/>
      </c>
      <c r="O8" s="28" t="str">
        <f t="shared" si="1"/>
        <v/>
      </c>
      <c r="P8" s="28" t="str">
        <f t="shared" si="1"/>
        <v/>
      </c>
      <c r="Q8" s="28" t="str">
        <f t="shared" si="1"/>
        <v/>
      </c>
      <c r="R8" s="28" t="str">
        <f t="shared" si="1"/>
        <v/>
      </c>
      <c r="S8" s="28" t="str">
        <f t="shared" si="1"/>
        <v/>
      </c>
      <c r="T8" s="28" t="str">
        <f t="shared" si="1"/>
        <v/>
      </c>
      <c r="U8" s="28" t="str">
        <f t="shared" si="1"/>
        <v/>
      </c>
      <c r="V8" s="28" t="str">
        <f t="shared" si="1"/>
        <v/>
      </c>
      <c r="W8" s="28" t="str">
        <f t="shared" si="1"/>
        <v/>
      </c>
      <c r="X8" s="28" t="str">
        <f t="shared" si="2"/>
        <v/>
      </c>
      <c r="Y8" s="28" t="str">
        <f t="shared" si="2"/>
        <v/>
      </c>
      <c r="Z8" s="28" t="str">
        <f t="shared" si="2"/>
        <v/>
      </c>
      <c r="AA8" s="28" t="str">
        <f t="shared" si="2"/>
        <v/>
      </c>
      <c r="AB8" s="28" t="str">
        <f t="shared" si="2"/>
        <v/>
      </c>
      <c r="AC8" s="28" t="str">
        <f t="shared" si="2"/>
        <v/>
      </c>
      <c r="AD8" s="28" t="str">
        <f t="shared" si="2"/>
        <v/>
      </c>
      <c r="AE8" s="28" t="str">
        <f t="shared" si="2"/>
        <v/>
      </c>
      <c r="AF8" s="28" t="str">
        <f t="shared" si="2"/>
        <v/>
      </c>
      <c r="AG8" s="28" t="str">
        <f t="shared" si="2"/>
        <v/>
      </c>
      <c r="AH8" s="28" t="str">
        <f t="shared" si="3"/>
        <v/>
      </c>
      <c r="AI8" s="28" t="str">
        <f t="shared" si="3"/>
        <v/>
      </c>
      <c r="AJ8" s="28" t="str">
        <f t="shared" si="3"/>
        <v/>
      </c>
      <c r="AK8" s="28" t="str">
        <f t="shared" si="3"/>
        <v/>
      </c>
      <c r="AL8" s="28" t="str">
        <f t="shared" si="3"/>
        <v/>
      </c>
      <c r="AM8" s="28" t="str">
        <f t="shared" si="3"/>
        <v/>
      </c>
    </row>
    <row r="9" spans="1:39" x14ac:dyDescent="0.3">
      <c r="A9">
        <v>6</v>
      </c>
      <c r="B9" s="3">
        <v>15.11</v>
      </c>
      <c r="C9" s="51">
        <v>340</v>
      </c>
      <c r="D9" s="1" t="s">
        <v>24</v>
      </c>
      <c r="E9" s="1" t="s">
        <v>57</v>
      </c>
      <c r="F9" s="1" t="s">
        <v>598</v>
      </c>
      <c r="G9" s="1"/>
      <c r="H9" s="1" t="str">
        <f>+VLOOKUP($C9,MasterData!$B$4:$I$1003,5,"false")</f>
        <v>Sen</v>
      </c>
      <c r="I9" s="3" t="str">
        <f>+VLOOKUP($C9,MasterData!$B$4:$I$1003,6,"false")</f>
        <v>M</v>
      </c>
      <c r="J9" s="24" t="str">
        <f t="shared" si="0"/>
        <v>486</v>
      </c>
      <c r="K9" s="1" t="str">
        <f t="shared" si="4"/>
        <v xml:space="preserve">  486</v>
      </c>
      <c r="N9" s="28" t="str">
        <f t="shared" si="1"/>
        <v/>
      </c>
      <c r="O9" s="28" t="str">
        <f t="shared" si="1"/>
        <v/>
      </c>
      <c r="P9" s="28" t="str">
        <f t="shared" si="1"/>
        <v/>
      </c>
      <c r="Q9" s="28" t="str">
        <f t="shared" si="1"/>
        <v/>
      </c>
      <c r="R9" s="28" t="str">
        <f t="shared" si="1"/>
        <v/>
      </c>
      <c r="S9" s="28" t="str">
        <f t="shared" si="1"/>
        <v/>
      </c>
      <c r="T9" s="28" t="str">
        <f t="shared" si="1"/>
        <v/>
      </c>
      <c r="U9" s="28" t="str">
        <f t="shared" si="1"/>
        <v/>
      </c>
      <c r="V9" s="28" t="str">
        <f t="shared" si="1"/>
        <v/>
      </c>
      <c r="W9" s="28" t="str">
        <f t="shared" si="1"/>
        <v/>
      </c>
      <c r="X9" s="28" t="str">
        <f t="shared" si="2"/>
        <v/>
      </c>
      <c r="Y9" s="28" t="str">
        <f t="shared" si="2"/>
        <v/>
      </c>
      <c r="Z9" s="28" t="str">
        <f t="shared" si="2"/>
        <v/>
      </c>
      <c r="AA9" s="28" t="str">
        <f t="shared" si="2"/>
        <v/>
      </c>
      <c r="AB9" s="28" t="str">
        <f t="shared" si="2"/>
        <v/>
      </c>
      <c r="AC9" s="28" t="str">
        <f t="shared" si="2"/>
        <v/>
      </c>
      <c r="AD9" s="28" t="str">
        <f t="shared" si="2"/>
        <v/>
      </c>
      <c r="AE9" s="28" t="str">
        <f t="shared" si="2"/>
        <v/>
      </c>
      <c r="AF9" s="28" t="str">
        <f t="shared" si="2"/>
        <v/>
      </c>
      <c r="AG9" s="28" t="str">
        <f t="shared" si="2"/>
        <v/>
      </c>
      <c r="AH9" s="28" t="str">
        <f t="shared" si="3"/>
        <v/>
      </c>
      <c r="AI9" s="28" t="str">
        <f t="shared" si="3"/>
        <v/>
      </c>
      <c r="AJ9" s="28" t="str">
        <f t="shared" si="3"/>
        <v/>
      </c>
      <c r="AK9" s="28" t="str">
        <f t="shared" si="3"/>
        <v/>
      </c>
      <c r="AL9" s="28" t="str">
        <f t="shared" si="3"/>
        <v/>
      </c>
      <c r="AM9" s="28" t="str">
        <f t="shared" si="3"/>
        <v/>
      </c>
    </row>
    <row r="10" spans="1:39" x14ac:dyDescent="0.3">
      <c r="A10">
        <v>7</v>
      </c>
      <c r="B10" s="3">
        <v>15.12</v>
      </c>
      <c r="C10" s="51">
        <v>346</v>
      </c>
      <c r="D10" s="1" t="s">
        <v>960</v>
      </c>
      <c r="E10" s="1" t="s">
        <v>961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487</v>
      </c>
      <c r="K10" s="1" t="str">
        <f t="shared" si="4"/>
        <v xml:space="preserve">  487</v>
      </c>
      <c r="M10" s="11" t="s">
        <v>378</v>
      </c>
      <c r="N10" s="29">
        <f>IF(N6="",1000,SUM(N4:N6))</f>
        <v>17</v>
      </c>
      <c r="O10" s="29">
        <f t="shared" ref="O10:AM10" si="5">IF(O6="",1000,SUM(O4:O6))</f>
        <v>20</v>
      </c>
      <c r="P10" s="29">
        <f t="shared" si="5"/>
        <v>59</v>
      </c>
      <c r="Q10" s="29">
        <f t="shared" si="5"/>
        <v>41</v>
      </c>
      <c r="R10" s="29">
        <f t="shared" si="5"/>
        <v>16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15.16</v>
      </c>
      <c r="C11" s="51">
        <v>312</v>
      </c>
      <c r="D11" s="1" t="s">
        <v>496</v>
      </c>
      <c r="E11" s="1" t="s">
        <v>777</v>
      </c>
      <c r="F11" s="1" t="s">
        <v>622</v>
      </c>
      <c r="G11" s="1"/>
      <c r="H11" s="1" t="str">
        <f>+VLOOKUP($C11,MasterData!$B$4:$I$1003,5,"false")</f>
        <v>U20</v>
      </c>
      <c r="I11" s="3" t="str">
        <f>+VLOOKUP($C11,MasterData!$B$4:$I$1003,6,"false")</f>
        <v>W</v>
      </c>
      <c r="J11" s="24" t="str">
        <f t="shared" si="0"/>
        <v>488</v>
      </c>
      <c r="K11" s="1" t="str">
        <f t="shared" si="4"/>
        <v xml:space="preserve">  488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3</v>
      </c>
      <c r="P11" s="30">
        <f>RANK(P10,($N$10:$AM$10,$N$19:$AM$19,$N$28:$AM$28, $N$37:$AM$37),1)</f>
        <v>5</v>
      </c>
      <c r="Q11" s="30">
        <f>RANK(Q10,($N$10:$AM$10,$N$19:$AM$19,$N$28:$AM$28, $N$37:$AM$37),1)</f>
        <v>4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15.26</v>
      </c>
      <c r="C12" s="51">
        <v>326</v>
      </c>
      <c r="D12" s="1" t="s">
        <v>15</v>
      </c>
      <c r="E12" s="1" t="s">
        <v>1676</v>
      </c>
      <c r="F12" s="1" t="s">
        <v>598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489</v>
      </c>
      <c r="K12" s="1" t="str">
        <f t="shared" si="4"/>
        <v xml:space="preserve">  489</v>
      </c>
    </row>
    <row r="13" spans="1:39" x14ac:dyDescent="0.3">
      <c r="A13">
        <v>10</v>
      </c>
      <c r="B13" s="3">
        <v>15.35</v>
      </c>
      <c r="C13" s="51">
        <v>343</v>
      </c>
      <c r="D13" s="1" t="s">
        <v>60</v>
      </c>
      <c r="E13" s="1" t="s">
        <v>942</v>
      </c>
      <c r="F13" s="1" t="s">
        <v>602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490</v>
      </c>
      <c r="K13" s="1" t="str">
        <f t="shared" si="4"/>
        <v xml:space="preserve">  490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15.42</v>
      </c>
      <c r="C14" s="51">
        <v>330</v>
      </c>
      <c r="D14" s="1" t="s">
        <v>3</v>
      </c>
      <c r="E14" s="1" t="s">
        <v>1679</v>
      </c>
      <c r="F14" s="1" t="s">
        <v>598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491</v>
      </c>
      <c r="K14" s="1" t="str">
        <f t="shared" si="4"/>
        <v xml:space="preserve">  491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16.02</v>
      </c>
      <c r="C15" s="51">
        <v>339</v>
      </c>
      <c r="D15" s="1" t="s">
        <v>742</v>
      </c>
      <c r="E15" s="1" t="s">
        <v>1680</v>
      </c>
      <c r="F15" s="1" t="s">
        <v>599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493</v>
      </c>
      <c r="K15" s="1" t="str">
        <f t="shared" si="4"/>
        <v xml:space="preserve">  493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16.04</v>
      </c>
      <c r="C16" s="51">
        <v>336</v>
      </c>
      <c r="D16" s="1" t="s">
        <v>507</v>
      </c>
      <c r="E16" s="1" t="s">
        <v>508</v>
      </c>
      <c r="F16" s="1" t="s">
        <v>594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494</v>
      </c>
      <c r="K16" s="1" t="str">
        <f t="shared" si="4"/>
        <v xml:space="preserve">  494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16.100000000000001</v>
      </c>
      <c r="C17" s="51">
        <v>315</v>
      </c>
      <c r="D17" s="1" t="s">
        <v>505</v>
      </c>
      <c r="E17" s="1" t="s">
        <v>208</v>
      </c>
      <c r="F17" s="1" t="s">
        <v>638</v>
      </c>
      <c r="G17" s="1"/>
      <c r="H17" s="1" t="str">
        <f>+VLOOKUP($C17,MasterData!$B$4:$I$1003,5,"false")</f>
        <v>U20</v>
      </c>
      <c r="I17" s="3" t="str">
        <f>+VLOOKUP($C17,MasterData!$B$4:$I$1003,6,"false")</f>
        <v>W</v>
      </c>
      <c r="J17" s="24" t="str">
        <f t="shared" si="0"/>
        <v>495</v>
      </c>
      <c r="K17" s="1" t="str">
        <f t="shared" si="4"/>
        <v xml:space="preserve">  495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16.11</v>
      </c>
      <c r="C18" s="51">
        <v>317</v>
      </c>
      <c r="D18" s="1" t="s">
        <v>59</v>
      </c>
      <c r="E18" s="1" t="s">
        <v>808</v>
      </c>
      <c r="F18" s="1" t="s">
        <v>597</v>
      </c>
      <c r="G18" s="1"/>
      <c r="H18" s="1" t="str">
        <f>+VLOOKUP($C18,MasterData!$B$4:$I$1003,5,"false")</f>
        <v>U20</v>
      </c>
      <c r="I18" s="3" t="str">
        <f>+VLOOKUP($C18,MasterData!$B$4:$I$1003,6,"false")</f>
        <v>W</v>
      </c>
      <c r="J18" s="24" t="str">
        <f t="shared" si="0"/>
        <v>496</v>
      </c>
      <c r="K18" s="1" t="str">
        <f t="shared" si="4"/>
        <v xml:space="preserve">  496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16.12</v>
      </c>
      <c r="C19" s="51">
        <v>322</v>
      </c>
      <c r="D19" s="1" t="s">
        <v>8</v>
      </c>
      <c r="E19" s="1" t="s">
        <v>775</v>
      </c>
      <c r="F19" s="1" t="s">
        <v>597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497</v>
      </c>
      <c r="K19" s="1" t="str">
        <f t="shared" si="4"/>
        <v xml:space="preserve">  497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16.21</v>
      </c>
      <c r="C20" s="51">
        <v>332</v>
      </c>
      <c r="D20" s="1" t="s">
        <v>2</v>
      </c>
      <c r="E20" s="1" t="s">
        <v>209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498</v>
      </c>
      <c r="K20" s="1" t="str">
        <f t="shared" si="4"/>
        <v xml:space="preserve">  498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16.3</v>
      </c>
      <c r="C21" s="51">
        <v>338</v>
      </c>
      <c r="D21" s="1" t="s">
        <v>51</v>
      </c>
      <c r="E21" s="1" t="s">
        <v>980</v>
      </c>
      <c r="F21" s="1" t="s">
        <v>597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499</v>
      </c>
      <c r="K21" s="1" t="str">
        <f t="shared" ref="K21:K36" si="10">+G21&amp;"  "&amp;J21</f>
        <v xml:space="preserve">  499</v>
      </c>
    </row>
    <row r="22" spans="1:39" x14ac:dyDescent="0.3">
      <c r="A22">
        <v>19</v>
      </c>
      <c r="B22" s="3">
        <v>16.43</v>
      </c>
      <c r="C22" s="51">
        <v>337</v>
      </c>
      <c r="D22" s="1" t="s">
        <v>934</v>
      </c>
      <c r="E22" s="1" t="s">
        <v>935</v>
      </c>
      <c r="F22" s="1" t="s">
        <v>599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500</v>
      </c>
      <c r="K22" s="1" t="str">
        <f t="shared" si="10"/>
        <v xml:space="preserve">  500</v>
      </c>
      <c r="M22">
        <v>7</v>
      </c>
      <c r="N22" s="28" t="str">
        <f t="shared" ref="N22:W27" si="11">+IF(ISNA(VLOOKUP(N$3&amp;"  "&amp;$M22,$A$3:$I$109,2,0)),"",VLOOKUP(N$3&amp;"  "&amp;$M22,$A$3:$I$109,2,0))</f>
        <v/>
      </c>
      <c r="O22" s="28" t="str">
        <f t="shared" si="11"/>
        <v/>
      </c>
      <c r="P22" s="28" t="str">
        <f t="shared" si="11"/>
        <v/>
      </c>
      <c r="Q22" s="28" t="str">
        <f t="shared" si="11"/>
        <v/>
      </c>
      <c r="R22" s="28" t="str">
        <f t="shared" si="11"/>
        <v/>
      </c>
      <c r="S22" s="28" t="str">
        <f t="shared" si="11"/>
        <v/>
      </c>
      <c r="T22" s="28" t="str">
        <f t="shared" si="11"/>
        <v/>
      </c>
      <c r="U22" s="28" t="str">
        <f t="shared" si="11"/>
        <v/>
      </c>
      <c r="V22" s="28" t="str">
        <f t="shared" si="11"/>
        <v/>
      </c>
      <c r="W22" s="28" t="str">
        <f t="shared" si="11"/>
        <v/>
      </c>
      <c r="X22" s="28" t="str">
        <f t="shared" ref="X22:AG27" si="12">+IF(ISNA(VLOOKUP(X$3&amp;"  "&amp;$M22,$A$3:$I$109,2,0)),"",VLOOKUP(X$3&amp;"  "&amp;$M22,$A$3:$I$109,2,0))</f>
        <v/>
      </c>
      <c r="Y22" s="28" t="str">
        <f t="shared" si="12"/>
        <v/>
      </c>
      <c r="Z22" s="28" t="str">
        <f t="shared" si="12"/>
        <v/>
      </c>
      <c r="AA22" s="28" t="str">
        <f t="shared" si="12"/>
        <v/>
      </c>
      <c r="AB22" s="28" t="str">
        <f t="shared" si="12"/>
        <v/>
      </c>
      <c r="AC22" s="28" t="str">
        <f t="shared" si="12"/>
        <v/>
      </c>
      <c r="AD22" s="28" t="str">
        <f t="shared" si="12"/>
        <v/>
      </c>
      <c r="AE22" s="28" t="str">
        <f t="shared" si="12"/>
        <v/>
      </c>
      <c r="AF22" s="28" t="str">
        <f t="shared" si="12"/>
        <v/>
      </c>
      <c r="AG22" s="28" t="str">
        <f t="shared" si="12"/>
        <v/>
      </c>
      <c r="AH22" s="28" t="str">
        <f t="shared" ref="AH22:AM27" si="13">+IF(ISNA(VLOOKUP(AH$3&amp;"  "&amp;$M22,$A$3:$I$109,2,0)),"",VLOOKUP(AH$3&amp;"  "&amp;$M22,$A$3:$I$109,2,0))</f>
        <v/>
      </c>
      <c r="AI22" s="28" t="str">
        <f t="shared" si="13"/>
        <v/>
      </c>
      <c r="AJ22" s="28" t="str">
        <f t="shared" si="13"/>
        <v/>
      </c>
      <c r="AK22" s="28" t="str">
        <f t="shared" si="13"/>
        <v/>
      </c>
      <c r="AL22" s="28" t="str">
        <f t="shared" si="13"/>
        <v/>
      </c>
      <c r="AM22" s="28" t="str">
        <f t="shared" si="13"/>
        <v/>
      </c>
    </row>
    <row r="23" spans="1:39" x14ac:dyDescent="0.3">
      <c r="A23">
        <v>20</v>
      </c>
      <c r="B23" s="3">
        <v>16.510000000000002</v>
      </c>
      <c r="C23" s="51">
        <v>313</v>
      </c>
      <c r="D23" s="1" t="s">
        <v>103</v>
      </c>
      <c r="E23" s="1" t="s">
        <v>1674</v>
      </c>
      <c r="F23" s="1" t="s">
        <v>597</v>
      </c>
      <c r="G23" s="1"/>
      <c r="H23" s="1" t="str">
        <f>+VLOOKUP($C23,MasterData!$B$4:$I$1003,5,"false")</f>
        <v>U20</v>
      </c>
      <c r="I23" s="3" t="str">
        <f>+VLOOKUP($C23,MasterData!$B$4:$I$1003,6,"false")</f>
        <v>W</v>
      </c>
      <c r="J23" s="24" t="str">
        <f t="shared" si="0"/>
        <v>501</v>
      </c>
      <c r="K23" s="1" t="str">
        <f t="shared" si="10"/>
        <v xml:space="preserve">  501</v>
      </c>
      <c r="M23">
        <v>8</v>
      </c>
      <c r="N23" s="28" t="str">
        <f t="shared" si="11"/>
        <v/>
      </c>
      <c r="O23" s="28" t="str">
        <f t="shared" si="11"/>
        <v/>
      </c>
      <c r="P23" s="28" t="str">
        <f t="shared" si="11"/>
        <v/>
      </c>
      <c r="Q23" s="28" t="str">
        <f t="shared" si="11"/>
        <v/>
      </c>
      <c r="R23" s="28" t="str">
        <f t="shared" si="11"/>
        <v/>
      </c>
      <c r="S23" s="28" t="str">
        <f t="shared" si="11"/>
        <v/>
      </c>
      <c r="T23" s="28" t="str">
        <f t="shared" si="11"/>
        <v/>
      </c>
      <c r="U23" s="28" t="str">
        <f t="shared" si="11"/>
        <v/>
      </c>
      <c r="V23" s="28" t="str">
        <f t="shared" si="11"/>
        <v/>
      </c>
      <c r="W23" s="28" t="str">
        <f t="shared" si="11"/>
        <v/>
      </c>
      <c r="X23" s="28" t="str">
        <f t="shared" si="12"/>
        <v/>
      </c>
      <c r="Y23" s="28" t="str">
        <f t="shared" si="12"/>
        <v/>
      </c>
      <c r="Z23" s="28" t="str">
        <f t="shared" si="12"/>
        <v/>
      </c>
      <c r="AA23" s="28" t="str">
        <f t="shared" si="12"/>
        <v/>
      </c>
      <c r="AB23" s="28" t="str">
        <f t="shared" si="12"/>
        <v/>
      </c>
      <c r="AC23" s="28" t="str">
        <f t="shared" si="12"/>
        <v/>
      </c>
      <c r="AD23" s="28" t="str">
        <f t="shared" si="12"/>
        <v/>
      </c>
      <c r="AE23" s="28" t="str">
        <f t="shared" si="12"/>
        <v/>
      </c>
      <c r="AF23" s="28" t="str">
        <f t="shared" si="12"/>
        <v/>
      </c>
      <c r="AG23" s="28" t="str">
        <f t="shared" si="12"/>
        <v/>
      </c>
      <c r="AH23" s="28" t="str">
        <f t="shared" si="13"/>
        <v/>
      </c>
      <c r="AI23" s="28" t="str">
        <f t="shared" si="13"/>
        <v/>
      </c>
      <c r="AJ23" s="28" t="str">
        <f t="shared" si="13"/>
        <v/>
      </c>
      <c r="AK23" s="28" t="str">
        <f t="shared" si="13"/>
        <v/>
      </c>
      <c r="AL23" s="28" t="str">
        <f t="shared" si="13"/>
        <v/>
      </c>
      <c r="AM23" s="28" t="str">
        <f t="shared" si="13"/>
        <v/>
      </c>
    </row>
    <row r="24" spans="1:39" x14ac:dyDescent="0.3">
      <c r="A24">
        <v>21</v>
      </c>
      <c r="B24" s="3">
        <v>16.55</v>
      </c>
      <c r="C24" s="51">
        <v>328</v>
      </c>
      <c r="D24" s="1" t="s">
        <v>52</v>
      </c>
      <c r="E24" s="1" t="s">
        <v>1677</v>
      </c>
      <c r="F24" s="1" t="s">
        <v>598</v>
      </c>
      <c r="G24" s="1"/>
      <c r="H24" s="1" t="str">
        <f>+VLOOKUP($C24,MasterData!$B$4:$I$1003,5,"false")</f>
        <v>Sen</v>
      </c>
      <c r="I24" s="3" t="str">
        <f>+VLOOKUP($C24,MasterData!$B$4:$I$1003,6,"false")</f>
        <v>M</v>
      </c>
      <c r="J24" s="24" t="str">
        <f t="shared" si="0"/>
        <v>502</v>
      </c>
      <c r="K24" s="1" t="str">
        <f t="shared" si="10"/>
        <v xml:space="preserve">  502</v>
      </c>
      <c r="M24">
        <v>9</v>
      </c>
      <c r="N24" s="28" t="str">
        <f t="shared" si="11"/>
        <v/>
      </c>
      <c r="O24" s="28" t="str">
        <f t="shared" si="11"/>
        <v/>
      </c>
      <c r="P24" s="28" t="str">
        <f t="shared" si="11"/>
        <v/>
      </c>
      <c r="Q24" s="28" t="str">
        <f t="shared" si="11"/>
        <v/>
      </c>
      <c r="R24" s="28" t="str">
        <f t="shared" si="11"/>
        <v/>
      </c>
      <c r="S24" s="28" t="str">
        <f t="shared" si="11"/>
        <v/>
      </c>
      <c r="T24" s="28" t="str">
        <f t="shared" si="11"/>
        <v/>
      </c>
      <c r="U24" s="28" t="str">
        <f t="shared" si="11"/>
        <v/>
      </c>
      <c r="V24" s="28" t="str">
        <f t="shared" si="11"/>
        <v/>
      </c>
      <c r="W24" s="28" t="str">
        <f t="shared" si="11"/>
        <v/>
      </c>
      <c r="X24" s="28" t="str">
        <f t="shared" si="12"/>
        <v/>
      </c>
      <c r="Y24" s="28" t="str">
        <f t="shared" si="12"/>
        <v/>
      </c>
      <c r="Z24" s="28" t="str">
        <f t="shared" si="12"/>
        <v/>
      </c>
      <c r="AA24" s="28" t="str">
        <f t="shared" si="12"/>
        <v/>
      </c>
      <c r="AB24" s="28" t="str">
        <f t="shared" si="12"/>
        <v/>
      </c>
      <c r="AC24" s="28" t="str">
        <f t="shared" si="12"/>
        <v/>
      </c>
      <c r="AD24" s="28" t="str">
        <f t="shared" si="12"/>
        <v/>
      </c>
      <c r="AE24" s="28" t="str">
        <f t="shared" si="12"/>
        <v/>
      </c>
      <c r="AF24" s="28" t="str">
        <f t="shared" si="12"/>
        <v/>
      </c>
      <c r="AG24" s="28" t="str">
        <f t="shared" si="12"/>
        <v/>
      </c>
      <c r="AH24" s="28" t="str">
        <f t="shared" si="13"/>
        <v/>
      </c>
      <c r="AI24" s="28" t="str">
        <f t="shared" si="13"/>
        <v/>
      </c>
      <c r="AJ24" s="28" t="str">
        <f t="shared" si="13"/>
        <v/>
      </c>
      <c r="AK24" s="28" t="str">
        <f t="shared" si="13"/>
        <v/>
      </c>
      <c r="AL24" s="28" t="str">
        <f t="shared" si="13"/>
        <v/>
      </c>
      <c r="AM24" s="28" t="str">
        <f t="shared" si="13"/>
        <v/>
      </c>
    </row>
    <row r="25" spans="1:39" x14ac:dyDescent="0.3">
      <c r="A25">
        <v>22</v>
      </c>
      <c r="B25" s="3">
        <v>17.02</v>
      </c>
      <c r="C25" s="51">
        <v>320</v>
      </c>
      <c r="D25" s="1" t="s">
        <v>56</v>
      </c>
      <c r="E25" s="1" t="s">
        <v>1675</v>
      </c>
      <c r="F25" s="1" t="s">
        <v>598</v>
      </c>
      <c r="G25" s="1"/>
      <c r="H25" s="1" t="str">
        <f>+VLOOKUP($C25,MasterData!$B$4:$I$1003,5,"false")</f>
        <v>Sen</v>
      </c>
      <c r="I25" s="3" t="str">
        <f>+VLOOKUP($C25,MasterData!$B$4:$I$1003,6,"false")</f>
        <v>M</v>
      </c>
      <c r="J25" s="24" t="str">
        <f t="shared" si="0"/>
        <v>504</v>
      </c>
      <c r="K25" s="1" t="str">
        <f t="shared" si="10"/>
        <v xml:space="preserve">  504</v>
      </c>
      <c r="N25" s="28" t="str">
        <f t="shared" si="11"/>
        <v/>
      </c>
      <c r="O25" s="28" t="str">
        <f t="shared" si="11"/>
        <v/>
      </c>
      <c r="P25" s="28" t="str">
        <f t="shared" si="11"/>
        <v/>
      </c>
      <c r="Q25" s="28" t="str">
        <f t="shared" si="11"/>
        <v/>
      </c>
      <c r="R25" s="28" t="str">
        <f t="shared" si="11"/>
        <v/>
      </c>
      <c r="S25" s="28" t="str">
        <f t="shared" si="11"/>
        <v/>
      </c>
      <c r="T25" s="28" t="str">
        <f t="shared" si="11"/>
        <v/>
      </c>
      <c r="U25" s="28" t="str">
        <f t="shared" si="11"/>
        <v/>
      </c>
      <c r="V25" s="28" t="str">
        <f t="shared" si="11"/>
        <v/>
      </c>
      <c r="W25" s="28" t="str">
        <f t="shared" si="11"/>
        <v/>
      </c>
      <c r="X25" s="28" t="str">
        <f t="shared" si="12"/>
        <v/>
      </c>
      <c r="Y25" s="28" t="str">
        <f t="shared" si="12"/>
        <v/>
      </c>
      <c r="Z25" s="28" t="str">
        <f t="shared" si="12"/>
        <v/>
      </c>
      <c r="AA25" s="28" t="str">
        <f t="shared" si="12"/>
        <v/>
      </c>
      <c r="AB25" s="28" t="str">
        <f t="shared" si="12"/>
        <v/>
      </c>
      <c r="AC25" s="28" t="str">
        <f t="shared" si="12"/>
        <v/>
      </c>
      <c r="AD25" s="28" t="str">
        <f t="shared" si="12"/>
        <v/>
      </c>
      <c r="AE25" s="28" t="str">
        <f t="shared" si="12"/>
        <v/>
      </c>
      <c r="AF25" s="28" t="str">
        <f t="shared" si="12"/>
        <v/>
      </c>
      <c r="AG25" s="28" t="str">
        <f t="shared" si="12"/>
        <v/>
      </c>
      <c r="AH25" s="28" t="str">
        <f t="shared" si="13"/>
        <v/>
      </c>
      <c r="AI25" s="28" t="str">
        <f t="shared" si="13"/>
        <v/>
      </c>
      <c r="AJ25" s="28" t="str">
        <f t="shared" si="13"/>
        <v/>
      </c>
      <c r="AK25" s="28" t="str">
        <f t="shared" si="13"/>
        <v/>
      </c>
      <c r="AL25" s="28" t="str">
        <f t="shared" si="13"/>
        <v/>
      </c>
      <c r="AM25" s="28" t="str">
        <f t="shared" si="13"/>
        <v/>
      </c>
    </row>
    <row r="26" spans="1:39" x14ac:dyDescent="0.3">
      <c r="A26">
        <v>23</v>
      </c>
      <c r="B26" s="3">
        <v>17.03</v>
      </c>
      <c r="C26" s="51">
        <v>314</v>
      </c>
      <c r="D26" s="1" t="s">
        <v>13</v>
      </c>
      <c r="E26" s="1" t="s">
        <v>46</v>
      </c>
      <c r="F26" s="1" t="s">
        <v>595</v>
      </c>
      <c r="G26" s="1"/>
      <c r="H26" s="1" t="str">
        <f>+VLOOKUP($C26,MasterData!$B$4:$I$1003,5,"false")</f>
        <v>U20</v>
      </c>
      <c r="I26" s="3" t="str">
        <f>+VLOOKUP($C26,MasterData!$B$4:$I$1003,6,"false")</f>
        <v>W</v>
      </c>
      <c r="J26" s="24" t="str">
        <f t="shared" si="0"/>
        <v>505</v>
      </c>
      <c r="K26" s="1" t="str">
        <f t="shared" si="10"/>
        <v xml:space="preserve">  505</v>
      </c>
      <c r="N26" s="28" t="str">
        <f t="shared" si="11"/>
        <v/>
      </c>
      <c r="O26" s="28" t="str">
        <f t="shared" si="11"/>
        <v/>
      </c>
      <c r="P26" s="28" t="str">
        <f t="shared" si="11"/>
        <v/>
      </c>
      <c r="Q26" s="28" t="str">
        <f t="shared" si="11"/>
        <v/>
      </c>
      <c r="R26" s="28" t="str">
        <f t="shared" si="11"/>
        <v/>
      </c>
      <c r="S26" s="28" t="str">
        <f t="shared" si="11"/>
        <v/>
      </c>
      <c r="T26" s="28" t="str">
        <f t="shared" si="11"/>
        <v/>
      </c>
      <c r="U26" s="28" t="str">
        <f t="shared" si="11"/>
        <v/>
      </c>
      <c r="V26" s="28" t="str">
        <f t="shared" si="11"/>
        <v/>
      </c>
      <c r="W26" s="28" t="str">
        <f t="shared" si="11"/>
        <v/>
      </c>
      <c r="X26" s="28" t="str">
        <f t="shared" si="12"/>
        <v/>
      </c>
      <c r="Y26" s="28" t="str">
        <f t="shared" si="12"/>
        <v/>
      </c>
      <c r="Z26" s="28" t="str">
        <f t="shared" si="12"/>
        <v/>
      </c>
      <c r="AA26" s="28" t="str">
        <f t="shared" si="12"/>
        <v/>
      </c>
      <c r="AB26" s="28" t="str">
        <f t="shared" si="12"/>
        <v/>
      </c>
      <c r="AC26" s="28" t="str">
        <f t="shared" si="12"/>
        <v/>
      </c>
      <c r="AD26" s="28" t="str">
        <f t="shared" si="12"/>
        <v/>
      </c>
      <c r="AE26" s="28" t="str">
        <f t="shared" si="12"/>
        <v/>
      </c>
      <c r="AF26" s="28" t="str">
        <f t="shared" si="12"/>
        <v/>
      </c>
      <c r="AG26" s="28" t="str">
        <f t="shared" si="12"/>
        <v/>
      </c>
      <c r="AH26" s="28" t="str">
        <f t="shared" si="13"/>
        <v/>
      </c>
      <c r="AI26" s="28" t="str">
        <f t="shared" si="13"/>
        <v/>
      </c>
      <c r="AJ26" s="28" t="str">
        <f t="shared" si="13"/>
        <v/>
      </c>
      <c r="AK26" s="28" t="str">
        <f t="shared" si="13"/>
        <v/>
      </c>
      <c r="AL26" s="28" t="str">
        <f t="shared" si="13"/>
        <v/>
      </c>
      <c r="AM26" s="28" t="str">
        <f t="shared" si="13"/>
        <v/>
      </c>
    </row>
    <row r="27" spans="1:39" x14ac:dyDescent="0.3">
      <c r="A27">
        <v>24</v>
      </c>
      <c r="B27" s="3">
        <v>17.12</v>
      </c>
      <c r="C27" s="51">
        <v>329</v>
      </c>
      <c r="D27" s="1" t="s">
        <v>1678</v>
      </c>
      <c r="E27" s="1" t="s">
        <v>1495</v>
      </c>
      <c r="F27" s="1" t="s">
        <v>602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506</v>
      </c>
      <c r="K27" s="1" t="str">
        <f t="shared" si="10"/>
        <v xml:space="preserve">  506</v>
      </c>
      <c r="N27" s="28" t="str">
        <f t="shared" si="11"/>
        <v/>
      </c>
      <c r="O27" s="28" t="str">
        <f t="shared" si="11"/>
        <v/>
      </c>
      <c r="P27" s="28" t="str">
        <f t="shared" si="11"/>
        <v/>
      </c>
      <c r="Q27" s="28" t="str">
        <f t="shared" si="11"/>
        <v/>
      </c>
      <c r="R27" s="28" t="str">
        <f t="shared" si="11"/>
        <v/>
      </c>
      <c r="S27" s="28" t="str">
        <f t="shared" si="11"/>
        <v/>
      </c>
      <c r="T27" s="28" t="str">
        <f t="shared" si="11"/>
        <v/>
      </c>
      <c r="U27" s="28" t="str">
        <f t="shared" si="11"/>
        <v/>
      </c>
      <c r="V27" s="28" t="str">
        <f t="shared" si="11"/>
        <v/>
      </c>
      <c r="W27" s="28" t="str">
        <f t="shared" si="11"/>
        <v/>
      </c>
      <c r="X27" s="28" t="str">
        <f t="shared" si="12"/>
        <v/>
      </c>
      <c r="Y27" s="28" t="str">
        <f t="shared" si="12"/>
        <v/>
      </c>
      <c r="Z27" s="28" t="str">
        <f t="shared" si="12"/>
        <v/>
      </c>
      <c r="AA27" s="28" t="str">
        <f t="shared" si="12"/>
        <v/>
      </c>
      <c r="AB27" s="28" t="str">
        <f t="shared" si="12"/>
        <v/>
      </c>
      <c r="AC27" s="28" t="str">
        <f t="shared" si="12"/>
        <v/>
      </c>
      <c r="AD27" s="28" t="str">
        <f t="shared" si="12"/>
        <v/>
      </c>
      <c r="AE27" s="28" t="str">
        <f t="shared" si="12"/>
        <v/>
      </c>
      <c r="AF27" s="28" t="str">
        <f t="shared" si="12"/>
        <v/>
      </c>
      <c r="AG27" s="28" t="str">
        <f t="shared" si="12"/>
        <v/>
      </c>
      <c r="AH27" s="28" t="str">
        <f t="shared" si="13"/>
        <v/>
      </c>
      <c r="AI27" s="28" t="str">
        <f t="shared" si="13"/>
        <v/>
      </c>
      <c r="AJ27" s="28" t="str">
        <f t="shared" si="13"/>
        <v/>
      </c>
      <c r="AK27" s="28" t="str">
        <f t="shared" si="13"/>
        <v/>
      </c>
      <c r="AL27" s="28" t="str">
        <f t="shared" si="13"/>
        <v/>
      </c>
      <c r="AM27" s="28" t="str">
        <f t="shared" si="13"/>
        <v/>
      </c>
    </row>
    <row r="28" spans="1:39" x14ac:dyDescent="0.3">
      <c r="A28">
        <v>25</v>
      </c>
      <c r="B28" s="3">
        <v>17.309999999999999</v>
      </c>
      <c r="C28" s="51">
        <v>342</v>
      </c>
      <c r="D28" s="1" t="s">
        <v>2</v>
      </c>
      <c r="E28" s="1" t="s">
        <v>1499</v>
      </c>
      <c r="F28" s="1" t="s">
        <v>595</v>
      </c>
      <c r="G28" s="1"/>
      <c r="H28" s="1" t="str">
        <f>+VLOOKUP($C28,MasterData!$B$4:$I$1003,5,"false")</f>
        <v>Sen</v>
      </c>
      <c r="I28" s="3" t="str">
        <f>+VLOOKUP($C28,MasterData!$B$4:$I$1003,6,"false")</f>
        <v>M</v>
      </c>
      <c r="J28" s="24" t="str">
        <f t="shared" si="0"/>
        <v>507</v>
      </c>
      <c r="K28" s="1" t="str">
        <f t="shared" si="10"/>
        <v xml:space="preserve">  507</v>
      </c>
      <c r="M28" s="11" t="s">
        <v>378</v>
      </c>
      <c r="N28" s="29">
        <f>IF(N24="",1000,SUM(N22:N24))</f>
        <v>1000</v>
      </c>
      <c r="O28" s="29">
        <f t="shared" ref="O28:AM28" si="14">IF(O24="",1000,SUM(O22:O24))</f>
        <v>1000</v>
      </c>
      <c r="P28" s="29">
        <f t="shared" si="14"/>
        <v>1000</v>
      </c>
      <c r="Q28" s="29">
        <f t="shared" si="14"/>
        <v>1000</v>
      </c>
      <c r="R28" s="29">
        <f t="shared" si="14"/>
        <v>1000</v>
      </c>
      <c r="S28" s="29">
        <f t="shared" si="14"/>
        <v>1000</v>
      </c>
      <c r="T28" s="29">
        <f t="shared" si="14"/>
        <v>1000</v>
      </c>
      <c r="U28" s="29">
        <f t="shared" si="14"/>
        <v>1000</v>
      </c>
      <c r="V28" s="29">
        <f t="shared" si="14"/>
        <v>1000</v>
      </c>
      <c r="W28" s="29">
        <f t="shared" si="14"/>
        <v>1000</v>
      </c>
      <c r="X28" s="29">
        <f t="shared" si="14"/>
        <v>1000</v>
      </c>
      <c r="Y28" s="29">
        <f t="shared" si="14"/>
        <v>1000</v>
      </c>
      <c r="Z28" s="29">
        <f t="shared" si="14"/>
        <v>1000</v>
      </c>
      <c r="AA28" s="29">
        <f t="shared" si="14"/>
        <v>1000</v>
      </c>
      <c r="AB28" s="29">
        <f t="shared" si="14"/>
        <v>1000</v>
      </c>
      <c r="AC28" s="29">
        <f t="shared" si="14"/>
        <v>1000</v>
      </c>
      <c r="AD28" s="29">
        <f t="shared" si="14"/>
        <v>1000</v>
      </c>
      <c r="AE28" s="29">
        <f t="shared" si="14"/>
        <v>1000</v>
      </c>
      <c r="AF28" s="29">
        <f t="shared" si="14"/>
        <v>1000</v>
      </c>
      <c r="AG28" s="29">
        <f t="shared" si="14"/>
        <v>1000</v>
      </c>
      <c r="AH28" s="29">
        <f t="shared" si="14"/>
        <v>1000</v>
      </c>
      <c r="AI28" s="29">
        <f t="shared" si="14"/>
        <v>1000</v>
      </c>
      <c r="AJ28" s="29">
        <f t="shared" si="14"/>
        <v>1000</v>
      </c>
      <c r="AK28" s="29">
        <f t="shared" si="14"/>
        <v>1000</v>
      </c>
      <c r="AL28" s="29">
        <f t="shared" si="14"/>
        <v>1000</v>
      </c>
      <c r="AM28" s="29">
        <f t="shared" si="14"/>
        <v>1000</v>
      </c>
    </row>
    <row r="29" spans="1:39" x14ac:dyDescent="0.3">
      <c r="A29">
        <v>26</v>
      </c>
      <c r="B29" s="3">
        <v>18.02</v>
      </c>
      <c r="C29" s="51">
        <v>319</v>
      </c>
      <c r="D29" s="1" t="s">
        <v>48</v>
      </c>
      <c r="E29" s="1" t="s">
        <v>401</v>
      </c>
      <c r="F29" s="1" t="s">
        <v>602</v>
      </c>
      <c r="G29" s="1"/>
      <c r="H29" s="1" t="str">
        <f>+VLOOKUP($C29,MasterData!$B$4:$I$1003,5,"false")</f>
        <v>U20</v>
      </c>
      <c r="I29" s="3" t="str">
        <f>+VLOOKUP($C29,MasterData!$B$4:$I$1003,6,"false")</f>
        <v>W</v>
      </c>
      <c r="J29" s="24" t="str">
        <f t="shared" si="0"/>
        <v>509</v>
      </c>
      <c r="K29" s="1" t="str">
        <f t="shared" si="10"/>
        <v xml:space="preserve">  509</v>
      </c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A30">
        <v>27</v>
      </c>
      <c r="B30" s="3">
        <v>18.23</v>
      </c>
      <c r="C30" s="51">
        <v>347</v>
      </c>
      <c r="D30" s="1" t="s">
        <v>60</v>
      </c>
      <c r="E30" s="1" t="s">
        <v>774</v>
      </c>
      <c r="F30" s="1" t="s">
        <v>598</v>
      </c>
      <c r="G30" s="1"/>
      <c r="H30" s="1" t="str">
        <f>+VLOOKUP($C30,MasterData!$B$4:$I$1003,5,"false")</f>
        <v>Sen</v>
      </c>
      <c r="I30" s="3" t="str">
        <f>+VLOOKUP($C30,MasterData!$B$4:$I$1003,6,"false")</f>
        <v>M</v>
      </c>
      <c r="J30" s="24" t="str">
        <f t="shared" si="0"/>
        <v>510</v>
      </c>
      <c r="K30" s="1" t="str">
        <f t="shared" si="10"/>
        <v xml:space="preserve">  510</v>
      </c>
    </row>
    <row r="31" spans="1:39" x14ac:dyDescent="0.3">
      <c r="A31">
        <v>28</v>
      </c>
      <c r="B31" s="3">
        <v>18.579999999999998</v>
      </c>
      <c r="C31" s="51">
        <v>325</v>
      </c>
      <c r="D31" s="1" t="s">
        <v>500</v>
      </c>
      <c r="E31" s="1" t="s">
        <v>399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511</v>
      </c>
      <c r="K31" s="1" t="str">
        <f t="shared" si="10"/>
        <v xml:space="preserve">  511</v>
      </c>
      <c r="M31">
        <v>10</v>
      </c>
      <c r="N31" s="28" t="str">
        <f t="shared" ref="N31:W36" si="15">+IF(ISNA(VLOOKUP(N$3&amp;"  "&amp;$M31,$A$3:$I$109,2,0)),"",VLOOKUP(N$3&amp;"  "&amp;$M31,$A$3:$I$109,2,0))</f>
        <v/>
      </c>
      <c r="O31" s="28" t="str">
        <f t="shared" si="15"/>
        <v/>
      </c>
      <c r="P31" s="28" t="str">
        <f t="shared" si="15"/>
        <v/>
      </c>
      <c r="Q31" s="28" t="str">
        <f t="shared" si="15"/>
        <v/>
      </c>
      <c r="R31" s="28" t="str">
        <f t="shared" si="15"/>
        <v/>
      </c>
      <c r="S31" s="28" t="str">
        <f t="shared" si="15"/>
        <v/>
      </c>
      <c r="T31" s="28" t="str">
        <f t="shared" si="15"/>
        <v/>
      </c>
      <c r="U31" s="28" t="str">
        <f t="shared" si="15"/>
        <v/>
      </c>
      <c r="V31" s="28" t="str">
        <f t="shared" si="15"/>
        <v/>
      </c>
      <c r="W31" s="28" t="str">
        <f t="shared" si="15"/>
        <v/>
      </c>
      <c r="X31" s="28" t="str">
        <f t="shared" ref="X31:AG36" si="16">+IF(ISNA(VLOOKUP(X$3&amp;"  "&amp;$M31,$A$3:$I$109,2,0)),"",VLOOKUP(X$3&amp;"  "&amp;$M31,$A$3:$I$109,2,0))</f>
        <v/>
      </c>
      <c r="Y31" s="28" t="str">
        <f t="shared" si="16"/>
        <v/>
      </c>
      <c r="Z31" s="28" t="str">
        <f t="shared" si="16"/>
        <v/>
      </c>
      <c r="AA31" s="28" t="str">
        <f t="shared" si="16"/>
        <v/>
      </c>
      <c r="AB31" s="28" t="str">
        <f t="shared" si="16"/>
        <v/>
      </c>
      <c r="AC31" s="28" t="str">
        <f t="shared" si="16"/>
        <v/>
      </c>
      <c r="AD31" s="28" t="str">
        <f t="shared" si="16"/>
        <v/>
      </c>
      <c r="AE31" s="28" t="str">
        <f t="shared" si="16"/>
        <v/>
      </c>
      <c r="AF31" s="28" t="str">
        <f t="shared" si="16"/>
        <v/>
      </c>
      <c r="AG31" s="28" t="str">
        <f t="shared" si="16"/>
        <v/>
      </c>
      <c r="AH31" s="28" t="str">
        <f t="shared" ref="AH31:AM36" si="17">+IF(ISNA(VLOOKUP(AH$3&amp;"  "&amp;$M31,$A$3:$I$109,2,0)),"",VLOOKUP(AH$3&amp;"  "&amp;$M31,$A$3:$I$109,2,0))</f>
        <v/>
      </c>
      <c r="AI31" s="28" t="str">
        <f t="shared" si="17"/>
        <v/>
      </c>
      <c r="AJ31" s="28" t="str">
        <f t="shared" si="17"/>
        <v/>
      </c>
      <c r="AK31" s="28" t="str">
        <f t="shared" si="17"/>
        <v/>
      </c>
      <c r="AL31" s="28" t="str">
        <f t="shared" si="17"/>
        <v/>
      </c>
      <c r="AM31" s="28" t="str">
        <f t="shared" si="17"/>
        <v/>
      </c>
    </row>
    <row r="32" spans="1:39" x14ac:dyDescent="0.3">
      <c r="C32" s="51"/>
      <c r="D32" s="1"/>
      <c r="E32" s="1"/>
      <c r="F32" s="1"/>
      <c r="G32" s="1"/>
      <c r="H32" s="1" t="str">
        <f>+VLOOKUP($C32,MasterData!$B$4:$I$1003,5,"false")</f>
        <v>U15</v>
      </c>
      <c r="I32" s="3" t="str">
        <f>+VLOOKUP($C32,MasterData!$B$4:$I$1003,6,"false")</f>
        <v>B</v>
      </c>
      <c r="J32" s="24" t="str">
        <f t="shared" si="0"/>
        <v>1</v>
      </c>
      <c r="K32" s="1" t="str">
        <f t="shared" si="10"/>
        <v xml:space="preserve">  1</v>
      </c>
      <c r="M32">
        <v>11</v>
      </c>
      <c r="N32" s="28" t="str">
        <f t="shared" si="15"/>
        <v/>
      </c>
      <c r="O32" s="28" t="str">
        <f t="shared" si="15"/>
        <v/>
      </c>
      <c r="P32" s="28" t="str">
        <f t="shared" si="15"/>
        <v/>
      </c>
      <c r="Q32" s="28" t="str">
        <f t="shared" si="15"/>
        <v/>
      </c>
      <c r="R32" s="28" t="str">
        <f t="shared" si="15"/>
        <v/>
      </c>
      <c r="S32" s="28" t="str">
        <f t="shared" si="15"/>
        <v/>
      </c>
      <c r="T32" s="28" t="str">
        <f t="shared" si="15"/>
        <v/>
      </c>
      <c r="U32" s="28" t="str">
        <f t="shared" si="15"/>
        <v/>
      </c>
      <c r="V32" s="28" t="str">
        <f t="shared" si="15"/>
        <v/>
      </c>
      <c r="W32" s="28" t="str">
        <f t="shared" si="15"/>
        <v/>
      </c>
      <c r="X32" s="28" t="str">
        <f t="shared" si="16"/>
        <v/>
      </c>
      <c r="Y32" s="28" t="str">
        <f t="shared" si="16"/>
        <v/>
      </c>
      <c r="Z32" s="28" t="str">
        <f t="shared" si="16"/>
        <v/>
      </c>
      <c r="AA32" s="28" t="str">
        <f t="shared" si="16"/>
        <v/>
      </c>
      <c r="AB32" s="28" t="str">
        <f t="shared" si="16"/>
        <v/>
      </c>
      <c r="AC32" s="28" t="str">
        <f t="shared" si="16"/>
        <v/>
      </c>
      <c r="AD32" s="28" t="str">
        <f t="shared" si="16"/>
        <v/>
      </c>
      <c r="AE32" s="28" t="str">
        <f t="shared" si="16"/>
        <v/>
      </c>
      <c r="AF32" s="28" t="str">
        <f t="shared" si="16"/>
        <v/>
      </c>
      <c r="AG32" s="28" t="str">
        <f t="shared" si="16"/>
        <v/>
      </c>
      <c r="AH32" s="28" t="str">
        <f t="shared" si="17"/>
        <v/>
      </c>
      <c r="AI32" s="28" t="str">
        <f t="shared" si="17"/>
        <v/>
      </c>
      <c r="AJ32" s="28" t="str">
        <f t="shared" si="17"/>
        <v/>
      </c>
      <c r="AK32" s="28" t="str">
        <f t="shared" si="17"/>
        <v/>
      </c>
      <c r="AL32" s="28" t="str">
        <f t="shared" si="17"/>
        <v/>
      </c>
      <c r="AM32" s="28" t="str">
        <f t="shared" si="17"/>
        <v/>
      </c>
    </row>
    <row r="33" spans="3:39" x14ac:dyDescent="0.3">
      <c r="C33" s="51"/>
      <c r="D33" s="1"/>
      <c r="E33" s="1"/>
      <c r="F33" s="1"/>
      <c r="G33" s="1"/>
      <c r="H33" s="1" t="str">
        <f>+VLOOKUP($C33,MasterData!$B$4:$I$1003,5,"false")</f>
        <v>U15</v>
      </c>
      <c r="I33" s="3" t="str">
        <f>+VLOOKUP($C33,MasterData!$B$4:$I$1003,6,"false")</f>
        <v>B</v>
      </c>
      <c r="J33" s="24" t="str">
        <f t="shared" si="0"/>
        <v>1</v>
      </c>
      <c r="K33" s="1" t="str">
        <f t="shared" si="10"/>
        <v xml:space="preserve">  1</v>
      </c>
      <c r="M33">
        <v>12</v>
      </c>
      <c r="N33" s="28" t="str">
        <f t="shared" si="15"/>
        <v/>
      </c>
      <c r="O33" s="28" t="str">
        <f t="shared" si="15"/>
        <v/>
      </c>
      <c r="P33" s="28" t="str">
        <f t="shared" si="15"/>
        <v/>
      </c>
      <c r="Q33" s="28" t="str">
        <f t="shared" si="15"/>
        <v/>
      </c>
      <c r="R33" s="28" t="str">
        <f t="shared" si="15"/>
        <v/>
      </c>
      <c r="S33" s="28" t="str">
        <f t="shared" si="15"/>
        <v/>
      </c>
      <c r="T33" s="28" t="str">
        <f t="shared" si="15"/>
        <v/>
      </c>
      <c r="U33" s="28" t="str">
        <f t="shared" si="15"/>
        <v/>
      </c>
      <c r="V33" s="28" t="str">
        <f t="shared" si="15"/>
        <v/>
      </c>
      <c r="W33" s="28" t="str">
        <f t="shared" si="15"/>
        <v/>
      </c>
      <c r="X33" s="28" t="str">
        <f t="shared" si="16"/>
        <v/>
      </c>
      <c r="Y33" s="28" t="str">
        <f t="shared" si="16"/>
        <v/>
      </c>
      <c r="Z33" s="28" t="str">
        <f t="shared" si="16"/>
        <v/>
      </c>
      <c r="AA33" s="28" t="str">
        <f t="shared" si="16"/>
        <v/>
      </c>
      <c r="AB33" s="28" t="str">
        <f t="shared" si="16"/>
        <v/>
      </c>
      <c r="AC33" s="28" t="str">
        <f t="shared" si="16"/>
        <v/>
      </c>
      <c r="AD33" s="28" t="str">
        <f t="shared" si="16"/>
        <v/>
      </c>
      <c r="AE33" s="28" t="str">
        <f t="shared" si="16"/>
        <v/>
      </c>
      <c r="AF33" s="28" t="str">
        <f t="shared" si="16"/>
        <v/>
      </c>
      <c r="AG33" s="28" t="str">
        <f t="shared" si="16"/>
        <v/>
      </c>
      <c r="AH33" s="28" t="str">
        <f t="shared" si="17"/>
        <v/>
      </c>
      <c r="AI33" s="28" t="str">
        <f t="shared" si="17"/>
        <v/>
      </c>
      <c r="AJ33" s="28" t="str">
        <f t="shared" si="17"/>
        <v/>
      </c>
      <c r="AK33" s="28" t="str">
        <f t="shared" si="17"/>
        <v/>
      </c>
      <c r="AL33" s="28" t="str">
        <f t="shared" si="17"/>
        <v/>
      </c>
      <c r="AM33" s="28" t="str">
        <f t="shared" si="17"/>
        <v/>
      </c>
    </row>
    <row r="34" spans="3:39" x14ac:dyDescent="0.3">
      <c r="C34" s="51"/>
      <c r="D34" s="1"/>
      <c r="E34" s="1"/>
      <c r="F34" s="1"/>
      <c r="G34" s="1"/>
      <c r="H34" s="1" t="str">
        <f>+VLOOKUP($C34,MasterData!$B$4:$I$1003,5,"false")</f>
        <v>U15</v>
      </c>
      <c r="I34" s="3" t="str">
        <f>+VLOOKUP($C34,MasterData!$B$4:$I$1003,6,"false")</f>
        <v>B</v>
      </c>
      <c r="J34" s="24" t="str">
        <f t="shared" si="0"/>
        <v>1</v>
      </c>
      <c r="K34" s="1" t="str">
        <f t="shared" si="10"/>
        <v xml:space="preserve">  1</v>
      </c>
      <c r="N34" s="28" t="str">
        <f t="shared" si="15"/>
        <v/>
      </c>
      <c r="O34" s="28" t="str">
        <f t="shared" si="15"/>
        <v/>
      </c>
      <c r="P34" s="28" t="str">
        <f t="shared" si="15"/>
        <v/>
      </c>
      <c r="Q34" s="28" t="str">
        <f t="shared" si="15"/>
        <v/>
      </c>
      <c r="R34" s="28" t="str">
        <f t="shared" si="15"/>
        <v/>
      </c>
      <c r="S34" s="28" t="str">
        <f t="shared" si="15"/>
        <v/>
      </c>
      <c r="T34" s="28" t="str">
        <f t="shared" si="15"/>
        <v/>
      </c>
      <c r="U34" s="28" t="str">
        <f t="shared" si="15"/>
        <v/>
      </c>
      <c r="V34" s="28" t="str">
        <f t="shared" si="15"/>
        <v/>
      </c>
      <c r="W34" s="28" t="str">
        <f t="shared" si="15"/>
        <v/>
      </c>
      <c r="X34" s="28" t="str">
        <f t="shared" si="16"/>
        <v/>
      </c>
      <c r="Y34" s="28" t="str">
        <f t="shared" si="16"/>
        <v/>
      </c>
      <c r="Z34" s="28" t="str">
        <f t="shared" si="16"/>
        <v/>
      </c>
      <c r="AA34" s="28" t="str">
        <f t="shared" si="16"/>
        <v/>
      </c>
      <c r="AB34" s="28" t="str">
        <f t="shared" si="16"/>
        <v/>
      </c>
      <c r="AC34" s="28" t="str">
        <f t="shared" si="16"/>
        <v/>
      </c>
      <c r="AD34" s="28" t="str">
        <f t="shared" si="16"/>
        <v/>
      </c>
      <c r="AE34" s="28" t="str">
        <f t="shared" si="16"/>
        <v/>
      </c>
      <c r="AF34" s="28" t="str">
        <f t="shared" si="16"/>
        <v/>
      </c>
      <c r="AG34" s="28" t="str">
        <f t="shared" si="16"/>
        <v/>
      </c>
      <c r="AH34" s="28" t="str">
        <f t="shared" si="17"/>
        <v/>
      </c>
      <c r="AI34" s="28" t="str">
        <f t="shared" si="17"/>
        <v/>
      </c>
      <c r="AJ34" s="28" t="str">
        <f t="shared" si="17"/>
        <v/>
      </c>
      <c r="AK34" s="28" t="str">
        <f t="shared" si="17"/>
        <v/>
      </c>
      <c r="AL34" s="28" t="str">
        <f t="shared" si="17"/>
        <v/>
      </c>
      <c r="AM34" s="28" t="str">
        <f t="shared" si="17"/>
        <v/>
      </c>
    </row>
    <row r="35" spans="3:39" x14ac:dyDescent="0.3">
      <c r="C35" s="51"/>
      <c r="D35" s="1"/>
      <c r="E35" s="1"/>
      <c r="F35" s="1"/>
      <c r="G35" s="1"/>
      <c r="H35" s="1" t="str">
        <f>+VLOOKUP($C35,MasterData!$B$4:$I$1003,5,"false")</f>
        <v>U15</v>
      </c>
      <c r="I35" s="3" t="str">
        <f>+VLOOKUP($C35,MasterData!$B$4:$I$1003,6,"false")</f>
        <v>B</v>
      </c>
      <c r="J35" s="24" t="str">
        <f t="shared" si="0"/>
        <v>1</v>
      </c>
      <c r="K35" s="1" t="str">
        <f t="shared" si="10"/>
        <v xml:space="preserve">  1</v>
      </c>
      <c r="N35" s="28" t="str">
        <f t="shared" si="15"/>
        <v/>
      </c>
      <c r="O35" s="28" t="str">
        <f t="shared" si="15"/>
        <v/>
      </c>
      <c r="P35" s="28" t="str">
        <f t="shared" si="15"/>
        <v/>
      </c>
      <c r="Q35" s="28" t="str">
        <f t="shared" si="15"/>
        <v/>
      </c>
      <c r="R35" s="28" t="str">
        <f t="shared" si="15"/>
        <v/>
      </c>
      <c r="S35" s="28" t="str">
        <f t="shared" si="15"/>
        <v/>
      </c>
      <c r="T35" s="28" t="str">
        <f t="shared" si="15"/>
        <v/>
      </c>
      <c r="U35" s="28" t="str">
        <f t="shared" si="15"/>
        <v/>
      </c>
      <c r="V35" s="28" t="str">
        <f t="shared" si="15"/>
        <v/>
      </c>
      <c r="W35" s="28" t="str">
        <f t="shared" si="15"/>
        <v/>
      </c>
      <c r="X35" s="28" t="str">
        <f t="shared" si="16"/>
        <v/>
      </c>
      <c r="Y35" s="28" t="str">
        <f t="shared" si="16"/>
        <v/>
      </c>
      <c r="Z35" s="28" t="str">
        <f t="shared" si="16"/>
        <v/>
      </c>
      <c r="AA35" s="28" t="str">
        <f t="shared" si="16"/>
        <v/>
      </c>
      <c r="AB35" s="28" t="str">
        <f t="shared" si="16"/>
        <v/>
      </c>
      <c r="AC35" s="28" t="str">
        <f t="shared" si="16"/>
        <v/>
      </c>
      <c r="AD35" s="28" t="str">
        <f t="shared" si="16"/>
        <v/>
      </c>
      <c r="AE35" s="28" t="str">
        <f t="shared" si="16"/>
        <v/>
      </c>
      <c r="AF35" s="28" t="str">
        <f t="shared" si="16"/>
        <v/>
      </c>
      <c r="AG35" s="28" t="str">
        <f t="shared" si="16"/>
        <v/>
      </c>
      <c r="AH35" s="28" t="str">
        <f t="shared" si="17"/>
        <v/>
      </c>
      <c r="AI35" s="28" t="str">
        <f t="shared" si="17"/>
        <v/>
      </c>
      <c r="AJ35" s="28" t="str">
        <f t="shared" si="17"/>
        <v/>
      </c>
      <c r="AK35" s="28" t="str">
        <f t="shared" si="17"/>
        <v/>
      </c>
      <c r="AL35" s="28" t="str">
        <f t="shared" si="17"/>
        <v/>
      </c>
      <c r="AM35" s="28" t="str">
        <f t="shared" si="17"/>
        <v/>
      </c>
    </row>
    <row r="36" spans="3:39" x14ac:dyDescent="0.3">
      <c r="C36" s="51"/>
      <c r="D36" s="1"/>
      <c r="E36" s="1"/>
      <c r="F36" s="1"/>
      <c r="G36" s="1"/>
      <c r="H36" s="1" t="str">
        <f>+VLOOKUP($C36,MasterData!$B$4:$I$1003,5,"false")</f>
        <v>U15</v>
      </c>
      <c r="I36" s="3" t="str">
        <f>+VLOOKUP($C36,MasterData!$B$4:$I$1003,6,"false")</f>
        <v>B</v>
      </c>
      <c r="J36" s="24" t="str">
        <f t="shared" ref="J36" si="18">TEXT(SUMPRODUCT(--(G36=$G$4:$G$597),--(B36&gt;$B$4:$B$597))+1,0)</f>
        <v>1</v>
      </c>
      <c r="K36" s="1" t="str">
        <f t="shared" si="10"/>
        <v xml:space="preserve">  1</v>
      </c>
      <c r="N36" s="28" t="str">
        <f t="shared" si="15"/>
        <v/>
      </c>
      <c r="O36" s="28" t="str">
        <f t="shared" si="15"/>
        <v/>
      </c>
      <c r="P36" s="28" t="str">
        <f t="shared" si="15"/>
        <v/>
      </c>
      <c r="Q36" s="28" t="str">
        <f t="shared" si="15"/>
        <v/>
      </c>
      <c r="R36" s="28" t="str">
        <f t="shared" si="15"/>
        <v/>
      </c>
      <c r="S36" s="28" t="str">
        <f t="shared" si="15"/>
        <v/>
      </c>
      <c r="T36" s="28" t="str">
        <f t="shared" si="15"/>
        <v/>
      </c>
      <c r="U36" s="28" t="str">
        <f t="shared" si="15"/>
        <v/>
      </c>
      <c r="V36" s="28" t="str">
        <f t="shared" si="15"/>
        <v/>
      </c>
      <c r="W36" s="28" t="str">
        <f t="shared" si="15"/>
        <v/>
      </c>
      <c r="X36" s="28" t="str">
        <f t="shared" si="16"/>
        <v/>
      </c>
      <c r="Y36" s="28" t="str">
        <f t="shared" si="16"/>
        <v/>
      </c>
      <c r="Z36" s="28" t="str">
        <f t="shared" si="16"/>
        <v/>
      </c>
      <c r="AA36" s="28" t="str">
        <f t="shared" si="16"/>
        <v/>
      </c>
      <c r="AB36" s="28" t="str">
        <f t="shared" si="16"/>
        <v/>
      </c>
      <c r="AC36" s="28" t="str">
        <f t="shared" si="16"/>
        <v/>
      </c>
      <c r="AD36" s="28" t="str">
        <f t="shared" si="16"/>
        <v/>
      </c>
      <c r="AE36" s="28" t="str">
        <f t="shared" si="16"/>
        <v/>
      </c>
      <c r="AF36" s="28" t="str">
        <f t="shared" si="16"/>
        <v/>
      </c>
      <c r="AG36" s="28" t="str">
        <f t="shared" si="16"/>
        <v/>
      </c>
      <c r="AH36" s="28" t="str">
        <f t="shared" si="17"/>
        <v/>
      </c>
      <c r="AI36" s="28" t="str">
        <f t="shared" si="17"/>
        <v/>
      </c>
      <c r="AJ36" s="28" t="str">
        <f t="shared" si="17"/>
        <v/>
      </c>
      <c r="AK36" s="28" t="str">
        <f t="shared" si="17"/>
        <v/>
      </c>
      <c r="AL36" s="28" t="str">
        <f t="shared" si="17"/>
        <v/>
      </c>
      <c r="AM36" s="28" t="str">
        <f t="shared" si="17"/>
        <v/>
      </c>
    </row>
    <row r="37" spans="3:39" x14ac:dyDescent="0.3">
      <c r="C37" s="51"/>
      <c r="D37" s="1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9">IF(O33="",1000,SUM(O31:O33))</f>
        <v>1000</v>
      </c>
      <c r="P37" s="29">
        <f t="shared" si="19"/>
        <v>1000</v>
      </c>
      <c r="Q37" s="29">
        <f t="shared" si="19"/>
        <v>1000</v>
      </c>
      <c r="R37" s="29">
        <f t="shared" si="19"/>
        <v>1000</v>
      </c>
      <c r="S37" s="29">
        <f t="shared" si="19"/>
        <v>1000</v>
      </c>
      <c r="T37" s="29">
        <f t="shared" si="19"/>
        <v>1000</v>
      </c>
      <c r="U37" s="29">
        <f t="shared" si="19"/>
        <v>1000</v>
      </c>
      <c r="V37" s="29">
        <f t="shared" si="19"/>
        <v>1000</v>
      </c>
      <c r="W37" s="29">
        <f t="shared" si="19"/>
        <v>1000</v>
      </c>
      <c r="X37" s="29">
        <f t="shared" si="19"/>
        <v>1000</v>
      </c>
      <c r="Y37" s="29">
        <f t="shared" si="19"/>
        <v>1000</v>
      </c>
      <c r="Z37" s="29">
        <f t="shared" si="19"/>
        <v>1000</v>
      </c>
      <c r="AA37" s="29">
        <f t="shared" si="19"/>
        <v>1000</v>
      </c>
      <c r="AB37" s="29">
        <f t="shared" si="19"/>
        <v>1000</v>
      </c>
      <c r="AC37" s="29">
        <f t="shared" si="19"/>
        <v>1000</v>
      </c>
      <c r="AD37" s="29">
        <f t="shared" si="19"/>
        <v>1000</v>
      </c>
      <c r="AE37" s="29">
        <f t="shared" si="19"/>
        <v>1000</v>
      </c>
      <c r="AF37" s="29">
        <f t="shared" si="19"/>
        <v>1000</v>
      </c>
      <c r="AG37" s="29">
        <f t="shared" si="19"/>
        <v>1000</v>
      </c>
      <c r="AH37" s="29">
        <f t="shared" si="19"/>
        <v>1000</v>
      </c>
      <c r="AI37" s="29">
        <f t="shared" si="19"/>
        <v>1000</v>
      </c>
      <c r="AJ37" s="29">
        <f t="shared" si="19"/>
        <v>1000</v>
      </c>
      <c r="AK37" s="29">
        <f t="shared" si="19"/>
        <v>1000</v>
      </c>
      <c r="AL37" s="29">
        <f t="shared" si="19"/>
        <v>1000</v>
      </c>
      <c r="AM37" s="29">
        <f t="shared" si="19"/>
        <v>1000</v>
      </c>
    </row>
    <row r="38" spans="3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3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3:39" x14ac:dyDescent="0.3">
      <c r="D40" s="21"/>
      <c r="E40" s="1"/>
      <c r="F40" s="1"/>
      <c r="G40" s="1"/>
      <c r="H40" s="1"/>
      <c r="I40" s="3"/>
      <c r="J40" s="24"/>
      <c r="K40" s="1"/>
    </row>
    <row r="41" spans="3:39" x14ac:dyDescent="0.3">
      <c r="D41" s="21"/>
      <c r="E41" s="1"/>
      <c r="F41" s="1"/>
      <c r="G41" s="1"/>
      <c r="H41" s="1"/>
      <c r="I41" s="3"/>
      <c r="J41" s="24"/>
      <c r="K41" s="1"/>
    </row>
    <row r="42" spans="3:39" x14ac:dyDescent="0.3">
      <c r="D42" s="21"/>
      <c r="E42" s="1"/>
      <c r="F42" s="1"/>
      <c r="G42" s="1"/>
      <c r="H42" s="1"/>
      <c r="I42" s="3"/>
      <c r="J42" s="24"/>
      <c r="K42" s="1"/>
    </row>
    <row r="43" spans="3:39" x14ac:dyDescent="0.3">
      <c r="D43" s="21"/>
      <c r="E43" s="1"/>
      <c r="F43" s="1"/>
      <c r="G43" s="1"/>
      <c r="H43" s="1"/>
      <c r="I43" s="3"/>
      <c r="J43" s="24"/>
      <c r="K43" s="1"/>
    </row>
    <row r="44" spans="3:39" x14ac:dyDescent="0.3">
      <c r="D44" s="21"/>
      <c r="E44" s="1"/>
      <c r="F44" s="1"/>
      <c r="G44" s="1"/>
      <c r="H44" s="1"/>
      <c r="I44" s="3"/>
      <c r="J44" s="24"/>
      <c r="K44" s="1"/>
    </row>
    <row r="45" spans="3:39" x14ac:dyDescent="0.3">
      <c r="D45" s="21"/>
      <c r="E45" s="1"/>
      <c r="F45" s="1"/>
      <c r="G45" s="1"/>
      <c r="H45" s="1"/>
      <c r="I45" s="3"/>
      <c r="J45" s="24"/>
      <c r="K45" s="1"/>
    </row>
    <row r="46" spans="3:39" x14ac:dyDescent="0.3">
      <c r="D46" s="21"/>
      <c r="E46" s="1"/>
      <c r="F46" s="1"/>
      <c r="G46" s="1"/>
      <c r="H46" s="1"/>
      <c r="I46" s="3"/>
      <c r="J46" s="24"/>
      <c r="K46" s="1"/>
    </row>
    <row r="47" spans="3:39" x14ac:dyDescent="0.3">
      <c r="D47" s="21"/>
      <c r="E47" s="1"/>
      <c r="F47" s="1"/>
      <c r="G47" s="1"/>
      <c r="H47" s="1"/>
      <c r="I47" s="3"/>
      <c r="J47" s="24"/>
      <c r="K47" s="1"/>
    </row>
    <row r="48" spans="3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1145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1040</v>
      </c>
      <c r="N109" t="s">
        <v>158</v>
      </c>
    </row>
    <row r="110" spans="2:14" x14ac:dyDescent="0.3">
      <c r="B110" s="3">
        <f t="shared" ref="B110:B173" si="20">+B109+1</f>
        <v>3</v>
      </c>
      <c r="C110" s="3">
        <v>180</v>
      </c>
      <c r="D110" t="s">
        <v>1041</v>
      </c>
      <c r="N110" t="s">
        <v>568</v>
      </c>
    </row>
    <row r="111" spans="2:14" x14ac:dyDescent="0.3">
      <c r="B111" s="3">
        <f t="shared" si="20"/>
        <v>4</v>
      </c>
      <c r="C111" s="3">
        <v>186</v>
      </c>
      <c r="D111" t="s">
        <v>1094</v>
      </c>
    </row>
    <row r="112" spans="2:14" x14ac:dyDescent="0.3">
      <c r="B112" s="3">
        <f t="shared" si="20"/>
        <v>5</v>
      </c>
      <c r="C112" s="3">
        <v>172</v>
      </c>
      <c r="D112" t="s">
        <v>1146</v>
      </c>
    </row>
    <row r="113" spans="2:4" x14ac:dyDescent="0.3">
      <c r="B113" s="3">
        <f t="shared" si="20"/>
        <v>6</v>
      </c>
      <c r="C113" s="3">
        <v>177</v>
      </c>
      <c r="D113" t="s">
        <v>1147</v>
      </c>
    </row>
    <row r="114" spans="2:4" x14ac:dyDescent="0.3">
      <c r="B114" s="3">
        <f t="shared" si="20"/>
        <v>7</v>
      </c>
      <c r="C114" s="3">
        <v>163</v>
      </c>
      <c r="D114" t="s">
        <v>1098</v>
      </c>
    </row>
    <row r="115" spans="2:4" x14ac:dyDescent="0.3">
      <c r="B115" s="3">
        <f t="shared" si="20"/>
        <v>8</v>
      </c>
      <c r="C115" s="3">
        <v>170</v>
      </c>
      <c r="D115" t="s">
        <v>1148</v>
      </c>
    </row>
    <row r="116" spans="2:4" x14ac:dyDescent="0.3">
      <c r="B116" s="3">
        <f t="shared" si="20"/>
        <v>9</v>
      </c>
      <c r="C116" s="3">
        <v>187</v>
      </c>
      <c r="D116" t="s">
        <v>1149</v>
      </c>
    </row>
    <row r="117" spans="2:4" x14ac:dyDescent="0.3">
      <c r="B117" s="3">
        <f t="shared" si="20"/>
        <v>10</v>
      </c>
      <c r="C117" s="3">
        <v>164</v>
      </c>
      <c r="D117" t="s">
        <v>1150</v>
      </c>
    </row>
    <row r="118" spans="2:4" x14ac:dyDescent="0.3">
      <c r="B118" s="3">
        <f t="shared" si="20"/>
        <v>11</v>
      </c>
      <c r="C118" s="3">
        <v>181</v>
      </c>
      <c r="D118" t="s">
        <v>1151</v>
      </c>
    </row>
    <row r="119" spans="2:4" x14ac:dyDescent="0.3">
      <c r="B119" s="3">
        <f t="shared" si="20"/>
        <v>12</v>
      </c>
      <c r="C119" s="3">
        <v>191</v>
      </c>
      <c r="D119" t="s">
        <v>1102</v>
      </c>
    </row>
    <row r="120" spans="2:4" x14ac:dyDescent="0.3">
      <c r="B120" s="3">
        <f t="shared" si="20"/>
        <v>13</v>
      </c>
      <c r="C120" s="3">
        <v>178</v>
      </c>
      <c r="D120" t="s">
        <v>1152</v>
      </c>
    </row>
    <row r="121" spans="2:4" x14ac:dyDescent="0.3">
      <c r="B121" s="3">
        <f t="shared" si="20"/>
        <v>14</v>
      </c>
      <c r="C121" s="3">
        <v>196</v>
      </c>
      <c r="D121" t="s">
        <v>1153</v>
      </c>
    </row>
    <row r="122" spans="2:4" x14ac:dyDescent="0.3">
      <c r="B122" s="3">
        <f t="shared" si="20"/>
        <v>15</v>
      </c>
      <c r="C122" s="3">
        <v>167</v>
      </c>
      <c r="D122" t="s">
        <v>1154</v>
      </c>
    </row>
    <row r="123" spans="2:4" x14ac:dyDescent="0.3">
      <c r="B123" s="3">
        <f t="shared" si="20"/>
        <v>16</v>
      </c>
      <c r="C123" s="3">
        <v>182</v>
      </c>
      <c r="D123" t="s">
        <v>1155</v>
      </c>
    </row>
    <row r="124" spans="2:4" x14ac:dyDescent="0.3">
      <c r="B124" s="3">
        <f t="shared" si="20"/>
        <v>17</v>
      </c>
      <c r="C124" s="3">
        <v>168</v>
      </c>
      <c r="D124" t="s">
        <v>1156</v>
      </c>
    </row>
    <row r="125" spans="2:4" x14ac:dyDescent="0.3">
      <c r="B125" s="3">
        <f t="shared" si="20"/>
        <v>18</v>
      </c>
      <c r="C125" s="3">
        <v>171</v>
      </c>
      <c r="D125" t="s">
        <v>1157</v>
      </c>
    </row>
    <row r="126" spans="2:4" x14ac:dyDescent="0.3">
      <c r="B126" s="3">
        <f t="shared" si="20"/>
        <v>19</v>
      </c>
      <c r="C126" s="3">
        <v>197</v>
      </c>
      <c r="D126" t="s">
        <v>1158</v>
      </c>
    </row>
    <row r="127" spans="2:4" x14ac:dyDescent="0.3">
      <c r="B127" s="3">
        <f t="shared" si="20"/>
        <v>20</v>
      </c>
      <c r="C127" s="3">
        <v>193</v>
      </c>
      <c r="D127" t="s">
        <v>1159</v>
      </c>
    </row>
    <row r="128" spans="2:4" x14ac:dyDescent="0.3">
      <c r="B128" s="3">
        <f t="shared" si="20"/>
        <v>21</v>
      </c>
      <c r="C128" s="3">
        <v>165</v>
      </c>
      <c r="D128" t="s">
        <v>1160</v>
      </c>
    </row>
    <row r="129" spans="2:4" x14ac:dyDescent="0.3">
      <c r="B129" s="3">
        <f t="shared" si="20"/>
        <v>22</v>
      </c>
      <c r="C129" s="3">
        <v>185</v>
      </c>
      <c r="D129" t="s">
        <v>1105</v>
      </c>
    </row>
    <row r="130" spans="2:4" x14ac:dyDescent="0.3">
      <c r="B130" s="3">
        <f t="shared" si="20"/>
        <v>23</v>
      </c>
      <c r="C130" s="3">
        <v>195</v>
      </c>
      <c r="D130" t="s">
        <v>1063</v>
      </c>
    </row>
    <row r="131" spans="2:4" x14ac:dyDescent="0.3">
      <c r="B131" s="3">
        <f t="shared" si="20"/>
        <v>24</v>
      </c>
      <c r="C131" s="3">
        <v>184</v>
      </c>
      <c r="D131" t="s">
        <v>1161</v>
      </c>
    </row>
    <row r="132" spans="2:4" x14ac:dyDescent="0.3">
      <c r="B132" s="3">
        <f t="shared" si="20"/>
        <v>25</v>
      </c>
      <c r="C132" s="3">
        <v>200</v>
      </c>
      <c r="D132" t="s">
        <v>1115</v>
      </c>
    </row>
    <row r="133" spans="2:4" x14ac:dyDescent="0.3">
      <c r="B133" s="3">
        <f t="shared" si="20"/>
        <v>26</v>
      </c>
      <c r="C133" s="3">
        <v>190</v>
      </c>
      <c r="D133" t="s">
        <v>1116</v>
      </c>
    </row>
    <row r="134" spans="2:4" x14ac:dyDescent="0.3">
      <c r="B134" s="3">
        <f t="shared" si="20"/>
        <v>27</v>
      </c>
      <c r="C134" s="3">
        <v>189</v>
      </c>
      <c r="D134" t="s">
        <v>1116</v>
      </c>
    </row>
    <row r="135" spans="2:4" x14ac:dyDescent="0.3">
      <c r="B135" s="3">
        <f t="shared" si="20"/>
        <v>28</v>
      </c>
      <c r="C135" s="3">
        <v>194</v>
      </c>
      <c r="D135" t="s">
        <v>1162</v>
      </c>
    </row>
    <row r="136" spans="2:4" x14ac:dyDescent="0.3">
      <c r="B136" s="3">
        <f t="shared" si="20"/>
        <v>29</v>
      </c>
      <c r="C136" s="3">
        <v>174</v>
      </c>
      <c r="D136" t="s">
        <v>1163</v>
      </c>
    </row>
    <row r="137" spans="2:4" x14ac:dyDescent="0.3">
      <c r="B137" s="3">
        <f t="shared" si="20"/>
        <v>30</v>
      </c>
      <c r="C137" s="3">
        <v>198</v>
      </c>
      <c r="D137" t="s">
        <v>1164</v>
      </c>
    </row>
    <row r="138" spans="2:4" x14ac:dyDescent="0.3">
      <c r="B138" s="3">
        <f t="shared" si="20"/>
        <v>31</v>
      </c>
      <c r="C138" s="3">
        <v>173</v>
      </c>
      <c r="D138" t="s">
        <v>1165</v>
      </c>
    </row>
    <row r="139" spans="2:4" x14ac:dyDescent="0.3">
      <c r="B139" s="3">
        <f t="shared" si="20"/>
        <v>32</v>
      </c>
      <c r="C139" s="3">
        <v>188</v>
      </c>
      <c r="D139" t="s">
        <v>1134</v>
      </c>
    </row>
    <row r="140" spans="2:4" x14ac:dyDescent="0.3">
      <c r="B140" s="3">
        <f t="shared" si="20"/>
        <v>33</v>
      </c>
      <c r="C140" s="3">
        <v>183</v>
      </c>
      <c r="D140" t="s">
        <v>1166</v>
      </c>
    </row>
    <row r="141" spans="2:4" x14ac:dyDescent="0.3">
      <c r="B141" s="3">
        <f t="shared" si="20"/>
        <v>34</v>
      </c>
    </row>
    <row r="142" spans="2:4" x14ac:dyDescent="0.3">
      <c r="B142" s="3">
        <f t="shared" si="20"/>
        <v>35</v>
      </c>
    </row>
    <row r="143" spans="2:4" x14ac:dyDescent="0.3">
      <c r="B143" s="3">
        <f t="shared" si="20"/>
        <v>36</v>
      </c>
    </row>
    <row r="144" spans="2:4" x14ac:dyDescent="0.3">
      <c r="B144" s="3">
        <f t="shared" si="20"/>
        <v>37</v>
      </c>
    </row>
    <row r="145" spans="2:2" x14ac:dyDescent="0.3">
      <c r="B145" s="3">
        <f t="shared" si="20"/>
        <v>38</v>
      </c>
    </row>
    <row r="146" spans="2:2" x14ac:dyDescent="0.3">
      <c r="B146" s="3">
        <f t="shared" si="20"/>
        <v>39</v>
      </c>
    </row>
    <row r="147" spans="2:2" x14ac:dyDescent="0.3">
      <c r="B147" s="3">
        <f t="shared" si="20"/>
        <v>40</v>
      </c>
    </row>
    <row r="148" spans="2:2" x14ac:dyDescent="0.3">
      <c r="B148" s="3">
        <f t="shared" si="20"/>
        <v>41</v>
      </c>
    </row>
    <row r="149" spans="2:2" x14ac:dyDescent="0.3">
      <c r="B149" s="3">
        <f t="shared" si="20"/>
        <v>42</v>
      </c>
    </row>
    <row r="150" spans="2:2" x14ac:dyDescent="0.3">
      <c r="B150" s="3">
        <f t="shared" si="20"/>
        <v>43</v>
      </c>
    </row>
    <row r="151" spans="2:2" x14ac:dyDescent="0.3">
      <c r="B151" s="3">
        <f t="shared" si="20"/>
        <v>44</v>
      </c>
    </row>
    <row r="152" spans="2:2" x14ac:dyDescent="0.3">
      <c r="B152" s="3">
        <f t="shared" si="20"/>
        <v>45</v>
      </c>
    </row>
    <row r="153" spans="2:2" x14ac:dyDescent="0.3">
      <c r="B153" s="3">
        <f t="shared" si="20"/>
        <v>46</v>
      </c>
    </row>
    <row r="154" spans="2:2" x14ac:dyDescent="0.3">
      <c r="B154" s="3">
        <f t="shared" si="20"/>
        <v>47</v>
      </c>
    </row>
    <row r="155" spans="2:2" x14ac:dyDescent="0.3">
      <c r="B155" s="3">
        <f t="shared" si="20"/>
        <v>48</v>
      </c>
    </row>
    <row r="156" spans="2:2" x14ac:dyDescent="0.3">
      <c r="B156" s="3">
        <f t="shared" si="20"/>
        <v>49</v>
      </c>
    </row>
    <row r="157" spans="2:2" x14ac:dyDescent="0.3">
      <c r="B157" s="3">
        <f t="shared" si="20"/>
        <v>50</v>
      </c>
    </row>
    <row r="158" spans="2:2" x14ac:dyDescent="0.3">
      <c r="B158" s="3">
        <f t="shared" si="20"/>
        <v>51</v>
      </c>
    </row>
    <row r="159" spans="2:2" x14ac:dyDescent="0.3">
      <c r="B159" s="3">
        <f t="shared" si="20"/>
        <v>52</v>
      </c>
    </row>
    <row r="160" spans="2:2" x14ac:dyDescent="0.3">
      <c r="B160" s="3">
        <f t="shared" si="20"/>
        <v>53</v>
      </c>
    </row>
    <row r="161" spans="2:2" x14ac:dyDescent="0.3">
      <c r="B161" s="3">
        <f t="shared" si="20"/>
        <v>54</v>
      </c>
    </row>
    <row r="162" spans="2:2" x14ac:dyDescent="0.3">
      <c r="B162" s="3">
        <f t="shared" si="20"/>
        <v>55</v>
      </c>
    </row>
    <row r="163" spans="2:2" x14ac:dyDescent="0.3">
      <c r="B163" s="3">
        <f t="shared" si="20"/>
        <v>56</v>
      </c>
    </row>
    <row r="164" spans="2:2" x14ac:dyDescent="0.3">
      <c r="B164" s="3">
        <f t="shared" si="20"/>
        <v>57</v>
      </c>
    </row>
    <row r="165" spans="2:2" x14ac:dyDescent="0.3">
      <c r="B165" s="3">
        <f t="shared" si="20"/>
        <v>58</v>
      </c>
    </row>
    <row r="166" spans="2:2" x14ac:dyDescent="0.3">
      <c r="B166" s="3">
        <f t="shared" si="20"/>
        <v>59</v>
      </c>
    </row>
    <row r="167" spans="2:2" x14ac:dyDescent="0.3">
      <c r="B167" s="3">
        <f t="shared" si="20"/>
        <v>60</v>
      </c>
    </row>
    <row r="168" spans="2:2" x14ac:dyDescent="0.3">
      <c r="B168" s="3">
        <f t="shared" si="20"/>
        <v>61</v>
      </c>
    </row>
    <row r="169" spans="2:2" x14ac:dyDescent="0.3">
      <c r="B169" s="3">
        <f t="shared" si="20"/>
        <v>62</v>
      </c>
    </row>
    <row r="170" spans="2:2" x14ac:dyDescent="0.3">
      <c r="B170" s="3">
        <f t="shared" si="20"/>
        <v>63</v>
      </c>
    </row>
    <row r="171" spans="2:2" x14ac:dyDescent="0.3">
      <c r="B171" s="3">
        <f t="shared" si="20"/>
        <v>64</v>
      </c>
    </row>
    <row r="172" spans="2:2" x14ac:dyDescent="0.3">
      <c r="B172" s="3">
        <f t="shared" si="20"/>
        <v>65</v>
      </c>
    </row>
    <row r="173" spans="2:2" x14ac:dyDescent="0.3">
      <c r="B173" s="3">
        <f t="shared" si="20"/>
        <v>66</v>
      </c>
    </row>
    <row r="174" spans="2:2" x14ac:dyDescent="0.3">
      <c r="B174" s="3">
        <f t="shared" ref="B174:B207" si="21">+B173+1</f>
        <v>67</v>
      </c>
    </row>
    <row r="175" spans="2:2" x14ac:dyDescent="0.3">
      <c r="B175" s="3">
        <f t="shared" si="21"/>
        <v>68</v>
      </c>
    </row>
    <row r="176" spans="2:2" x14ac:dyDescent="0.3">
      <c r="B176" s="3">
        <f t="shared" si="21"/>
        <v>69</v>
      </c>
    </row>
    <row r="177" spans="2:2" x14ac:dyDescent="0.3">
      <c r="B177" s="3">
        <f t="shared" si="21"/>
        <v>70</v>
      </c>
    </row>
    <row r="178" spans="2:2" x14ac:dyDescent="0.3">
      <c r="B178" s="3">
        <f t="shared" si="21"/>
        <v>71</v>
      </c>
    </row>
    <row r="179" spans="2:2" x14ac:dyDescent="0.3">
      <c r="B179" s="3">
        <f t="shared" si="21"/>
        <v>72</v>
      </c>
    </row>
    <row r="180" spans="2:2" x14ac:dyDescent="0.3">
      <c r="B180" s="3">
        <f t="shared" si="21"/>
        <v>73</v>
      </c>
    </row>
    <row r="181" spans="2:2" x14ac:dyDescent="0.3">
      <c r="B181" s="3">
        <f t="shared" si="21"/>
        <v>74</v>
      </c>
    </row>
    <row r="182" spans="2:2" x14ac:dyDescent="0.3">
      <c r="B182" s="3">
        <f t="shared" si="21"/>
        <v>75</v>
      </c>
    </row>
    <row r="183" spans="2:2" x14ac:dyDescent="0.3">
      <c r="B183" s="3">
        <f t="shared" si="21"/>
        <v>76</v>
      </c>
    </row>
    <row r="184" spans="2:2" x14ac:dyDescent="0.3">
      <c r="B184" s="3">
        <f t="shared" si="21"/>
        <v>77</v>
      </c>
    </row>
    <row r="185" spans="2:2" x14ac:dyDescent="0.3">
      <c r="B185" s="3">
        <f t="shared" si="21"/>
        <v>78</v>
      </c>
    </row>
    <row r="186" spans="2:2" x14ac:dyDescent="0.3">
      <c r="B186" s="3">
        <f t="shared" si="21"/>
        <v>79</v>
      </c>
    </row>
    <row r="187" spans="2:2" x14ac:dyDescent="0.3">
      <c r="B187" s="3">
        <f t="shared" si="21"/>
        <v>80</v>
      </c>
    </row>
    <row r="188" spans="2:2" x14ac:dyDescent="0.3">
      <c r="B188" s="3">
        <f t="shared" si="21"/>
        <v>81</v>
      </c>
    </row>
    <row r="189" spans="2:2" x14ac:dyDescent="0.3">
      <c r="B189" s="3">
        <f t="shared" si="21"/>
        <v>82</v>
      </c>
    </row>
    <row r="190" spans="2:2" x14ac:dyDescent="0.3">
      <c r="B190" s="3">
        <f t="shared" si="21"/>
        <v>83</v>
      </c>
    </row>
    <row r="191" spans="2:2" x14ac:dyDescent="0.3">
      <c r="B191" s="3">
        <f t="shared" si="21"/>
        <v>84</v>
      </c>
    </row>
    <row r="192" spans="2:2" x14ac:dyDescent="0.3">
      <c r="B192" s="3">
        <f t="shared" si="21"/>
        <v>85</v>
      </c>
    </row>
    <row r="193" spans="2:2" x14ac:dyDescent="0.3">
      <c r="B193" s="3">
        <f t="shared" si="21"/>
        <v>86</v>
      </c>
    </row>
    <row r="194" spans="2:2" x14ac:dyDescent="0.3">
      <c r="B194" s="3">
        <f t="shared" si="21"/>
        <v>87</v>
      </c>
    </row>
    <row r="195" spans="2:2" x14ac:dyDescent="0.3">
      <c r="B195" s="3">
        <f t="shared" si="21"/>
        <v>88</v>
      </c>
    </row>
    <row r="196" spans="2:2" x14ac:dyDescent="0.3">
      <c r="B196" s="3">
        <f t="shared" si="21"/>
        <v>89</v>
      </c>
    </row>
    <row r="197" spans="2:2" x14ac:dyDescent="0.3">
      <c r="B197" s="3">
        <f t="shared" si="21"/>
        <v>90</v>
      </c>
    </row>
    <row r="198" spans="2:2" x14ac:dyDescent="0.3">
      <c r="B198" s="3">
        <f t="shared" si="21"/>
        <v>91</v>
      </c>
    </row>
    <row r="199" spans="2:2" x14ac:dyDescent="0.3">
      <c r="B199" s="3">
        <f t="shared" si="21"/>
        <v>92</v>
      </c>
    </row>
    <row r="200" spans="2:2" x14ac:dyDescent="0.3">
      <c r="B200" s="3">
        <f t="shared" si="21"/>
        <v>93</v>
      </c>
    </row>
    <row r="201" spans="2:2" x14ac:dyDescent="0.3">
      <c r="B201" s="3">
        <f t="shared" si="21"/>
        <v>94</v>
      </c>
    </row>
    <row r="202" spans="2:2" x14ac:dyDescent="0.3">
      <c r="B202" s="3">
        <f t="shared" si="21"/>
        <v>95</v>
      </c>
    </row>
    <row r="203" spans="2:2" x14ac:dyDescent="0.3">
      <c r="B203" s="3">
        <f t="shared" si="21"/>
        <v>96</v>
      </c>
    </row>
    <row r="204" spans="2:2" x14ac:dyDescent="0.3">
      <c r="B204" s="3">
        <f t="shared" si="21"/>
        <v>97</v>
      </c>
    </row>
    <row r="205" spans="2:2" x14ac:dyDescent="0.3">
      <c r="B205" s="3">
        <f t="shared" si="21"/>
        <v>98</v>
      </c>
    </row>
    <row r="206" spans="2:2" x14ac:dyDescent="0.3">
      <c r="B206" s="3">
        <f t="shared" si="21"/>
        <v>99</v>
      </c>
    </row>
    <row r="207" spans="2:2" x14ac:dyDescent="0.3">
      <c r="B207" s="3">
        <f t="shared" si="21"/>
        <v>100</v>
      </c>
    </row>
  </sheetData>
  <sortState xmlns:xlrd2="http://schemas.microsoft.com/office/spreadsheetml/2017/richdata2" ref="A4:G31">
    <sortCondition ref="A4:A31"/>
  </sortState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20" activePane="bottomLeft" state="frozen"/>
      <selection activeCell="P14" sqref="P14"/>
      <selection pane="bottomLeft" activeCell="F39" sqref="F39"/>
    </sheetView>
  </sheetViews>
  <sheetFormatPr defaultRowHeight="14.4" x14ac:dyDescent="0.3"/>
  <cols>
    <col min="1" max="1" width="8.109375" customWidth="1"/>
    <col min="2" max="2" width="6.55468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6" t="s">
        <v>1485</v>
      </c>
      <c r="C1" s="66"/>
      <c r="D1" s="66"/>
      <c r="E1" s="66"/>
      <c r="F1" s="66"/>
      <c r="G1" s="66"/>
      <c r="H1" s="40"/>
      <c r="I1" s="19"/>
      <c r="J1" s="19"/>
      <c r="N1" s="36" t="s">
        <v>570</v>
      </c>
    </row>
    <row r="2" spans="1:39" x14ac:dyDescent="0.3">
      <c r="B2" s="67" t="s">
        <v>159</v>
      </c>
      <c r="C2" s="67"/>
      <c r="D2" s="67"/>
      <c r="E2" s="67"/>
      <c r="F2" s="67"/>
      <c r="G2" s="67"/>
      <c r="H2" s="6"/>
      <c r="I2" s="6"/>
      <c r="J2" s="5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6" t="s">
        <v>166</v>
      </c>
      <c r="K3" s="6" t="s">
        <v>377</v>
      </c>
      <c r="N3" s="11" t="s">
        <v>158</v>
      </c>
      <c r="O3" s="11" t="s">
        <v>154</v>
      </c>
      <c r="P3" s="11" t="s">
        <v>1503</v>
      </c>
      <c r="Q3" s="11" t="s">
        <v>156</v>
      </c>
      <c r="R3" s="11" t="s">
        <v>157</v>
      </c>
      <c r="S3" s="11"/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21.04</v>
      </c>
      <c r="C4" s="51">
        <v>443</v>
      </c>
      <c r="D4" s="1" t="s">
        <v>491</v>
      </c>
      <c r="E4" s="1" t="s">
        <v>16</v>
      </c>
      <c r="F4" s="1" t="s">
        <v>597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23" si="0">TEXT(SUMPRODUCT(--(G4=$G$4:$G$597),--(B4&gt;$B$4:$B$597))+1,0)</f>
        <v>495</v>
      </c>
      <c r="K4" s="1" t="str">
        <f t="shared" ref="K4:K23" si="1">+G4&amp;"  "&amp;J4</f>
        <v xml:space="preserve">  495</v>
      </c>
      <c r="M4">
        <v>1</v>
      </c>
      <c r="N4" s="28">
        <v>5</v>
      </c>
      <c r="O4" s="28">
        <v>7</v>
      </c>
      <c r="P4" s="28">
        <v>4</v>
      </c>
      <c r="Q4" s="28">
        <v>15</v>
      </c>
      <c r="R4" s="28">
        <v>1</v>
      </c>
      <c r="S4" s="28"/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21.11</v>
      </c>
      <c r="C5" s="51">
        <v>455</v>
      </c>
      <c r="D5" s="1" t="s">
        <v>73</v>
      </c>
      <c r="E5" s="1" t="s">
        <v>77</v>
      </c>
      <c r="F5" s="1" t="s">
        <v>597</v>
      </c>
      <c r="G5" s="1"/>
      <c r="H5" s="1" t="str">
        <f>+VLOOKUP($C5,MasterData!$B$4:$I$1003,5,"false")</f>
        <v>Sen</v>
      </c>
      <c r="I5" s="3" t="str">
        <f>+VLOOKUP($C5,MasterData!$B$4:$I$1003,6,"false")</f>
        <v>W</v>
      </c>
      <c r="J5" s="24" t="str">
        <f t="shared" si="0"/>
        <v>496</v>
      </c>
      <c r="K5" s="1" t="str">
        <f t="shared" si="1"/>
        <v xml:space="preserve">  496</v>
      </c>
      <c r="M5">
        <v>2</v>
      </c>
      <c r="N5" s="28">
        <v>11</v>
      </c>
      <c r="O5" s="28">
        <v>12</v>
      </c>
      <c r="P5" s="28">
        <v>9</v>
      </c>
      <c r="Q5" s="28">
        <v>18</v>
      </c>
      <c r="R5" s="28">
        <v>2</v>
      </c>
      <c r="S5" s="28"/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21.46</v>
      </c>
      <c r="C6" s="51">
        <v>438</v>
      </c>
      <c r="D6" s="1" t="s">
        <v>66</v>
      </c>
      <c r="E6" s="1" t="s">
        <v>67</v>
      </c>
      <c r="F6" s="1" t="s">
        <v>598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497</v>
      </c>
      <c r="K6" s="1" t="str">
        <f t="shared" si="1"/>
        <v xml:space="preserve">  497</v>
      </c>
      <c r="M6">
        <v>3</v>
      </c>
      <c r="N6" s="28">
        <v>14</v>
      </c>
      <c r="O6" s="28">
        <v>16</v>
      </c>
      <c r="P6" s="28">
        <v>17</v>
      </c>
      <c r="Q6" s="28">
        <v>20</v>
      </c>
      <c r="R6" s="28">
        <v>6</v>
      </c>
      <c r="S6" s="28"/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21.59</v>
      </c>
      <c r="C7" s="51">
        <v>437</v>
      </c>
      <c r="D7" s="1" t="s">
        <v>64</v>
      </c>
      <c r="E7" s="1" t="s">
        <v>34</v>
      </c>
      <c r="F7" s="1" t="s">
        <v>607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498</v>
      </c>
      <c r="K7" s="1" t="str">
        <f t="shared" si="1"/>
        <v xml:space="preserve">  498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22.16</v>
      </c>
      <c r="C8" s="51">
        <v>433</v>
      </c>
      <c r="D8" s="1" t="s">
        <v>63</v>
      </c>
      <c r="E8" s="1" t="s">
        <v>556</v>
      </c>
      <c r="F8" s="1" t="s">
        <v>664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500</v>
      </c>
      <c r="K8" s="1" t="str">
        <f t="shared" si="1"/>
        <v xml:space="preserve">  500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22.18</v>
      </c>
      <c r="C9" s="51">
        <v>454</v>
      </c>
      <c r="D9" s="1" t="s">
        <v>820</v>
      </c>
      <c r="E9" s="1" t="s">
        <v>821</v>
      </c>
      <c r="F9" s="1" t="s">
        <v>597</v>
      </c>
      <c r="G9" s="1"/>
      <c r="H9" s="1" t="str">
        <f>+VLOOKUP($C9,MasterData!$B$4:$I$1003,5,"false")</f>
        <v>Sen</v>
      </c>
      <c r="I9" s="3" t="str">
        <f>+VLOOKUP($C9,MasterData!$B$4:$I$1003,6,"false")</f>
        <v>W</v>
      </c>
      <c r="J9" s="24" t="str">
        <f t="shared" si="0"/>
        <v>501</v>
      </c>
      <c r="K9" s="1" t="str">
        <f t="shared" si="1"/>
        <v xml:space="preserve">  501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22.28</v>
      </c>
      <c r="C10" s="51">
        <v>432</v>
      </c>
      <c r="D10" s="1" t="s">
        <v>551</v>
      </c>
      <c r="E10" s="1" t="s">
        <v>552</v>
      </c>
      <c r="F10" s="1" t="s">
        <v>602</v>
      </c>
      <c r="G10" s="1"/>
      <c r="H10" s="1" t="str">
        <f>+VLOOKUP($C10,MasterData!$B$4:$I$1003,5,"false")</f>
        <v>Sen</v>
      </c>
      <c r="I10" s="3" t="str">
        <f>+VLOOKUP($C10,MasterData!$B$4:$I$1003,6,"false")</f>
        <v>M</v>
      </c>
      <c r="J10" s="24" t="str">
        <f t="shared" si="0"/>
        <v>502</v>
      </c>
      <c r="K10" s="1" t="str">
        <f t="shared" si="1"/>
        <v xml:space="preserve">  502</v>
      </c>
      <c r="M10" s="11" t="s">
        <v>378</v>
      </c>
      <c r="N10" s="29">
        <f>IF(N6="",1000,SUM(N4:N6))</f>
        <v>30</v>
      </c>
      <c r="O10" s="29">
        <f t="shared" ref="O10:AM10" si="5">IF(O6="",1000,SUM(O4:O6))</f>
        <v>35</v>
      </c>
      <c r="P10" s="29">
        <f t="shared" si="5"/>
        <v>30</v>
      </c>
      <c r="Q10" s="29">
        <f t="shared" si="5"/>
        <v>53</v>
      </c>
      <c r="R10" s="29">
        <f t="shared" si="5"/>
        <v>9</v>
      </c>
      <c r="S10" s="29">
        <f t="shared" si="5"/>
        <v>1000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22.3</v>
      </c>
      <c r="C11" s="51">
        <v>457</v>
      </c>
      <c r="D11" s="1" t="s">
        <v>1706</v>
      </c>
      <c r="E11" s="1" t="s">
        <v>1022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W</v>
      </c>
      <c r="J11" s="24" t="str">
        <f t="shared" si="0"/>
        <v>503</v>
      </c>
      <c r="K11" s="1" t="str">
        <f t="shared" si="1"/>
        <v xml:space="preserve">  503</v>
      </c>
      <c r="M11" s="11" t="s">
        <v>163</v>
      </c>
      <c r="N11" s="30">
        <f>RANK(N10,($N$10:$AM$10,$N$19:$AM$19,$N$28:$AM$28, $N$37:$AM$37),1)</f>
        <v>2</v>
      </c>
      <c r="O11" s="30">
        <f>RANK(O10,($N$10:$AM$10,$N$19:$AM$19,$N$28:$AM$28, $N$37:$AM$37),1)</f>
        <v>4</v>
      </c>
      <c r="P11" s="30">
        <f>RANK(P10,($N$10:$AM$10,$N$19:$AM$19,$N$28:$AM$28, $N$37:$AM$37),1)</f>
        <v>2</v>
      </c>
      <c r="Q11" s="30">
        <f>RANK(Q10,($N$10:$AM$10,$N$19:$AM$19,$N$28:$AM$28, $N$37:$AM$37),1)</f>
        <v>5</v>
      </c>
      <c r="R11" s="30">
        <f>RANK(R10,($N$10:$AM$10,$N$19:$AM$19,$N$28:$AM$28, $N$37:$AM$37),1)</f>
        <v>1</v>
      </c>
      <c r="S11" s="30">
        <f>RANK(S10,($N$10:$AM$10,$N$19:$AM$19,$N$28:$AM$28, $N$37:$AM$37),1)</f>
        <v>6</v>
      </c>
      <c r="T11" s="30">
        <f>RANK(T10,($N$10:$AM$10,$N$19:$AM$19,$N$28:$AM$28, $N$37:$AM$37),1)</f>
        <v>6</v>
      </c>
      <c r="U11" s="30">
        <f>RANK(U10,($N$10:$AM$10,$N$19:$AM$19,$N$28:$AM$28, $N$37:$AM$37),1)</f>
        <v>6</v>
      </c>
      <c r="V11" s="30">
        <f>RANK(V10,($N$10:$AM$10,$N$19:$AM$19,$N$28:$AM$28, $N$37:$AM$37),1)</f>
        <v>6</v>
      </c>
      <c r="W11" s="30">
        <f>RANK(W10,($N$10:$AM$10,$N$19:$AM$19,$N$28:$AM$28, $N$37:$AM$37),1)</f>
        <v>6</v>
      </c>
      <c r="X11" s="30">
        <f>RANK(X10,($N$10:$AM$10,$N$19:$AM$19,$N$28:$AM$28, $N$37:$AM$37),1)</f>
        <v>6</v>
      </c>
      <c r="Y11" s="30">
        <f>RANK(Y10,($N$10:$AM$10,$N$19:$AM$19,$N$28:$AM$28, $N$37:$AM$37),1)</f>
        <v>6</v>
      </c>
      <c r="Z11" s="30">
        <f>RANK(Z10,($N$10:$AM$10,$N$19:$AM$19,$N$28:$AM$28, $N$37:$AM$37),1)</f>
        <v>6</v>
      </c>
      <c r="AA11" s="30">
        <f>RANK(AA10,($N$10:$AM$10,$N$19:$AM$19,$N$28:$AM$28, $N$37:$AM$37),1)</f>
        <v>6</v>
      </c>
      <c r="AB11" s="30">
        <f>RANK(AB10,($N$10:$AM$10,$N$19:$AM$19,$N$28:$AM$28, $N$37:$AM$37),1)</f>
        <v>6</v>
      </c>
      <c r="AC11" s="30">
        <f>RANK(AC10,($N$10:$AM$10,$N$19:$AM$19,$N$28:$AM$28, $N$37:$AM$37),1)</f>
        <v>6</v>
      </c>
      <c r="AD11" s="30">
        <f>RANK(AD10,($N$10:$AM$10,$N$19:$AM$19,$N$28:$AM$28, $N$37:$AM$37),1)</f>
        <v>6</v>
      </c>
      <c r="AE11" s="30">
        <f>RANK(AE10,($N$10:$AM$10,$N$19:$AM$19,$N$28:$AM$28, $N$37:$AM$37),1)</f>
        <v>6</v>
      </c>
      <c r="AF11" s="30">
        <f>RANK(AF10,($N$10:$AM$10,$N$19:$AM$19,$N$28:$AM$28, $N$37:$AM$37),1)</f>
        <v>6</v>
      </c>
      <c r="AG11" s="30">
        <f>RANK(AG10,($N$10:$AM$10,$N$19:$AM$19,$N$28:$AM$28, $N$37:$AM$37),1)</f>
        <v>6</v>
      </c>
      <c r="AH11" s="30">
        <f>RANK(AH10,($N$10:$AM$10,$N$19:$AM$19,$N$28:$AM$28, $N$37:$AM$37),1)</f>
        <v>6</v>
      </c>
      <c r="AI11" s="30">
        <f>RANK(AI10,($N$10:$AM$10,$N$19:$AM$19,$N$28:$AM$28, $N$37:$AM$37),1)</f>
        <v>6</v>
      </c>
      <c r="AJ11" s="30">
        <f>RANK(AJ10,($N$10:$AM$10,$N$19:$AM$19,$N$28:$AM$28, $N$37:$AM$37),1)</f>
        <v>6</v>
      </c>
      <c r="AK11" s="30">
        <f>RANK(AK10,($N$10:$AM$10,$N$19:$AM$19,$N$28:$AM$28, $N$37:$AM$37),1)</f>
        <v>6</v>
      </c>
      <c r="AL11" s="30">
        <f>RANK(AL10,($N$10:$AM$10,$N$19:$AM$19,$N$28:$AM$28, $N$37:$AM$37),1)</f>
        <v>6</v>
      </c>
      <c r="AM11" s="30">
        <f>RANK(AM10,($N$10:$AM$10,$N$19:$AM$19,$N$28:$AM$28, $N$37:$AM$37),1)</f>
        <v>6</v>
      </c>
    </row>
    <row r="12" spans="1:39" x14ac:dyDescent="0.3">
      <c r="A12">
        <v>9</v>
      </c>
      <c r="B12" s="3">
        <v>23.04</v>
      </c>
      <c r="C12" s="51">
        <v>446</v>
      </c>
      <c r="D12" s="1" t="s">
        <v>812</v>
      </c>
      <c r="E12" s="1" t="s">
        <v>813</v>
      </c>
      <c r="F12" s="1" t="s">
        <v>607</v>
      </c>
      <c r="G12" s="1"/>
      <c r="H12" s="1" t="str">
        <f>+VLOOKUP($C12,MasterData!$B$4:$I$1003,5,"false")</f>
        <v>Sen</v>
      </c>
      <c r="I12" s="3" t="str">
        <f>+VLOOKUP($C12,MasterData!$B$4:$I$1003,6,"false")</f>
        <v>M</v>
      </c>
      <c r="J12" s="24" t="str">
        <f t="shared" si="0"/>
        <v>505</v>
      </c>
      <c r="K12" s="1" t="str">
        <f t="shared" si="1"/>
        <v xml:space="preserve">  505</v>
      </c>
    </row>
    <row r="13" spans="1:39" x14ac:dyDescent="0.3">
      <c r="A13">
        <v>10</v>
      </c>
      <c r="B13" s="3">
        <v>23.39</v>
      </c>
      <c r="C13" s="51">
        <v>456</v>
      </c>
      <c r="D13" s="1" t="s">
        <v>37</v>
      </c>
      <c r="E13" s="1" t="s">
        <v>78</v>
      </c>
      <c r="F13" s="1" t="s">
        <v>597</v>
      </c>
      <c r="G13" s="1"/>
      <c r="H13" s="1" t="str">
        <f>+VLOOKUP($C13,MasterData!$B$4:$I$1003,5,"false")</f>
        <v>Sen</v>
      </c>
      <c r="I13" s="3" t="str">
        <f>+VLOOKUP($C13,MasterData!$B$4:$I$1003,6,"false")</f>
        <v>W</v>
      </c>
      <c r="J13" s="24" t="str">
        <f t="shared" si="0"/>
        <v>506</v>
      </c>
      <c r="K13" s="1" t="str">
        <f t="shared" si="1"/>
        <v xml:space="preserve">  506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23.46</v>
      </c>
      <c r="C14" s="51">
        <v>444</v>
      </c>
      <c r="D14" s="1" t="s">
        <v>483</v>
      </c>
      <c r="E14" s="1" t="s">
        <v>123</v>
      </c>
      <c r="F14" s="1" t="s">
        <v>664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507</v>
      </c>
      <c r="K14" s="1" t="str">
        <f t="shared" si="1"/>
        <v xml:space="preserve">  507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24.19</v>
      </c>
      <c r="C15" s="51">
        <v>450</v>
      </c>
      <c r="D15" s="1" t="s">
        <v>182</v>
      </c>
      <c r="E15" s="1" t="s">
        <v>181</v>
      </c>
      <c r="F15" s="1" t="s">
        <v>602</v>
      </c>
      <c r="G15" s="1"/>
      <c r="H15" s="1" t="str">
        <f>+VLOOKUP($C15,MasterData!$B$4:$I$1003,5,"false")</f>
        <v>Sen</v>
      </c>
      <c r="I15" s="3" t="str">
        <f>+VLOOKUP($C15,MasterData!$B$4:$I$1003,6,"false")</f>
        <v>W</v>
      </c>
      <c r="J15" s="24" t="str">
        <f t="shared" si="0"/>
        <v>509</v>
      </c>
      <c r="K15" s="1" t="str">
        <f t="shared" si="1"/>
        <v xml:space="preserve">  509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24.47</v>
      </c>
      <c r="C16" s="51">
        <v>449</v>
      </c>
      <c r="D16" s="1" t="s">
        <v>814</v>
      </c>
      <c r="E16" s="1" t="s">
        <v>815</v>
      </c>
      <c r="F16" s="1" t="s">
        <v>599</v>
      </c>
      <c r="G16" s="1"/>
      <c r="H16" s="1"/>
      <c r="I16" s="3"/>
      <c r="J16" s="24" t="str">
        <f t="shared" si="0"/>
        <v>510</v>
      </c>
      <c r="K16" s="1" t="str">
        <f t="shared" si="1"/>
        <v xml:space="preserve">  510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25.05</v>
      </c>
      <c r="C17" s="51">
        <v>442</v>
      </c>
      <c r="D17" s="1" t="s">
        <v>71</v>
      </c>
      <c r="E17" s="1" t="s">
        <v>70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512</v>
      </c>
      <c r="K17" s="1" t="str">
        <f t="shared" si="1"/>
        <v xml:space="preserve">  512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25.16</v>
      </c>
      <c r="C18" s="51">
        <v>447</v>
      </c>
      <c r="D18" s="1" t="s">
        <v>1705</v>
      </c>
      <c r="E18" s="1" t="s">
        <v>1544</v>
      </c>
      <c r="F18" s="1" t="s">
        <v>638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513</v>
      </c>
      <c r="K18" s="1" t="str">
        <f t="shared" si="1"/>
        <v xml:space="preserve">  513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25.41</v>
      </c>
      <c r="C19" s="51">
        <v>430</v>
      </c>
      <c r="D19" s="1" t="s">
        <v>968</v>
      </c>
      <c r="E19" s="1" t="s">
        <v>969</v>
      </c>
      <c r="F19" s="1" t="s">
        <v>602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514</v>
      </c>
      <c r="K19" s="1" t="str">
        <f t="shared" si="1"/>
        <v xml:space="preserve">  514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28.4</v>
      </c>
      <c r="C20" s="51">
        <v>440</v>
      </c>
      <c r="D20" s="1" t="s">
        <v>68</v>
      </c>
      <c r="E20" s="1" t="s">
        <v>38</v>
      </c>
      <c r="F20" s="1" t="s">
        <v>607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519</v>
      </c>
      <c r="K20" s="1" t="str">
        <f t="shared" si="1"/>
        <v xml:space="preserve">  519</v>
      </c>
      <c r="M20" s="11" t="s">
        <v>163</v>
      </c>
      <c r="N20" s="30">
        <f>RANK(N19,($N$10:$AM$10,$N$19:$AM$19,$N$28:$AM$28, $N$37:$AM$37),1)</f>
        <v>6</v>
      </c>
      <c r="O20" s="30">
        <f>RANK(O19,($N$10:$AM$10,$N$19:$AM$19,$N$28:$AM$28, $N$37:$AM$37),1)</f>
        <v>6</v>
      </c>
      <c r="P20" s="30">
        <f>RANK(P19,($N$10:$AM$10,$N$19:$AM$19,$N$28:$AM$28, $N$37:$AM$37),1)</f>
        <v>6</v>
      </c>
      <c r="Q20" s="30">
        <f>RANK(Q19,($N$10:$AM$10,$N$19:$AM$19,$N$28:$AM$28, $N$37:$AM$37),1)</f>
        <v>6</v>
      </c>
      <c r="R20" s="30">
        <f>RANK(R19,($N$10:$AM$10,$N$19:$AM$19,$N$28:$AM$28, $N$37:$AM$37),1)</f>
        <v>6</v>
      </c>
      <c r="S20" s="30">
        <f>RANK(S19,($N$10:$AM$10,$N$19:$AM$19,$N$28:$AM$28, $N$37:$AM$37),1)</f>
        <v>6</v>
      </c>
      <c r="T20" s="30">
        <f>RANK(T19,($N$10:$AM$10,$N$19:$AM$19,$N$28:$AM$28, $N$37:$AM$37),1)</f>
        <v>6</v>
      </c>
      <c r="U20" s="30">
        <f>RANK(U19,($N$10:$AM$10,$N$19:$AM$19,$N$28:$AM$28, $N$37:$AM$37),1)</f>
        <v>6</v>
      </c>
      <c r="V20" s="30">
        <f>RANK(V19,($N$10:$AM$10,$N$19:$AM$19,$N$28:$AM$28, $N$37:$AM$37),1)</f>
        <v>6</v>
      </c>
      <c r="W20" s="30">
        <f>RANK(W19,($N$10:$AM$10,$N$19:$AM$19,$N$28:$AM$28, $N$37:$AM$37),1)</f>
        <v>6</v>
      </c>
      <c r="X20" s="30">
        <f>RANK(X19,($N$10:$AM$10,$N$19:$AM$19,$N$28:$AM$28, $N$37:$AM$37),1)</f>
        <v>6</v>
      </c>
      <c r="Y20" s="30">
        <f>RANK(Y19,($N$10:$AM$10,$N$19:$AM$19,$N$28:$AM$28, $N$37:$AM$37),1)</f>
        <v>6</v>
      </c>
      <c r="Z20" s="30">
        <f>RANK(Z19,($N$10:$AM$10,$N$19:$AM$19,$N$28:$AM$28, $N$37:$AM$37),1)</f>
        <v>6</v>
      </c>
      <c r="AA20" s="30">
        <f>RANK(AA19,($N$10:$AM$10,$N$19:$AM$19,$N$28:$AM$28, $N$37:$AM$37),1)</f>
        <v>6</v>
      </c>
      <c r="AB20" s="30">
        <f>RANK(AB19,($N$10:$AM$10,$N$19:$AM$19,$N$28:$AM$28, $N$37:$AM$37),1)</f>
        <v>6</v>
      </c>
      <c r="AC20" s="30">
        <f>RANK(AC19,($N$10:$AM$10,$N$19:$AM$19,$N$28:$AM$28, $N$37:$AM$37),1)</f>
        <v>6</v>
      </c>
      <c r="AD20" s="30">
        <f>RANK(AD19,($N$10:$AM$10,$N$19:$AM$19,$N$28:$AM$28, $N$37:$AM$37),1)</f>
        <v>6</v>
      </c>
      <c r="AE20" s="30">
        <f>RANK(AE19,($N$10:$AM$10,$N$19:$AM$19,$N$28:$AM$28, $N$37:$AM$37),1)</f>
        <v>6</v>
      </c>
      <c r="AF20" s="30">
        <f>RANK(AF19,($N$10:$AM$10,$N$19:$AM$19,$N$28:$AM$28, $N$37:$AM$37),1)</f>
        <v>6</v>
      </c>
      <c r="AG20" s="30">
        <f>RANK(AG19,($N$10:$AM$10,$N$19:$AM$19,$N$28:$AM$28, $N$37:$AM$37),1)</f>
        <v>6</v>
      </c>
      <c r="AH20" s="30">
        <f>RANK(AH19,($N$10:$AM$10,$N$19:$AM$19,$N$28:$AM$28, $N$37:$AM$37),1)</f>
        <v>6</v>
      </c>
      <c r="AI20" s="30">
        <f>RANK(AI19,($N$10:$AM$10,$N$19:$AM$19,$N$28:$AM$28, $N$37:$AM$37),1)</f>
        <v>6</v>
      </c>
      <c r="AJ20" s="30">
        <f>RANK(AJ19,($N$10:$AM$10,$N$19:$AM$19,$N$28:$AM$28, $N$37:$AM$37),1)</f>
        <v>6</v>
      </c>
      <c r="AK20" s="30">
        <f>RANK(AK19,($N$10:$AM$10,$N$19:$AM$19,$N$28:$AM$28, $N$37:$AM$37),1)</f>
        <v>6</v>
      </c>
      <c r="AL20" s="30">
        <f>RANK(AL19,($N$10:$AM$10,$N$19:$AM$19,$N$28:$AM$28, $N$37:$AM$37),1)</f>
        <v>6</v>
      </c>
      <c r="AM20" s="30">
        <f>RANK(AM19,($N$10:$AM$10,$N$19:$AM$19,$N$28:$AM$28, $N$37:$AM$37),1)</f>
        <v>6</v>
      </c>
    </row>
    <row r="21" spans="1:39" x14ac:dyDescent="0.3">
      <c r="A21">
        <v>18</v>
      </c>
      <c r="B21" s="3">
        <v>28.08</v>
      </c>
      <c r="C21" s="51">
        <v>431</v>
      </c>
      <c r="D21" s="1" t="s">
        <v>979</v>
      </c>
      <c r="E21" s="1" t="s">
        <v>83</v>
      </c>
      <c r="F21" s="1" t="s">
        <v>638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518</v>
      </c>
      <c r="K21" s="1" t="str">
        <f t="shared" si="1"/>
        <v xml:space="preserve">  518</v>
      </c>
    </row>
    <row r="22" spans="1:39" x14ac:dyDescent="0.3">
      <c r="A22">
        <v>19</v>
      </c>
      <c r="B22" s="3">
        <v>30.02</v>
      </c>
      <c r="C22" s="51">
        <v>436</v>
      </c>
      <c r="D22" s="1" t="s">
        <v>825</v>
      </c>
      <c r="E22" s="1" t="s">
        <v>743</v>
      </c>
      <c r="F22" s="1" t="s">
        <v>629</v>
      </c>
      <c r="G22" s="1"/>
      <c r="H22" s="1" t="str">
        <f>+VLOOKUP($C22,MasterData!$B$4:$I$1003,5,"false")</f>
        <v>Sen</v>
      </c>
      <c r="I22" s="3" t="str">
        <f>+VLOOKUP($C22,MasterData!$B$4:$I$1003,6,"false")</f>
        <v>M</v>
      </c>
      <c r="J22" s="24" t="str">
        <f t="shared" si="0"/>
        <v>522</v>
      </c>
      <c r="K22" s="1" t="str">
        <f t="shared" si="1"/>
        <v xml:space="preserve">  522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30.51</v>
      </c>
      <c r="C23" s="51">
        <v>439</v>
      </c>
      <c r="D23" s="1" t="s">
        <v>1703</v>
      </c>
      <c r="E23" s="1" t="s">
        <v>1704</v>
      </c>
      <c r="F23" s="1" t="s">
        <v>638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523</v>
      </c>
      <c r="K23" s="1" t="str">
        <f t="shared" si="1"/>
        <v xml:space="preserve">  523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C24" s="51"/>
      <c r="D24" s="1"/>
      <c r="E24" s="1"/>
      <c r="F24" s="1"/>
      <c r="G24" s="1"/>
      <c r="H24" s="1"/>
      <c r="I24" s="3"/>
      <c r="J24" s="24"/>
      <c r="K24" s="1"/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C25" s="51"/>
      <c r="D25" s="1"/>
      <c r="E25" s="1"/>
      <c r="F25" s="1"/>
      <c r="G25" s="1"/>
      <c r="H25" s="1"/>
      <c r="I25" s="3"/>
      <c r="J25" s="24"/>
      <c r="K25" s="1"/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C26" s="51"/>
      <c r="D26" s="1"/>
      <c r="E26" s="1"/>
      <c r="F26" s="1"/>
      <c r="G26" s="1"/>
      <c r="H26" s="1"/>
      <c r="I26" s="3"/>
      <c r="J26" s="24"/>
      <c r="K26" s="1"/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C27" s="51"/>
      <c r="D27" s="1"/>
      <c r="E27" s="1"/>
      <c r="F27" s="1"/>
      <c r="G27" s="1"/>
      <c r="H27" s="1"/>
      <c r="I27" s="3"/>
      <c r="J27" s="24"/>
      <c r="K27" s="1"/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C28" s="51"/>
      <c r="D28" s="1"/>
      <c r="E28" s="1"/>
      <c r="F28" s="1"/>
      <c r="G28" s="1"/>
      <c r="H28" s="1"/>
      <c r="I28" s="3"/>
      <c r="J28" s="24"/>
      <c r="K28" s="1"/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C29" s="51"/>
      <c r="D29" s="1"/>
      <c r="E29" s="1"/>
      <c r="F29" s="1"/>
      <c r="G29" s="1"/>
      <c r="H29" s="1"/>
      <c r="I29" s="3"/>
      <c r="J29" s="24"/>
      <c r="K29" s="1"/>
      <c r="M29" s="11" t="s">
        <v>163</v>
      </c>
      <c r="N29" s="30">
        <f>RANK(N28,($N$10:$AM$10,$N$19:$AM$19,$N$28:$AM$28, $N$37:$AM$37),1)</f>
        <v>6</v>
      </c>
      <c r="O29" s="30">
        <f>RANK(O28,($N$10:$AM$10,$N$19:$AM$19,$N$28:$AM$28, $N$37:$AM$37),1)</f>
        <v>6</v>
      </c>
      <c r="P29" s="30">
        <f>RANK(P28,($N$10:$AM$10,$N$19:$AM$19,$N$28:$AM$28, $N$37:$AM$37),1)</f>
        <v>6</v>
      </c>
      <c r="Q29" s="30">
        <f>RANK(Q28,($N$10:$AM$10,$N$19:$AM$19,$N$28:$AM$28, $N$37:$AM$37),1)</f>
        <v>6</v>
      </c>
      <c r="R29" s="30">
        <f>RANK(R28,($N$10:$AM$10,$N$19:$AM$19,$N$28:$AM$28, $N$37:$AM$37),1)</f>
        <v>6</v>
      </c>
      <c r="S29" s="30">
        <f>RANK(S28,($N$10:$AM$10,$N$19:$AM$19,$N$28:$AM$28, $N$37:$AM$37),1)</f>
        <v>6</v>
      </c>
      <c r="T29" s="30">
        <f>RANK(T28,($N$10:$AM$10,$N$19:$AM$19,$N$28:$AM$28, $N$37:$AM$37),1)</f>
        <v>6</v>
      </c>
      <c r="U29" s="30">
        <f>RANK(U28,($N$10:$AM$10,$N$19:$AM$19,$N$28:$AM$28, $N$37:$AM$37),1)</f>
        <v>6</v>
      </c>
      <c r="V29" s="30">
        <f>RANK(V28,($N$10:$AM$10,$N$19:$AM$19,$N$28:$AM$28, $N$37:$AM$37),1)</f>
        <v>6</v>
      </c>
      <c r="W29" s="30">
        <f>RANK(W28,($N$10:$AM$10,$N$19:$AM$19,$N$28:$AM$28, $N$37:$AM$37),1)</f>
        <v>6</v>
      </c>
      <c r="X29" s="30">
        <f>RANK(X28,($N$10:$AM$10,$N$19:$AM$19,$N$28:$AM$28, $N$37:$AM$37),1)</f>
        <v>6</v>
      </c>
      <c r="Y29" s="30">
        <f>RANK(Y28,($N$10:$AM$10,$N$19:$AM$19,$N$28:$AM$28, $N$37:$AM$37),1)</f>
        <v>6</v>
      </c>
      <c r="Z29" s="30">
        <f>RANK(Z28,($N$10:$AM$10,$N$19:$AM$19,$N$28:$AM$28, $N$37:$AM$37),1)</f>
        <v>6</v>
      </c>
      <c r="AA29" s="30">
        <f>RANK(AA28,($N$10:$AM$10,$N$19:$AM$19,$N$28:$AM$28, $N$37:$AM$37),1)</f>
        <v>6</v>
      </c>
      <c r="AB29" s="30">
        <f>RANK(AB28,($N$10:$AM$10,$N$19:$AM$19,$N$28:$AM$28, $N$37:$AM$37),1)</f>
        <v>6</v>
      </c>
      <c r="AC29" s="30">
        <f>RANK(AC28,($N$10:$AM$10,$N$19:$AM$19,$N$28:$AM$28, $N$37:$AM$37),1)</f>
        <v>6</v>
      </c>
      <c r="AD29" s="30">
        <f>RANK(AD28,($N$10:$AM$10,$N$19:$AM$19,$N$28:$AM$28, $N$37:$AM$37),1)</f>
        <v>6</v>
      </c>
      <c r="AE29" s="30">
        <f>RANK(AE28,($N$10:$AM$10,$N$19:$AM$19,$N$28:$AM$28, $N$37:$AM$37),1)</f>
        <v>6</v>
      </c>
      <c r="AF29" s="30">
        <f>RANK(AF28,($N$10:$AM$10,$N$19:$AM$19,$N$28:$AM$28, $N$37:$AM$37),1)</f>
        <v>6</v>
      </c>
      <c r="AG29" s="30">
        <f>RANK(AG28,($N$10:$AM$10,$N$19:$AM$19,$N$28:$AM$28, $N$37:$AM$37),1)</f>
        <v>6</v>
      </c>
      <c r="AH29" s="30">
        <f>RANK(AH28,($N$10:$AM$10,$N$19:$AM$19,$N$28:$AM$28, $N$37:$AM$37),1)</f>
        <v>6</v>
      </c>
      <c r="AI29" s="30">
        <f>RANK(AI28,($N$10:$AM$10,$N$19:$AM$19,$N$28:$AM$28, $N$37:$AM$37),1)</f>
        <v>6</v>
      </c>
      <c r="AJ29" s="30">
        <f>RANK(AJ28,($N$10:$AM$10,$N$19:$AM$19,$N$28:$AM$28, $N$37:$AM$37),1)</f>
        <v>6</v>
      </c>
      <c r="AK29" s="30">
        <f>RANK(AK28,($N$10:$AM$10,$N$19:$AM$19,$N$28:$AM$28, $N$37:$AM$37),1)</f>
        <v>6</v>
      </c>
      <c r="AL29" s="30">
        <f>RANK(AL28,($N$10:$AM$10,$N$19:$AM$19,$N$28:$AM$28, $N$37:$AM$37),1)</f>
        <v>6</v>
      </c>
      <c r="AM29" s="30">
        <f>RANK(AM28,($N$10:$AM$10,$N$19:$AM$19,$N$28:$AM$28, $N$37:$AM$37),1)</f>
        <v>6</v>
      </c>
    </row>
    <row r="30" spans="1:39" x14ac:dyDescent="0.3">
      <c r="C30" s="51"/>
      <c r="D30" s="1"/>
      <c r="E30" s="1"/>
      <c r="F30" s="1"/>
      <c r="G30" s="1"/>
      <c r="H30" s="1"/>
      <c r="I30" s="3"/>
      <c r="J30" s="24"/>
      <c r="K30" s="1"/>
    </row>
    <row r="31" spans="1:39" x14ac:dyDescent="0.3">
      <c r="C31" s="51"/>
      <c r="D31" s="1"/>
      <c r="E31" s="1"/>
      <c r="F31" s="1"/>
      <c r="G31" s="1"/>
      <c r="H31" s="1"/>
      <c r="I31" s="3"/>
      <c r="J31" s="24"/>
      <c r="K31" s="1"/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D32" s="22"/>
      <c r="E32" s="1"/>
      <c r="F32" s="1"/>
      <c r="G32" s="1"/>
      <c r="H32" s="1"/>
      <c r="I32" s="3"/>
      <c r="J32" s="24"/>
      <c r="K32" s="1"/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4:39" x14ac:dyDescent="0.3">
      <c r="D33" s="22"/>
      <c r="E33" s="1"/>
      <c r="F33" s="1"/>
      <c r="G33" s="1"/>
      <c r="H33" s="1"/>
      <c r="I33" s="3"/>
      <c r="J33" s="24"/>
      <c r="K33" s="1"/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4:39" x14ac:dyDescent="0.3">
      <c r="D34" s="22"/>
      <c r="E34" s="1"/>
      <c r="F34" s="1"/>
      <c r="G34" s="1"/>
      <c r="H34" s="1"/>
      <c r="I34" s="3"/>
      <c r="J34" s="24"/>
      <c r="K34" s="1"/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4:39" x14ac:dyDescent="0.3">
      <c r="D35" s="22"/>
      <c r="E35" s="1"/>
      <c r="F35" s="1"/>
      <c r="G35" s="1"/>
      <c r="H35" s="1"/>
      <c r="I35" s="3"/>
      <c r="J35" s="24"/>
      <c r="K35" s="1"/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4:39" x14ac:dyDescent="0.3">
      <c r="D36" s="22"/>
      <c r="E36" s="1"/>
      <c r="F36" s="1"/>
      <c r="G36" s="1"/>
      <c r="H36" s="1"/>
      <c r="I36" s="3"/>
      <c r="J36" s="24"/>
      <c r="K36" s="1"/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4:39" x14ac:dyDescent="0.3">
      <c r="D37" s="22"/>
      <c r="E37" s="1"/>
      <c r="F37" s="1"/>
      <c r="G37" s="1"/>
      <c r="H37" s="1"/>
      <c r="I37" s="3"/>
      <c r="J37" s="24"/>
      <c r="K37" s="1"/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4:39" x14ac:dyDescent="0.3">
      <c r="D38" s="22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6</v>
      </c>
      <c r="O38" s="30">
        <f>RANK(O37,($N$10:$AM$10,$N$19:$AM$19,$N$28:$AM$28, $N$37:$AM$37),1)</f>
        <v>6</v>
      </c>
      <c r="P38" s="30">
        <f>RANK(P37,($N$10:$AM$10,$N$19:$AM$19,$N$28:$AM$28, $N$37:$AM$37),1)</f>
        <v>6</v>
      </c>
      <c r="Q38" s="30">
        <f>RANK(Q37,($N$10:$AM$10,$N$19:$AM$19,$N$28:$AM$28, $N$37:$AM$37),1)</f>
        <v>6</v>
      </c>
      <c r="R38" s="30">
        <f>RANK(R37,($N$10:$AM$10,$N$19:$AM$19,$N$28:$AM$28, $N$37:$AM$37),1)</f>
        <v>6</v>
      </c>
      <c r="S38" s="30">
        <f>RANK(S37,($N$10:$AM$10,$N$19:$AM$19,$N$28:$AM$28, $N$37:$AM$37),1)</f>
        <v>6</v>
      </c>
      <c r="T38" s="30">
        <f>RANK(T37,($N$10:$AM$10,$N$19:$AM$19,$N$28:$AM$28, $N$37:$AM$37),1)</f>
        <v>6</v>
      </c>
      <c r="U38" s="30">
        <f>RANK(U37,($N$10:$AM$10,$N$19:$AM$19,$N$28:$AM$28, $N$37:$AM$37),1)</f>
        <v>6</v>
      </c>
      <c r="V38" s="30">
        <f>RANK(V37,($N$10:$AM$10,$N$19:$AM$19,$N$28:$AM$28, $N$37:$AM$37),1)</f>
        <v>6</v>
      </c>
      <c r="W38" s="30">
        <f>RANK(W37,($N$10:$AM$10,$N$19:$AM$19,$N$28:$AM$28, $N$37:$AM$37),1)</f>
        <v>6</v>
      </c>
      <c r="X38" s="30">
        <f>RANK(X37,($N$10:$AM$10,$N$19:$AM$19,$N$28:$AM$28, $N$37:$AM$37),1)</f>
        <v>6</v>
      </c>
      <c r="Y38" s="30">
        <f>RANK(Y37,($N$10:$AM$10,$N$19:$AM$19,$N$28:$AM$28, $N$37:$AM$37),1)</f>
        <v>6</v>
      </c>
      <c r="Z38" s="30">
        <f>RANK(Z37,($N$10:$AM$10,$N$19:$AM$19,$N$28:$AM$28, $N$37:$AM$37),1)</f>
        <v>6</v>
      </c>
      <c r="AA38" s="30">
        <f>RANK(AA37,($N$10:$AM$10,$N$19:$AM$19,$N$28:$AM$28, $N$37:$AM$37),1)</f>
        <v>6</v>
      </c>
      <c r="AB38" s="30">
        <f>RANK(AB37,($N$10:$AM$10,$N$19:$AM$19,$N$28:$AM$28, $N$37:$AM$37),1)</f>
        <v>6</v>
      </c>
      <c r="AC38" s="30">
        <f>RANK(AC37,($N$10:$AM$10,$N$19:$AM$19,$N$28:$AM$28, $N$37:$AM$37),1)</f>
        <v>6</v>
      </c>
      <c r="AD38" s="30">
        <f>RANK(AD37,($N$10:$AM$10,$N$19:$AM$19,$N$28:$AM$28, $N$37:$AM$37),1)</f>
        <v>6</v>
      </c>
      <c r="AE38" s="30">
        <f>RANK(AE37,($N$10:$AM$10,$N$19:$AM$19,$N$28:$AM$28, $N$37:$AM$37),1)</f>
        <v>6</v>
      </c>
      <c r="AF38" s="30">
        <f>RANK(AF37,($N$10:$AM$10,$N$19:$AM$19,$N$28:$AM$28, $N$37:$AM$37),1)</f>
        <v>6</v>
      </c>
      <c r="AG38" s="30">
        <f>RANK(AG37,($N$10:$AM$10,$N$19:$AM$19,$N$28:$AM$28, $N$37:$AM$37),1)</f>
        <v>6</v>
      </c>
      <c r="AH38" s="30">
        <f>RANK(AH37,($N$10:$AM$10,$N$19:$AM$19,$N$28:$AM$28, $N$37:$AM$37),1)</f>
        <v>6</v>
      </c>
      <c r="AI38" s="30">
        <f>RANK(AI37,($N$10:$AM$10,$N$19:$AM$19,$N$28:$AM$28, $N$37:$AM$37),1)</f>
        <v>6</v>
      </c>
      <c r="AJ38" s="30">
        <f>RANK(AJ37,($N$10:$AM$10,$N$19:$AM$19,$N$28:$AM$28, $N$37:$AM$37),1)</f>
        <v>6</v>
      </c>
      <c r="AK38" s="30">
        <f>RANK(AK37,($N$10:$AM$10,$N$19:$AM$19,$N$28:$AM$28, $N$37:$AM$37),1)</f>
        <v>6</v>
      </c>
      <c r="AL38" s="30">
        <f>RANK(AL37,($N$10:$AM$10,$N$19:$AM$19,$N$28:$AM$28, $N$37:$AM$37),1)</f>
        <v>6</v>
      </c>
      <c r="AM38" s="30">
        <f>RANK(AM37,($N$10:$AM$10,$N$19:$AM$19,$N$28:$AM$28, $N$37:$AM$37),1)</f>
        <v>6</v>
      </c>
    </row>
    <row r="39" spans="4:39" x14ac:dyDescent="0.3">
      <c r="D39" s="22"/>
      <c r="E39" s="1"/>
      <c r="F39" s="1"/>
      <c r="G39" s="1"/>
      <c r="H39" s="1"/>
      <c r="I39" s="3"/>
      <c r="J39" s="24"/>
      <c r="K39" s="1"/>
    </row>
    <row r="40" spans="4:39" x14ac:dyDescent="0.3">
      <c r="D40" s="22"/>
      <c r="E40" s="1"/>
      <c r="F40" s="1"/>
      <c r="G40" s="1"/>
      <c r="H40" s="1"/>
      <c r="I40" s="3"/>
      <c r="J40" s="24"/>
      <c r="K40" s="1"/>
    </row>
    <row r="41" spans="4:39" x14ac:dyDescent="0.3">
      <c r="D41" s="22"/>
      <c r="E41" s="1"/>
      <c r="F41" s="1"/>
      <c r="G41" s="1"/>
      <c r="H41" s="1"/>
      <c r="I41" s="3"/>
      <c r="J41" s="24"/>
      <c r="K41" s="1"/>
    </row>
    <row r="42" spans="4:39" x14ac:dyDescent="0.3">
      <c r="D42" s="22"/>
      <c r="E42" s="1"/>
      <c r="F42" s="1"/>
      <c r="G42" s="1"/>
      <c r="H42" s="1"/>
      <c r="I42" s="3"/>
      <c r="J42" s="24"/>
      <c r="K42" s="1"/>
    </row>
    <row r="43" spans="4:39" x14ac:dyDescent="0.3">
      <c r="D43" s="22"/>
      <c r="E43" s="1"/>
      <c r="F43" s="1"/>
      <c r="G43" s="1"/>
      <c r="H43" s="1"/>
      <c r="I43" s="3"/>
      <c r="J43" s="24"/>
      <c r="K43" s="1"/>
    </row>
    <row r="44" spans="4:39" x14ac:dyDescent="0.3">
      <c r="D44" s="22"/>
      <c r="E44" s="1"/>
      <c r="F44" s="1"/>
      <c r="G44" s="1"/>
      <c r="H44" s="1"/>
      <c r="I44" s="3"/>
      <c r="J44" s="24"/>
      <c r="K44" s="1"/>
    </row>
    <row r="45" spans="4:39" x14ac:dyDescent="0.3">
      <c r="D45" s="22"/>
      <c r="E45" s="1"/>
      <c r="F45" s="1"/>
      <c r="G45" s="1"/>
      <c r="H45" s="1"/>
      <c r="I45" s="3"/>
      <c r="J45" s="24"/>
      <c r="K45" s="1"/>
    </row>
    <row r="46" spans="4:39" x14ac:dyDescent="0.3">
      <c r="D46" s="22"/>
      <c r="E46" s="1"/>
      <c r="F46" s="1"/>
      <c r="G46" s="1"/>
      <c r="H46" s="1"/>
      <c r="I46" s="3"/>
      <c r="J46" s="24"/>
      <c r="K46" s="1"/>
    </row>
    <row r="47" spans="4:39" x14ac:dyDescent="0.3">
      <c r="D47" s="22"/>
      <c r="E47" s="1"/>
      <c r="F47" s="1"/>
      <c r="G47" s="1"/>
      <c r="H47" s="1"/>
      <c r="I47" s="3"/>
      <c r="J47" s="24"/>
      <c r="K47" s="1"/>
    </row>
    <row r="48" spans="4:39" x14ac:dyDescent="0.3">
      <c r="D48" s="22"/>
      <c r="E48" s="1"/>
      <c r="F48" s="1"/>
      <c r="G48" s="1"/>
      <c r="H48" s="1"/>
      <c r="I48" s="3"/>
      <c r="J48" s="24"/>
      <c r="K48" s="1"/>
    </row>
    <row r="49" spans="4:11" x14ac:dyDescent="0.3">
      <c r="D49" s="22"/>
      <c r="E49" s="1"/>
      <c r="F49" s="1"/>
      <c r="G49" s="1"/>
      <c r="H49" s="1"/>
      <c r="I49" s="3"/>
      <c r="J49" s="24"/>
      <c r="K49" s="1"/>
    </row>
    <row r="50" spans="4:11" x14ac:dyDescent="0.3">
      <c r="D50" s="22"/>
      <c r="E50" s="1"/>
      <c r="F50" s="1"/>
      <c r="G50" s="1"/>
      <c r="H50" s="1"/>
      <c r="I50" s="3"/>
      <c r="J50" s="24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1170</v>
      </c>
    </row>
    <row r="109" spans="2:14" x14ac:dyDescent="0.3">
      <c r="B109" s="3">
        <f>+B108+1</f>
        <v>2</v>
      </c>
      <c r="C109" s="3">
        <v>280</v>
      </c>
      <c r="D109" t="s">
        <v>1171</v>
      </c>
    </row>
    <row r="110" spans="2:14" x14ac:dyDescent="0.3">
      <c r="B110" s="3">
        <f t="shared" ref="B110:B173" si="18">+B109+1</f>
        <v>3</v>
      </c>
      <c r="C110" s="3">
        <v>502</v>
      </c>
      <c r="D110" t="s">
        <v>1172</v>
      </c>
    </row>
    <row r="111" spans="2:14" x14ac:dyDescent="0.3">
      <c r="B111" s="3">
        <f t="shared" si="18"/>
        <v>4</v>
      </c>
      <c r="C111" s="3">
        <v>292</v>
      </c>
      <c r="D111" t="s">
        <v>1173</v>
      </c>
    </row>
    <row r="112" spans="2:14" x14ac:dyDescent="0.3">
      <c r="B112" s="3">
        <f t="shared" si="18"/>
        <v>5</v>
      </c>
      <c r="C112" s="3">
        <v>288</v>
      </c>
      <c r="D112" t="s">
        <v>1174</v>
      </c>
    </row>
    <row r="113" spans="2:4" x14ac:dyDescent="0.3">
      <c r="B113" s="3">
        <f t="shared" si="18"/>
        <v>6</v>
      </c>
      <c r="C113" s="3">
        <v>283</v>
      </c>
      <c r="D113" t="s">
        <v>1175</v>
      </c>
    </row>
    <row r="114" spans="2:4" x14ac:dyDescent="0.3">
      <c r="B114" s="3">
        <f t="shared" si="18"/>
        <v>7</v>
      </c>
      <c r="C114" s="3">
        <v>295</v>
      </c>
      <c r="D114" t="s">
        <v>1176</v>
      </c>
    </row>
    <row r="115" spans="2:4" x14ac:dyDescent="0.3">
      <c r="B115" s="3">
        <f t="shared" si="18"/>
        <v>8</v>
      </c>
      <c r="C115" s="3">
        <v>278</v>
      </c>
      <c r="D115" t="s">
        <v>1177</v>
      </c>
    </row>
    <row r="116" spans="2:4" x14ac:dyDescent="0.3">
      <c r="B116" s="3">
        <f t="shared" si="18"/>
        <v>9</v>
      </c>
      <c r="C116" s="3">
        <v>284</v>
      </c>
      <c r="D116" t="s">
        <v>1178</v>
      </c>
    </row>
    <row r="117" spans="2:4" x14ac:dyDescent="0.3">
      <c r="B117" s="3">
        <f t="shared" si="18"/>
        <v>10</v>
      </c>
      <c r="C117" s="3">
        <v>290</v>
      </c>
      <c r="D117" t="s">
        <v>1179</v>
      </c>
    </row>
    <row r="118" spans="2:4" x14ac:dyDescent="0.3">
      <c r="B118" s="3">
        <f t="shared" si="18"/>
        <v>11</v>
      </c>
      <c r="C118" s="3">
        <v>277</v>
      </c>
      <c r="D118" t="s">
        <v>1180</v>
      </c>
    </row>
    <row r="119" spans="2:4" x14ac:dyDescent="0.3">
      <c r="B119" s="3">
        <f t="shared" si="18"/>
        <v>12</v>
      </c>
      <c r="C119" s="3">
        <v>287</v>
      </c>
      <c r="D119" t="s">
        <v>1181</v>
      </c>
    </row>
    <row r="120" spans="2:4" x14ac:dyDescent="0.3">
      <c r="B120" s="3">
        <f t="shared" si="18"/>
        <v>13</v>
      </c>
      <c r="C120" s="3">
        <v>291</v>
      </c>
      <c r="D120" t="s">
        <v>1182</v>
      </c>
    </row>
    <row r="121" spans="2:4" x14ac:dyDescent="0.3">
      <c r="B121" s="3">
        <f t="shared" si="18"/>
        <v>14</v>
      </c>
      <c r="C121" s="3">
        <v>282</v>
      </c>
      <c r="D121" t="s">
        <v>1183</v>
      </c>
    </row>
    <row r="122" spans="2:4" x14ac:dyDescent="0.3">
      <c r="B122" s="3">
        <f t="shared" si="18"/>
        <v>15</v>
      </c>
      <c r="C122" s="3">
        <v>296</v>
      </c>
      <c r="D122" t="s">
        <v>1184</v>
      </c>
    </row>
    <row r="123" spans="2:4" x14ac:dyDescent="0.3">
      <c r="B123" s="3">
        <f t="shared" si="18"/>
        <v>16</v>
      </c>
      <c r="C123" s="3">
        <v>293</v>
      </c>
      <c r="D123" t="s">
        <v>1185</v>
      </c>
    </row>
    <row r="124" spans="2:4" x14ac:dyDescent="0.3">
      <c r="B124" s="3">
        <f t="shared" si="18"/>
        <v>17</v>
      </c>
      <c r="C124" s="3">
        <v>289</v>
      </c>
      <c r="D124" t="s">
        <v>1186</v>
      </c>
    </row>
    <row r="125" spans="2:4" x14ac:dyDescent="0.3">
      <c r="B125" s="3">
        <f t="shared" si="18"/>
        <v>18</v>
      </c>
      <c r="C125" s="3">
        <v>281</v>
      </c>
      <c r="D125" t="s">
        <v>1187</v>
      </c>
    </row>
    <row r="126" spans="2:4" x14ac:dyDescent="0.3">
      <c r="B126" s="3">
        <f t="shared" si="18"/>
        <v>19</v>
      </c>
      <c r="C126" s="3">
        <v>279</v>
      </c>
      <c r="D126" t="s">
        <v>1188</v>
      </c>
    </row>
    <row r="127" spans="2:4" x14ac:dyDescent="0.3">
      <c r="B127" s="3">
        <f t="shared" si="18"/>
        <v>20</v>
      </c>
    </row>
    <row r="128" spans="2:4" x14ac:dyDescent="0.3">
      <c r="B128" s="3">
        <f t="shared" si="18"/>
        <v>21</v>
      </c>
    </row>
    <row r="129" spans="2:2" x14ac:dyDescent="0.3">
      <c r="B129" s="3">
        <f t="shared" si="18"/>
        <v>22</v>
      </c>
    </row>
    <row r="130" spans="2:2" x14ac:dyDescent="0.3">
      <c r="B130" s="3">
        <f t="shared" si="18"/>
        <v>23</v>
      </c>
    </row>
    <row r="131" spans="2:2" x14ac:dyDescent="0.3">
      <c r="B131" s="3">
        <f t="shared" si="18"/>
        <v>24</v>
      </c>
    </row>
    <row r="132" spans="2:2" x14ac:dyDescent="0.3">
      <c r="B132" s="3">
        <f t="shared" si="18"/>
        <v>25</v>
      </c>
    </row>
    <row r="133" spans="2:2" x14ac:dyDescent="0.3">
      <c r="B133" s="3">
        <f t="shared" si="18"/>
        <v>26</v>
      </c>
    </row>
    <row r="134" spans="2:2" x14ac:dyDescent="0.3">
      <c r="B134" s="3">
        <f t="shared" si="18"/>
        <v>27</v>
      </c>
    </row>
    <row r="135" spans="2:2" x14ac:dyDescent="0.3">
      <c r="B135" s="3">
        <f t="shared" si="18"/>
        <v>28</v>
      </c>
    </row>
    <row r="136" spans="2:2" x14ac:dyDescent="0.3">
      <c r="B136" s="3">
        <f t="shared" si="18"/>
        <v>29</v>
      </c>
    </row>
    <row r="137" spans="2:2" x14ac:dyDescent="0.3">
      <c r="B137" s="3">
        <f t="shared" si="18"/>
        <v>30</v>
      </c>
    </row>
    <row r="138" spans="2:2" x14ac:dyDescent="0.3">
      <c r="B138" s="3">
        <f t="shared" si="18"/>
        <v>31</v>
      </c>
    </row>
    <row r="139" spans="2:2" x14ac:dyDescent="0.3">
      <c r="B139" s="3">
        <f t="shared" si="18"/>
        <v>32</v>
      </c>
    </row>
    <row r="140" spans="2:2" x14ac:dyDescent="0.3">
      <c r="B140" s="3">
        <f t="shared" si="18"/>
        <v>33</v>
      </c>
    </row>
    <row r="141" spans="2:2" x14ac:dyDescent="0.3">
      <c r="B141" s="3">
        <f t="shared" si="18"/>
        <v>34</v>
      </c>
    </row>
    <row r="142" spans="2:2" x14ac:dyDescent="0.3">
      <c r="B142" s="3">
        <f t="shared" si="18"/>
        <v>35</v>
      </c>
    </row>
    <row r="143" spans="2:2" x14ac:dyDescent="0.3">
      <c r="B143" s="3">
        <f t="shared" si="18"/>
        <v>36</v>
      </c>
    </row>
    <row r="144" spans="2:2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23">
    <sortCondition ref="A4:A23"/>
  </sortState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22" activePane="bottomLeft" state="frozen"/>
      <selection activeCell="P14" sqref="P14"/>
      <selection pane="bottomLeft" activeCell="E41" sqref="E41"/>
    </sheetView>
  </sheetViews>
  <sheetFormatPr defaultColWidth="9.109375" defaultRowHeight="14.4" x14ac:dyDescent="0.3"/>
  <cols>
    <col min="1" max="1" width="8.109375" customWidth="1"/>
    <col min="2" max="2" width="6.77734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hidden="1" customWidth="1"/>
    <col min="9" max="9" width="4.109375" hidden="1" customWidth="1"/>
    <col min="10" max="10" width="3.109375" hidden="1" customWidth="1"/>
    <col min="11" max="11" width="7.5546875" hidden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5" t="s">
        <v>1485</v>
      </c>
      <c r="C1" s="65"/>
      <c r="D1" s="65"/>
      <c r="E1" s="65"/>
      <c r="F1" s="65"/>
      <c r="G1" s="65"/>
      <c r="H1" s="41"/>
      <c r="I1" s="39"/>
      <c r="N1" s="36" t="s">
        <v>570</v>
      </c>
    </row>
    <row r="2" spans="1:39" x14ac:dyDescent="0.3">
      <c r="B2" s="67" t="s">
        <v>117</v>
      </c>
      <c r="C2" s="67"/>
      <c r="D2" s="67"/>
      <c r="E2" s="67"/>
      <c r="F2" s="67"/>
      <c r="G2" s="67"/>
      <c r="N2" s="36"/>
    </row>
    <row r="3" spans="1:39" x14ac:dyDescent="0.3">
      <c r="A3" s="6" t="s">
        <v>163</v>
      </c>
      <c r="B3" s="6" t="s">
        <v>151</v>
      </c>
      <c r="C3" s="6" t="s">
        <v>165</v>
      </c>
      <c r="D3" s="9" t="s">
        <v>150</v>
      </c>
      <c r="E3" s="9" t="s">
        <v>0</v>
      </c>
      <c r="F3" s="9" t="s">
        <v>1</v>
      </c>
      <c r="G3" s="9" t="s">
        <v>1486</v>
      </c>
      <c r="H3" s="9" t="s">
        <v>162</v>
      </c>
      <c r="I3" s="10" t="s">
        <v>167</v>
      </c>
      <c r="J3" s="10" t="s">
        <v>166</v>
      </c>
      <c r="K3" s="6" t="s">
        <v>377</v>
      </c>
      <c r="N3" s="11" t="s">
        <v>152</v>
      </c>
      <c r="O3" s="11" t="s">
        <v>153</v>
      </c>
      <c r="P3" s="11" t="s">
        <v>154</v>
      </c>
      <c r="Q3" s="11" t="s">
        <v>1719</v>
      </c>
      <c r="R3" s="11" t="s">
        <v>1504</v>
      </c>
      <c r="S3" s="11" t="s">
        <v>157</v>
      </c>
      <c r="T3" s="11"/>
      <c r="U3" s="11"/>
      <c r="V3" s="11"/>
      <c r="W3" s="11"/>
      <c r="X3" s="11"/>
      <c r="Y3" s="10"/>
      <c r="Z3" s="10"/>
      <c r="AA3" s="10"/>
      <c r="AB3" s="10"/>
      <c r="AC3" s="10"/>
      <c r="AD3" s="10"/>
      <c r="AE3" s="10"/>
      <c r="AF3" s="10"/>
      <c r="AG3" s="10"/>
      <c r="AH3" s="27"/>
      <c r="AI3" s="27"/>
      <c r="AJ3" s="27"/>
      <c r="AK3" s="27"/>
      <c r="AL3" s="27"/>
      <c r="AM3" s="27"/>
    </row>
    <row r="4" spans="1:39" x14ac:dyDescent="0.3">
      <c r="A4">
        <v>1</v>
      </c>
      <c r="B4" s="3">
        <v>18.41</v>
      </c>
      <c r="C4" s="51">
        <v>425</v>
      </c>
      <c r="D4" s="1" t="s">
        <v>536</v>
      </c>
      <c r="E4" s="1" t="s">
        <v>403</v>
      </c>
      <c r="F4" s="1" t="s">
        <v>599</v>
      </c>
      <c r="G4" s="1"/>
      <c r="H4" s="1" t="str">
        <f>+VLOOKUP($C4,MasterData!$B$4:$I$1003,5,"false")</f>
        <v>Sen</v>
      </c>
      <c r="I4" s="3" t="str">
        <f>+VLOOKUP($C4,MasterData!$B$4:$I$1003,6,"false")</f>
        <v>M</v>
      </c>
      <c r="J4" s="24" t="str">
        <f t="shared" ref="J4:J37" si="0">TEXT(SUMPRODUCT(--(G4=$G$4:$G$597),--(B4&gt;$B$4:$B$597))+1,0)</f>
        <v>478</v>
      </c>
      <c r="K4" s="1" t="str">
        <f t="shared" ref="K4:K37" si="1">+G4&amp;"  "&amp;J4</f>
        <v xml:space="preserve">  478</v>
      </c>
      <c r="M4">
        <v>1</v>
      </c>
      <c r="N4" s="28">
        <v>2</v>
      </c>
      <c r="O4" s="28">
        <v>1</v>
      </c>
      <c r="P4" s="28">
        <v>26</v>
      </c>
      <c r="Q4" s="28">
        <v>8</v>
      </c>
      <c r="R4" s="28">
        <v>5</v>
      </c>
      <c r="S4" s="28">
        <v>21</v>
      </c>
      <c r="T4" s="28"/>
      <c r="U4" s="28" t="str">
        <f t="shared" ref="N4:W9" si="2">+IF(ISNA(VLOOKUP(U$3&amp;"  "&amp;$M4,$A$3:$I$109,2,0)),"",VLOOKUP(U$3&amp;"  "&amp;$M4,$A$3:$I$109,2,0))</f>
        <v/>
      </c>
      <c r="V4" s="28" t="str">
        <f t="shared" si="2"/>
        <v/>
      </c>
      <c r="W4" s="28" t="str">
        <f t="shared" si="2"/>
        <v/>
      </c>
      <c r="X4" s="28" t="str">
        <f t="shared" ref="X4:AG9" si="3">+IF(ISNA(VLOOKUP(X$3&amp;"  "&amp;$M4,$A$3:$I$109,2,0)),"",VLOOKUP(X$3&amp;"  "&amp;$M4,$A$3:$I$109,2,0))</f>
        <v/>
      </c>
      <c r="Y4" s="28" t="str">
        <f t="shared" si="3"/>
        <v/>
      </c>
      <c r="Z4" s="28" t="str">
        <f t="shared" si="3"/>
        <v/>
      </c>
      <c r="AA4" s="28" t="str">
        <f t="shared" si="3"/>
        <v/>
      </c>
      <c r="AB4" s="28" t="str">
        <f t="shared" si="3"/>
        <v/>
      </c>
      <c r="AC4" s="28" t="str">
        <f t="shared" si="3"/>
        <v/>
      </c>
      <c r="AD4" s="28" t="str">
        <f t="shared" si="3"/>
        <v/>
      </c>
      <c r="AE4" s="28" t="str">
        <f t="shared" si="3"/>
        <v/>
      </c>
      <c r="AF4" s="28" t="str">
        <f t="shared" si="3"/>
        <v/>
      </c>
      <c r="AG4" s="28" t="str">
        <f t="shared" si="3"/>
        <v/>
      </c>
      <c r="AH4" s="28" t="str">
        <f t="shared" ref="AH4:AM9" si="4">+IF(ISNA(VLOOKUP(AH$3&amp;"  "&amp;$M4,$A$3:$I$109,2,0)),"",VLOOKUP(AH$3&amp;"  "&amp;$M4,$A$3:$I$109,2,0))</f>
        <v/>
      </c>
      <c r="AI4" s="28" t="str">
        <f t="shared" si="4"/>
        <v/>
      </c>
      <c r="AJ4" s="28" t="str">
        <f t="shared" si="4"/>
        <v/>
      </c>
      <c r="AK4" s="28" t="str">
        <f t="shared" si="4"/>
        <v/>
      </c>
      <c r="AL4" s="28" t="str">
        <f t="shared" si="4"/>
        <v/>
      </c>
      <c r="AM4" s="28" t="str">
        <f t="shared" si="4"/>
        <v/>
      </c>
    </row>
    <row r="5" spans="1:39" x14ac:dyDescent="0.3">
      <c r="A5">
        <v>2</v>
      </c>
      <c r="B5" s="3">
        <v>18.45</v>
      </c>
      <c r="C5" s="51">
        <v>404</v>
      </c>
      <c r="D5" s="1" t="s">
        <v>86</v>
      </c>
      <c r="E5" s="1" t="s">
        <v>50</v>
      </c>
      <c r="F5" s="1" t="s">
        <v>598</v>
      </c>
      <c r="G5" s="1"/>
      <c r="H5" s="1" t="str">
        <f>+VLOOKUP($C5,MasterData!$B$4:$I$1003,5,"false")</f>
        <v>Sen</v>
      </c>
      <c r="I5" s="3" t="str">
        <f>+VLOOKUP($C5,MasterData!$B$4:$I$1003,6,"false")</f>
        <v>M</v>
      </c>
      <c r="J5" s="24" t="str">
        <f t="shared" si="0"/>
        <v>479</v>
      </c>
      <c r="K5" s="1" t="str">
        <f t="shared" si="1"/>
        <v xml:space="preserve">  479</v>
      </c>
      <c r="M5">
        <v>2</v>
      </c>
      <c r="N5" s="28">
        <v>4</v>
      </c>
      <c r="O5" s="28">
        <v>11</v>
      </c>
      <c r="P5" s="28">
        <v>32</v>
      </c>
      <c r="Q5" s="28">
        <v>12</v>
      </c>
      <c r="R5" s="28">
        <v>9</v>
      </c>
      <c r="S5" s="28">
        <v>23</v>
      </c>
      <c r="T5" s="28"/>
      <c r="U5" s="28" t="str">
        <f t="shared" si="2"/>
        <v/>
      </c>
      <c r="V5" s="28" t="str">
        <f t="shared" si="2"/>
        <v/>
      </c>
      <c r="W5" s="28" t="str">
        <f t="shared" si="2"/>
        <v/>
      </c>
      <c r="X5" s="28" t="str">
        <f t="shared" si="3"/>
        <v/>
      </c>
      <c r="Y5" s="28" t="str">
        <f t="shared" si="3"/>
        <v/>
      </c>
      <c r="Z5" s="28" t="str">
        <f t="shared" si="3"/>
        <v/>
      </c>
      <c r="AA5" s="28" t="str">
        <f t="shared" si="3"/>
        <v/>
      </c>
      <c r="AB5" s="28" t="str">
        <f t="shared" si="3"/>
        <v/>
      </c>
      <c r="AC5" s="28" t="str">
        <f t="shared" si="3"/>
        <v/>
      </c>
      <c r="AD5" s="28" t="str">
        <f t="shared" si="3"/>
        <v/>
      </c>
      <c r="AE5" s="28" t="str">
        <f t="shared" si="3"/>
        <v/>
      </c>
      <c r="AF5" s="28" t="str">
        <f t="shared" si="3"/>
        <v/>
      </c>
      <c r="AG5" s="28" t="str">
        <f t="shared" si="3"/>
        <v/>
      </c>
      <c r="AH5" s="28" t="str">
        <f t="shared" si="4"/>
        <v/>
      </c>
      <c r="AI5" s="28" t="str">
        <f t="shared" si="4"/>
        <v/>
      </c>
      <c r="AJ5" s="28" t="str">
        <f t="shared" si="4"/>
        <v/>
      </c>
      <c r="AK5" s="28" t="str">
        <f t="shared" si="4"/>
        <v/>
      </c>
      <c r="AL5" s="28" t="str">
        <f t="shared" si="4"/>
        <v/>
      </c>
      <c r="AM5" s="28" t="str">
        <f t="shared" si="4"/>
        <v/>
      </c>
    </row>
    <row r="6" spans="1:39" x14ac:dyDescent="0.3">
      <c r="A6">
        <v>3</v>
      </c>
      <c r="B6" s="3">
        <v>18.579999999999998</v>
      </c>
      <c r="C6" s="51">
        <v>405</v>
      </c>
      <c r="D6" s="1" t="s">
        <v>805</v>
      </c>
      <c r="E6" s="1" t="s">
        <v>806</v>
      </c>
      <c r="F6" s="1" t="s">
        <v>595</v>
      </c>
      <c r="G6" s="1"/>
      <c r="H6" s="1" t="str">
        <f>+VLOOKUP($C6,MasterData!$B$4:$I$1003,5,"false")</f>
        <v>Sen</v>
      </c>
      <c r="I6" s="3" t="str">
        <f>+VLOOKUP($C6,MasterData!$B$4:$I$1003,6,"false")</f>
        <v>M</v>
      </c>
      <c r="J6" s="24" t="str">
        <f t="shared" si="0"/>
        <v>480</v>
      </c>
      <c r="K6" s="1" t="str">
        <f t="shared" si="1"/>
        <v xml:space="preserve">  480</v>
      </c>
      <c r="M6">
        <v>3</v>
      </c>
      <c r="N6" s="28">
        <v>6</v>
      </c>
      <c r="O6" s="28">
        <v>18</v>
      </c>
      <c r="P6" s="28">
        <v>33</v>
      </c>
      <c r="Q6" s="28">
        <v>13</v>
      </c>
      <c r="R6" s="28">
        <v>29</v>
      </c>
      <c r="S6" s="28">
        <v>24</v>
      </c>
      <c r="T6" s="28"/>
      <c r="U6" s="28" t="str">
        <f t="shared" si="2"/>
        <v/>
      </c>
      <c r="V6" s="28" t="str">
        <f t="shared" si="2"/>
        <v/>
      </c>
      <c r="W6" s="28" t="str">
        <f t="shared" si="2"/>
        <v/>
      </c>
      <c r="X6" s="28" t="str">
        <f t="shared" si="3"/>
        <v/>
      </c>
      <c r="Y6" s="28" t="str">
        <f t="shared" si="3"/>
        <v/>
      </c>
      <c r="Z6" s="28" t="str">
        <f t="shared" si="3"/>
        <v/>
      </c>
      <c r="AA6" s="28" t="str">
        <f t="shared" si="3"/>
        <v/>
      </c>
      <c r="AB6" s="28" t="str">
        <f t="shared" si="3"/>
        <v/>
      </c>
      <c r="AC6" s="28" t="str">
        <f t="shared" si="3"/>
        <v/>
      </c>
      <c r="AD6" s="28" t="str">
        <f t="shared" si="3"/>
        <v/>
      </c>
      <c r="AE6" s="28" t="str">
        <f t="shared" si="3"/>
        <v/>
      </c>
      <c r="AF6" s="28" t="str">
        <f t="shared" si="3"/>
        <v/>
      </c>
      <c r="AG6" s="28" t="str">
        <f t="shared" si="3"/>
        <v/>
      </c>
      <c r="AH6" s="28" t="str">
        <f t="shared" si="4"/>
        <v/>
      </c>
      <c r="AI6" s="28" t="str">
        <f t="shared" si="4"/>
        <v/>
      </c>
      <c r="AJ6" s="28" t="str">
        <f t="shared" si="4"/>
        <v/>
      </c>
      <c r="AK6" s="28" t="str">
        <f t="shared" si="4"/>
        <v/>
      </c>
      <c r="AL6" s="28" t="str">
        <f t="shared" si="4"/>
        <v/>
      </c>
      <c r="AM6" s="28" t="str">
        <f t="shared" si="4"/>
        <v/>
      </c>
    </row>
    <row r="7" spans="1:39" x14ac:dyDescent="0.3">
      <c r="A7">
        <v>4</v>
      </c>
      <c r="B7" s="3">
        <v>19.02</v>
      </c>
      <c r="C7" s="51">
        <v>411</v>
      </c>
      <c r="D7" s="1" t="s">
        <v>47</v>
      </c>
      <c r="E7" s="1" t="s">
        <v>96</v>
      </c>
      <c r="F7" s="1" t="s">
        <v>598</v>
      </c>
      <c r="G7" s="1"/>
      <c r="H7" s="1" t="str">
        <f>+VLOOKUP($C7,MasterData!$B$4:$I$1003,5,"false")</f>
        <v>Sen</v>
      </c>
      <c r="I7" s="3" t="str">
        <f>+VLOOKUP($C7,MasterData!$B$4:$I$1003,6,"false")</f>
        <v>M</v>
      </c>
      <c r="J7" s="24" t="str">
        <f t="shared" si="0"/>
        <v>482</v>
      </c>
      <c r="K7" s="1" t="str">
        <f t="shared" si="1"/>
        <v xml:space="preserve">  482</v>
      </c>
      <c r="N7" s="28" t="str">
        <f t="shared" si="2"/>
        <v/>
      </c>
      <c r="O7" s="28" t="str">
        <f t="shared" si="2"/>
        <v/>
      </c>
      <c r="P7" s="28" t="str">
        <f t="shared" si="2"/>
        <v/>
      </c>
      <c r="Q7" s="28" t="str">
        <f t="shared" si="2"/>
        <v/>
      </c>
      <c r="R7" s="28" t="str">
        <f t="shared" si="2"/>
        <v/>
      </c>
      <c r="S7" s="28" t="str">
        <f t="shared" si="2"/>
        <v/>
      </c>
      <c r="T7" s="28" t="str">
        <f t="shared" si="2"/>
        <v/>
      </c>
      <c r="U7" s="28" t="str">
        <f t="shared" si="2"/>
        <v/>
      </c>
      <c r="V7" s="28" t="str">
        <f t="shared" si="2"/>
        <v/>
      </c>
      <c r="W7" s="28" t="str">
        <f t="shared" si="2"/>
        <v/>
      </c>
      <c r="X7" s="28" t="str">
        <f t="shared" si="3"/>
        <v/>
      </c>
      <c r="Y7" s="28" t="str">
        <f t="shared" si="3"/>
        <v/>
      </c>
      <c r="Z7" s="28" t="str">
        <f t="shared" si="3"/>
        <v/>
      </c>
      <c r="AA7" s="28" t="str">
        <f t="shared" si="3"/>
        <v/>
      </c>
      <c r="AB7" s="28" t="str">
        <f t="shared" si="3"/>
        <v/>
      </c>
      <c r="AC7" s="28" t="str">
        <f t="shared" si="3"/>
        <v/>
      </c>
      <c r="AD7" s="28" t="str">
        <f t="shared" si="3"/>
        <v/>
      </c>
      <c r="AE7" s="28" t="str">
        <f t="shared" si="3"/>
        <v/>
      </c>
      <c r="AF7" s="28" t="str">
        <f t="shared" si="3"/>
        <v/>
      </c>
      <c r="AG7" s="28" t="str">
        <f t="shared" si="3"/>
        <v/>
      </c>
      <c r="AH7" s="28" t="str">
        <f t="shared" si="4"/>
        <v/>
      </c>
      <c r="AI7" s="28" t="str">
        <f t="shared" si="4"/>
        <v/>
      </c>
      <c r="AJ7" s="28" t="str">
        <f t="shared" si="4"/>
        <v/>
      </c>
      <c r="AK7" s="28" t="str">
        <f t="shared" si="4"/>
        <v/>
      </c>
      <c r="AL7" s="28" t="str">
        <f t="shared" si="4"/>
        <v/>
      </c>
      <c r="AM7" s="28" t="str">
        <f t="shared" si="4"/>
        <v/>
      </c>
    </row>
    <row r="8" spans="1:39" x14ac:dyDescent="0.3">
      <c r="A8">
        <v>5</v>
      </c>
      <c r="B8" s="3">
        <v>19.170000000000002</v>
      </c>
      <c r="C8" s="51">
        <v>415</v>
      </c>
      <c r="D8" s="1" t="s">
        <v>540</v>
      </c>
      <c r="E8" s="1" t="s">
        <v>527</v>
      </c>
      <c r="F8" s="1" t="s">
        <v>622</v>
      </c>
      <c r="G8" s="1"/>
      <c r="H8" s="1" t="str">
        <f>+VLOOKUP($C8,MasterData!$B$4:$I$1003,5,"false")</f>
        <v>Sen</v>
      </c>
      <c r="I8" s="3" t="str">
        <f>+VLOOKUP($C8,MasterData!$B$4:$I$1003,6,"false")</f>
        <v>M</v>
      </c>
      <c r="J8" s="24" t="str">
        <f t="shared" si="0"/>
        <v>483</v>
      </c>
      <c r="K8" s="1" t="str">
        <f t="shared" si="1"/>
        <v xml:space="preserve">  483</v>
      </c>
      <c r="N8" s="28" t="str">
        <f t="shared" si="2"/>
        <v/>
      </c>
      <c r="O8" s="28" t="str">
        <f t="shared" si="2"/>
        <v/>
      </c>
      <c r="P8" s="28" t="str">
        <f t="shared" si="2"/>
        <v/>
      </c>
      <c r="Q8" s="28" t="str">
        <f t="shared" si="2"/>
        <v/>
      </c>
      <c r="R8" s="28" t="str">
        <f t="shared" si="2"/>
        <v/>
      </c>
      <c r="S8" s="28" t="str">
        <f t="shared" si="2"/>
        <v/>
      </c>
      <c r="T8" s="28" t="str">
        <f t="shared" si="2"/>
        <v/>
      </c>
      <c r="U8" s="28" t="str">
        <f t="shared" si="2"/>
        <v/>
      </c>
      <c r="V8" s="28" t="str">
        <f t="shared" si="2"/>
        <v/>
      </c>
      <c r="W8" s="28" t="str">
        <f t="shared" si="2"/>
        <v/>
      </c>
      <c r="X8" s="28" t="str">
        <f t="shared" si="3"/>
        <v/>
      </c>
      <c r="Y8" s="28" t="str">
        <f t="shared" si="3"/>
        <v/>
      </c>
      <c r="Z8" s="28" t="str">
        <f t="shared" si="3"/>
        <v/>
      </c>
      <c r="AA8" s="28" t="str">
        <f t="shared" si="3"/>
        <v/>
      </c>
      <c r="AB8" s="28" t="str">
        <f t="shared" si="3"/>
        <v/>
      </c>
      <c r="AC8" s="28" t="str">
        <f t="shared" si="3"/>
        <v/>
      </c>
      <c r="AD8" s="28" t="str">
        <f t="shared" si="3"/>
        <v/>
      </c>
      <c r="AE8" s="28" t="str">
        <f t="shared" si="3"/>
        <v/>
      </c>
      <c r="AF8" s="28" t="str">
        <f t="shared" si="3"/>
        <v/>
      </c>
      <c r="AG8" s="28" t="str">
        <f t="shared" si="3"/>
        <v/>
      </c>
      <c r="AH8" s="28" t="str">
        <f t="shared" si="4"/>
        <v/>
      </c>
      <c r="AI8" s="28" t="str">
        <f t="shared" si="4"/>
        <v/>
      </c>
      <c r="AJ8" s="28" t="str">
        <f t="shared" si="4"/>
        <v/>
      </c>
      <c r="AK8" s="28" t="str">
        <f t="shared" si="4"/>
        <v/>
      </c>
      <c r="AL8" s="28" t="str">
        <f t="shared" si="4"/>
        <v/>
      </c>
      <c r="AM8" s="28" t="str">
        <f t="shared" si="4"/>
        <v/>
      </c>
    </row>
    <row r="9" spans="1:39" x14ac:dyDescent="0.3">
      <c r="A9">
        <v>6</v>
      </c>
      <c r="B9" s="3">
        <v>19.2</v>
      </c>
      <c r="C9" s="51">
        <v>412</v>
      </c>
      <c r="D9" s="1" t="s">
        <v>97</v>
      </c>
      <c r="E9" s="1" t="s">
        <v>98</v>
      </c>
      <c r="F9" s="1" t="s">
        <v>598</v>
      </c>
      <c r="G9" s="1"/>
      <c r="H9" s="1"/>
      <c r="I9" s="3"/>
      <c r="J9" s="24" t="str">
        <f t="shared" si="0"/>
        <v>484</v>
      </c>
      <c r="K9" s="1" t="str">
        <f t="shared" si="1"/>
        <v xml:space="preserve">  484</v>
      </c>
      <c r="N9" s="28" t="str">
        <f t="shared" si="2"/>
        <v/>
      </c>
      <c r="O9" s="28" t="str">
        <f t="shared" si="2"/>
        <v/>
      </c>
      <c r="P9" s="28" t="str">
        <f t="shared" si="2"/>
        <v/>
      </c>
      <c r="Q9" s="28" t="str">
        <f t="shared" si="2"/>
        <v/>
      </c>
      <c r="R9" s="28" t="str">
        <f t="shared" si="2"/>
        <v/>
      </c>
      <c r="S9" s="28" t="str">
        <f t="shared" si="2"/>
        <v/>
      </c>
      <c r="T9" s="28" t="str">
        <f t="shared" si="2"/>
        <v/>
      </c>
      <c r="U9" s="28" t="str">
        <f t="shared" si="2"/>
        <v/>
      </c>
      <c r="V9" s="28" t="str">
        <f t="shared" si="2"/>
        <v/>
      </c>
      <c r="W9" s="28" t="str">
        <f t="shared" si="2"/>
        <v/>
      </c>
      <c r="X9" s="28" t="str">
        <f t="shared" si="3"/>
        <v/>
      </c>
      <c r="Y9" s="28" t="str">
        <f t="shared" si="3"/>
        <v/>
      </c>
      <c r="Z9" s="28" t="str">
        <f t="shared" si="3"/>
        <v/>
      </c>
      <c r="AA9" s="28" t="str">
        <f t="shared" si="3"/>
        <v/>
      </c>
      <c r="AB9" s="28" t="str">
        <f t="shared" si="3"/>
        <v/>
      </c>
      <c r="AC9" s="28" t="str">
        <f t="shared" si="3"/>
        <v/>
      </c>
      <c r="AD9" s="28" t="str">
        <f t="shared" si="3"/>
        <v/>
      </c>
      <c r="AE9" s="28" t="str">
        <f t="shared" si="3"/>
        <v/>
      </c>
      <c r="AF9" s="28" t="str">
        <f t="shared" si="3"/>
        <v/>
      </c>
      <c r="AG9" s="28" t="str">
        <f t="shared" si="3"/>
        <v/>
      </c>
      <c r="AH9" s="28" t="str">
        <f t="shared" si="4"/>
        <v/>
      </c>
      <c r="AI9" s="28" t="str">
        <f t="shared" si="4"/>
        <v/>
      </c>
      <c r="AJ9" s="28" t="str">
        <f t="shared" si="4"/>
        <v/>
      </c>
      <c r="AK9" s="28" t="str">
        <f t="shared" si="4"/>
        <v/>
      </c>
      <c r="AL9" s="28" t="str">
        <f t="shared" si="4"/>
        <v/>
      </c>
      <c r="AM9" s="28" t="str">
        <f t="shared" si="4"/>
        <v/>
      </c>
    </row>
    <row r="10" spans="1:39" x14ac:dyDescent="0.3">
      <c r="A10">
        <v>7</v>
      </c>
      <c r="B10" s="3">
        <v>19.23</v>
      </c>
      <c r="C10" s="51">
        <v>397</v>
      </c>
      <c r="D10" s="1" t="s">
        <v>86</v>
      </c>
      <c r="E10" s="1" t="s">
        <v>46</v>
      </c>
      <c r="F10" s="1" t="s">
        <v>595</v>
      </c>
      <c r="G10" s="1"/>
      <c r="H10" s="1"/>
      <c r="I10" s="3"/>
      <c r="J10" s="24" t="str">
        <f t="shared" si="0"/>
        <v>485</v>
      </c>
      <c r="K10" s="1" t="str">
        <f t="shared" si="1"/>
        <v xml:space="preserve">  485</v>
      </c>
      <c r="M10" s="11" t="s">
        <v>378</v>
      </c>
      <c r="N10" s="29">
        <f>IF(N6="",1000,SUM(N4:N6))</f>
        <v>12</v>
      </c>
      <c r="O10" s="29">
        <f t="shared" ref="O10:AM10" si="5">IF(O6="",1000,SUM(O4:O6))</f>
        <v>30</v>
      </c>
      <c r="P10" s="29">
        <f t="shared" si="5"/>
        <v>91</v>
      </c>
      <c r="Q10" s="29">
        <f t="shared" si="5"/>
        <v>33</v>
      </c>
      <c r="R10" s="29">
        <f t="shared" si="5"/>
        <v>43</v>
      </c>
      <c r="S10" s="29">
        <f t="shared" si="5"/>
        <v>68</v>
      </c>
      <c r="T10" s="29">
        <f t="shared" si="5"/>
        <v>1000</v>
      </c>
      <c r="U10" s="29">
        <f t="shared" si="5"/>
        <v>1000</v>
      </c>
      <c r="V10" s="29">
        <f t="shared" si="5"/>
        <v>1000</v>
      </c>
      <c r="W10" s="29">
        <f t="shared" si="5"/>
        <v>1000</v>
      </c>
      <c r="X10" s="29">
        <f t="shared" si="5"/>
        <v>1000</v>
      </c>
      <c r="Y10" s="29">
        <f t="shared" si="5"/>
        <v>1000</v>
      </c>
      <c r="Z10" s="29">
        <f t="shared" si="5"/>
        <v>1000</v>
      </c>
      <c r="AA10" s="29">
        <f t="shared" si="5"/>
        <v>1000</v>
      </c>
      <c r="AB10" s="29">
        <f t="shared" si="5"/>
        <v>1000</v>
      </c>
      <c r="AC10" s="29">
        <f t="shared" si="5"/>
        <v>1000</v>
      </c>
      <c r="AD10" s="29">
        <f t="shared" si="5"/>
        <v>1000</v>
      </c>
      <c r="AE10" s="29">
        <f t="shared" si="5"/>
        <v>1000</v>
      </c>
      <c r="AF10" s="29">
        <f t="shared" si="5"/>
        <v>1000</v>
      </c>
      <c r="AG10" s="29">
        <f t="shared" si="5"/>
        <v>1000</v>
      </c>
      <c r="AH10" s="29">
        <f t="shared" si="5"/>
        <v>1000</v>
      </c>
      <c r="AI10" s="29">
        <f t="shared" si="5"/>
        <v>1000</v>
      </c>
      <c r="AJ10" s="29">
        <f t="shared" si="5"/>
        <v>1000</v>
      </c>
      <c r="AK10" s="29">
        <f t="shared" si="5"/>
        <v>1000</v>
      </c>
      <c r="AL10" s="29">
        <f t="shared" si="5"/>
        <v>1000</v>
      </c>
      <c r="AM10" s="29">
        <f t="shared" si="5"/>
        <v>1000</v>
      </c>
    </row>
    <row r="11" spans="1:39" x14ac:dyDescent="0.3">
      <c r="A11">
        <v>8</v>
      </c>
      <c r="B11" s="3">
        <v>19.28</v>
      </c>
      <c r="C11" s="51">
        <v>400</v>
      </c>
      <c r="D11" s="1" t="s">
        <v>90</v>
      </c>
      <c r="E11" s="1" t="s">
        <v>91</v>
      </c>
      <c r="F11" s="1" t="s">
        <v>598</v>
      </c>
      <c r="G11" s="1"/>
      <c r="H11" s="1" t="str">
        <f>+VLOOKUP($C11,MasterData!$B$4:$I$1003,5,"false")</f>
        <v>Sen</v>
      </c>
      <c r="I11" s="3" t="str">
        <f>+VLOOKUP($C11,MasterData!$B$4:$I$1003,6,"false")</f>
        <v>M</v>
      </c>
      <c r="J11" s="24" t="str">
        <f t="shared" si="0"/>
        <v>486</v>
      </c>
      <c r="K11" s="1" t="str">
        <f t="shared" si="1"/>
        <v xml:space="preserve">  486</v>
      </c>
      <c r="M11" s="11" t="s">
        <v>163</v>
      </c>
      <c r="N11" s="30">
        <f>RANK(N10,($N$10:$AM$10,$N$19:$AM$19,$N$28:$AM$28, $N$37:$AM$37),1)</f>
        <v>1</v>
      </c>
      <c r="O11" s="30">
        <f>RANK(O10,($N$10:$AM$10,$N$19:$AM$19,$N$28:$AM$28, $N$37:$AM$37),1)</f>
        <v>2</v>
      </c>
      <c r="P11" s="30">
        <f>RANK(P10,($N$10:$AM$10,$N$19:$AM$19,$N$28:$AM$28, $N$37:$AM$37),1)</f>
        <v>6</v>
      </c>
      <c r="Q11" s="30">
        <f>RANK(Q10,($N$10:$AM$10,$N$19:$AM$19,$N$28:$AM$28, $N$37:$AM$37),1)</f>
        <v>3</v>
      </c>
      <c r="R11" s="30">
        <f>RANK(R10,($N$10:$AM$10,$N$19:$AM$19,$N$28:$AM$28, $N$37:$AM$37),1)</f>
        <v>4</v>
      </c>
      <c r="S11" s="30">
        <f>RANK(S10,($N$10:$AM$10,$N$19:$AM$19,$N$28:$AM$28, $N$37:$AM$37),1)</f>
        <v>5</v>
      </c>
      <c r="T11" s="30">
        <f>RANK(T10,($N$10:$AM$10,$N$19:$AM$19,$N$28:$AM$28, $N$37:$AM$37),1)</f>
        <v>7</v>
      </c>
      <c r="U11" s="30">
        <f>RANK(U10,($N$10:$AM$10,$N$19:$AM$19,$N$28:$AM$28, $N$37:$AM$37),1)</f>
        <v>7</v>
      </c>
      <c r="V11" s="30">
        <f>RANK(V10,($N$10:$AM$10,$N$19:$AM$19,$N$28:$AM$28, $N$37:$AM$37),1)</f>
        <v>7</v>
      </c>
      <c r="W11" s="30">
        <f>RANK(W10,($N$10:$AM$10,$N$19:$AM$19,$N$28:$AM$28, $N$37:$AM$37),1)</f>
        <v>7</v>
      </c>
      <c r="X11" s="30">
        <f>RANK(X10,($N$10:$AM$10,$N$19:$AM$19,$N$28:$AM$28, $N$37:$AM$37),1)</f>
        <v>7</v>
      </c>
      <c r="Y11" s="30">
        <f>RANK(Y10,($N$10:$AM$10,$N$19:$AM$19,$N$28:$AM$28, $N$37:$AM$37),1)</f>
        <v>7</v>
      </c>
      <c r="Z11" s="30">
        <f>RANK(Z10,($N$10:$AM$10,$N$19:$AM$19,$N$28:$AM$28, $N$37:$AM$37),1)</f>
        <v>7</v>
      </c>
      <c r="AA11" s="30">
        <f>RANK(AA10,($N$10:$AM$10,$N$19:$AM$19,$N$28:$AM$28, $N$37:$AM$37),1)</f>
        <v>7</v>
      </c>
      <c r="AB11" s="30">
        <f>RANK(AB10,($N$10:$AM$10,$N$19:$AM$19,$N$28:$AM$28, $N$37:$AM$37),1)</f>
        <v>7</v>
      </c>
      <c r="AC11" s="30">
        <f>RANK(AC10,($N$10:$AM$10,$N$19:$AM$19,$N$28:$AM$28, $N$37:$AM$37),1)</f>
        <v>7</v>
      </c>
      <c r="AD11" s="30">
        <f>RANK(AD10,($N$10:$AM$10,$N$19:$AM$19,$N$28:$AM$28, $N$37:$AM$37),1)</f>
        <v>7</v>
      </c>
      <c r="AE11" s="30">
        <f>RANK(AE10,($N$10:$AM$10,$N$19:$AM$19,$N$28:$AM$28, $N$37:$AM$37),1)</f>
        <v>7</v>
      </c>
      <c r="AF11" s="30">
        <f>RANK(AF10,($N$10:$AM$10,$N$19:$AM$19,$N$28:$AM$28, $N$37:$AM$37),1)</f>
        <v>7</v>
      </c>
      <c r="AG11" s="30">
        <f>RANK(AG10,($N$10:$AM$10,$N$19:$AM$19,$N$28:$AM$28, $N$37:$AM$37),1)</f>
        <v>7</v>
      </c>
      <c r="AH11" s="30">
        <f>RANK(AH10,($N$10:$AM$10,$N$19:$AM$19,$N$28:$AM$28, $N$37:$AM$37),1)</f>
        <v>7</v>
      </c>
      <c r="AI11" s="30">
        <f>RANK(AI10,($N$10:$AM$10,$N$19:$AM$19,$N$28:$AM$28, $N$37:$AM$37),1)</f>
        <v>7</v>
      </c>
      <c r="AJ11" s="30">
        <f>RANK(AJ10,($N$10:$AM$10,$N$19:$AM$19,$N$28:$AM$28, $N$37:$AM$37),1)</f>
        <v>7</v>
      </c>
      <c r="AK11" s="30">
        <f>RANK(AK10,($N$10:$AM$10,$N$19:$AM$19,$N$28:$AM$28, $N$37:$AM$37),1)</f>
        <v>7</v>
      </c>
      <c r="AL11" s="30">
        <f>RANK(AL10,($N$10:$AM$10,$N$19:$AM$19,$N$28:$AM$28, $N$37:$AM$37),1)</f>
        <v>7</v>
      </c>
      <c r="AM11" s="30">
        <f>RANK(AM10,($N$10:$AM$10,$N$19:$AM$19,$N$28:$AM$28, $N$37:$AM$37),1)</f>
        <v>7</v>
      </c>
    </row>
    <row r="12" spans="1:39" x14ac:dyDescent="0.3">
      <c r="A12">
        <v>9</v>
      </c>
      <c r="B12" s="3">
        <v>19.329999999999998</v>
      </c>
      <c r="C12" s="51">
        <v>408</v>
      </c>
      <c r="D12" s="1" t="s">
        <v>94</v>
      </c>
      <c r="E12" s="1" t="s">
        <v>95</v>
      </c>
      <c r="F12" s="1" t="s">
        <v>622</v>
      </c>
      <c r="G12" s="1"/>
      <c r="H12" s="1"/>
      <c r="I12" s="3"/>
      <c r="J12" s="24" t="str">
        <f t="shared" si="0"/>
        <v>487</v>
      </c>
      <c r="K12" s="1" t="str">
        <f t="shared" si="1"/>
        <v xml:space="preserve">  487</v>
      </c>
    </row>
    <row r="13" spans="1:39" x14ac:dyDescent="0.3">
      <c r="A13">
        <v>10</v>
      </c>
      <c r="B13" s="3">
        <v>19.399999999999999</v>
      </c>
      <c r="C13" s="51">
        <v>413</v>
      </c>
      <c r="D13" s="1" t="s">
        <v>543</v>
      </c>
      <c r="E13" s="1" t="s">
        <v>544</v>
      </c>
      <c r="F13" s="1" t="s">
        <v>629</v>
      </c>
      <c r="G13" s="1"/>
      <c r="H13" s="1" t="str">
        <f>+VLOOKUP($C13,MasterData!$B$4:$I$1003,5,"false")</f>
        <v>Sen</v>
      </c>
      <c r="I13" s="3" t="str">
        <f>+VLOOKUP($C13,MasterData!$B$4:$I$1003,6,"false")</f>
        <v>M</v>
      </c>
      <c r="J13" s="24" t="str">
        <f t="shared" si="0"/>
        <v>488</v>
      </c>
      <c r="K13" s="1" t="str">
        <f t="shared" si="1"/>
        <v xml:space="preserve">  488</v>
      </c>
      <c r="M13">
        <v>4</v>
      </c>
      <c r="N13" s="28" t="str">
        <f t="shared" ref="N13:W18" si="6">+IF(ISNA(VLOOKUP(N$3&amp;"  "&amp;$M13,$A$3:$I$109,2,0)),"",VLOOKUP(N$3&amp;"  "&amp;$M13,$A$3:$I$109,2,0))</f>
        <v/>
      </c>
      <c r="O13" s="28" t="str">
        <f t="shared" si="6"/>
        <v/>
      </c>
      <c r="P13" s="28" t="str">
        <f t="shared" si="6"/>
        <v/>
      </c>
      <c r="Q13" s="28" t="str">
        <f t="shared" si="6"/>
        <v/>
      </c>
      <c r="R13" s="28" t="str">
        <f t="shared" si="6"/>
        <v/>
      </c>
      <c r="S13" s="28" t="str">
        <f t="shared" si="6"/>
        <v/>
      </c>
      <c r="T13" s="28" t="str">
        <f t="shared" si="6"/>
        <v/>
      </c>
      <c r="U13" s="28" t="str">
        <f t="shared" si="6"/>
        <v/>
      </c>
      <c r="V13" s="28" t="str">
        <f t="shared" si="6"/>
        <v/>
      </c>
      <c r="W13" s="28" t="str">
        <f t="shared" si="6"/>
        <v/>
      </c>
      <c r="X13" s="28" t="str">
        <f t="shared" ref="X13:AG18" si="7">+IF(ISNA(VLOOKUP(X$3&amp;"  "&amp;$M13,$A$3:$I$109,2,0)),"",VLOOKUP(X$3&amp;"  "&amp;$M13,$A$3:$I$109,2,0))</f>
        <v/>
      </c>
      <c r="Y13" s="28" t="str">
        <f t="shared" si="7"/>
        <v/>
      </c>
      <c r="Z13" s="28" t="str">
        <f t="shared" si="7"/>
        <v/>
      </c>
      <c r="AA13" s="28" t="str">
        <f t="shared" si="7"/>
        <v/>
      </c>
      <c r="AB13" s="28" t="str">
        <f t="shared" si="7"/>
        <v/>
      </c>
      <c r="AC13" s="28" t="str">
        <f t="shared" si="7"/>
        <v/>
      </c>
      <c r="AD13" s="28" t="str">
        <f t="shared" si="7"/>
        <v/>
      </c>
      <c r="AE13" s="28" t="str">
        <f t="shared" si="7"/>
        <v/>
      </c>
      <c r="AF13" s="28" t="str">
        <f t="shared" si="7"/>
        <v/>
      </c>
      <c r="AG13" s="28" t="str">
        <f t="shared" si="7"/>
        <v/>
      </c>
      <c r="AH13" s="28" t="str">
        <f t="shared" ref="AH13:AM18" si="8">+IF(ISNA(VLOOKUP(AH$3&amp;"  "&amp;$M13,$A$3:$I$109,2,0)),"",VLOOKUP(AH$3&amp;"  "&amp;$M13,$A$3:$I$109,2,0))</f>
        <v/>
      </c>
      <c r="AI13" s="28" t="str">
        <f t="shared" si="8"/>
        <v/>
      </c>
      <c r="AJ13" s="28" t="str">
        <f t="shared" si="8"/>
        <v/>
      </c>
      <c r="AK13" s="28" t="str">
        <f t="shared" si="8"/>
        <v/>
      </c>
      <c r="AL13" s="28" t="str">
        <f t="shared" si="8"/>
        <v/>
      </c>
      <c r="AM13" s="28" t="str">
        <f t="shared" si="8"/>
        <v/>
      </c>
    </row>
    <row r="14" spans="1:39" x14ac:dyDescent="0.3">
      <c r="A14">
        <v>11</v>
      </c>
      <c r="B14" s="3">
        <v>19.399999999999999</v>
      </c>
      <c r="C14" s="51">
        <v>392</v>
      </c>
      <c r="D14" s="1" t="s">
        <v>962</v>
      </c>
      <c r="E14" s="1" t="s">
        <v>963</v>
      </c>
      <c r="F14" s="1" t="s">
        <v>599</v>
      </c>
      <c r="G14" s="1"/>
      <c r="H14" s="1" t="str">
        <f>+VLOOKUP($C14,MasterData!$B$4:$I$1003,5,"false")</f>
        <v>Sen</v>
      </c>
      <c r="I14" s="3" t="str">
        <f>+VLOOKUP($C14,MasterData!$B$4:$I$1003,6,"false")</f>
        <v>M</v>
      </c>
      <c r="J14" s="24" t="str">
        <f t="shared" si="0"/>
        <v>488</v>
      </c>
      <c r="K14" s="1" t="str">
        <f t="shared" si="1"/>
        <v xml:space="preserve">  488</v>
      </c>
      <c r="M14">
        <v>5</v>
      </c>
      <c r="N14" s="28" t="str">
        <f t="shared" si="6"/>
        <v/>
      </c>
      <c r="O14" s="28" t="str">
        <f t="shared" si="6"/>
        <v/>
      </c>
      <c r="P14" s="28" t="str">
        <f t="shared" si="6"/>
        <v/>
      </c>
      <c r="Q14" s="28" t="str">
        <f t="shared" si="6"/>
        <v/>
      </c>
      <c r="R14" s="28" t="str">
        <f t="shared" si="6"/>
        <v/>
      </c>
      <c r="S14" s="28" t="str">
        <f t="shared" si="6"/>
        <v/>
      </c>
      <c r="T14" s="28" t="str">
        <f t="shared" si="6"/>
        <v/>
      </c>
      <c r="U14" s="28" t="str">
        <f t="shared" si="6"/>
        <v/>
      </c>
      <c r="V14" s="28" t="str">
        <f t="shared" si="6"/>
        <v/>
      </c>
      <c r="W14" s="28" t="str">
        <f t="shared" si="6"/>
        <v/>
      </c>
      <c r="X14" s="28" t="str">
        <f t="shared" si="7"/>
        <v/>
      </c>
      <c r="Y14" s="28" t="str">
        <f t="shared" si="7"/>
        <v/>
      </c>
      <c r="Z14" s="28" t="str">
        <f t="shared" si="7"/>
        <v/>
      </c>
      <c r="AA14" s="28" t="str">
        <f t="shared" si="7"/>
        <v/>
      </c>
      <c r="AB14" s="28" t="str">
        <f t="shared" si="7"/>
        <v/>
      </c>
      <c r="AC14" s="28" t="str">
        <f t="shared" si="7"/>
        <v/>
      </c>
      <c r="AD14" s="28" t="str">
        <f t="shared" si="7"/>
        <v/>
      </c>
      <c r="AE14" s="28" t="str">
        <f t="shared" si="7"/>
        <v/>
      </c>
      <c r="AF14" s="28" t="str">
        <f t="shared" si="7"/>
        <v/>
      </c>
      <c r="AG14" s="28" t="str">
        <f t="shared" si="7"/>
        <v/>
      </c>
      <c r="AH14" s="28" t="str">
        <f t="shared" si="8"/>
        <v/>
      </c>
      <c r="AI14" s="28" t="str">
        <f t="shared" si="8"/>
        <v/>
      </c>
      <c r="AJ14" s="28" t="str">
        <f t="shared" si="8"/>
        <v/>
      </c>
      <c r="AK14" s="28" t="str">
        <f t="shared" si="8"/>
        <v/>
      </c>
      <c r="AL14" s="28" t="str">
        <f t="shared" si="8"/>
        <v/>
      </c>
      <c r="AM14" s="28" t="str">
        <f t="shared" si="8"/>
        <v/>
      </c>
    </row>
    <row r="15" spans="1:39" x14ac:dyDescent="0.3">
      <c r="A15">
        <v>12</v>
      </c>
      <c r="B15" s="3">
        <v>19.579999999999998</v>
      </c>
      <c r="C15" s="51">
        <v>410</v>
      </c>
      <c r="D15" s="1" t="s">
        <v>186</v>
      </c>
      <c r="E15" s="1" t="s">
        <v>96</v>
      </c>
      <c r="F15" s="1" t="s">
        <v>598</v>
      </c>
      <c r="G15" s="1"/>
      <c r="H15" s="1" t="str">
        <f>+VLOOKUP($C15,MasterData!$B$4:$I$1003,5,"false")</f>
        <v>Sen</v>
      </c>
      <c r="I15" s="3" t="str">
        <f>+VLOOKUP($C15,MasterData!$B$4:$I$1003,6,"false")</f>
        <v>M</v>
      </c>
      <c r="J15" s="24" t="str">
        <f t="shared" si="0"/>
        <v>490</v>
      </c>
      <c r="K15" s="1" t="str">
        <f t="shared" si="1"/>
        <v xml:space="preserve">  490</v>
      </c>
      <c r="M15">
        <v>6</v>
      </c>
      <c r="N15" s="28" t="str">
        <f t="shared" si="6"/>
        <v/>
      </c>
      <c r="O15" s="28" t="str">
        <f t="shared" si="6"/>
        <v/>
      </c>
      <c r="P15" s="28" t="str">
        <f t="shared" si="6"/>
        <v/>
      </c>
      <c r="Q15" s="28" t="str">
        <f t="shared" si="6"/>
        <v/>
      </c>
      <c r="R15" s="28" t="str">
        <f t="shared" si="6"/>
        <v/>
      </c>
      <c r="S15" s="28" t="str">
        <f t="shared" si="6"/>
        <v/>
      </c>
      <c r="T15" s="28" t="str">
        <f t="shared" si="6"/>
        <v/>
      </c>
      <c r="U15" s="28" t="str">
        <f t="shared" si="6"/>
        <v/>
      </c>
      <c r="V15" s="28" t="str">
        <f t="shared" si="6"/>
        <v/>
      </c>
      <c r="W15" s="28" t="str">
        <f t="shared" si="6"/>
        <v/>
      </c>
      <c r="X15" s="28" t="str">
        <f t="shared" si="7"/>
        <v/>
      </c>
      <c r="Y15" s="28" t="str">
        <f t="shared" si="7"/>
        <v/>
      </c>
      <c r="Z15" s="28" t="str">
        <f t="shared" si="7"/>
        <v/>
      </c>
      <c r="AA15" s="28" t="str">
        <f t="shared" si="7"/>
        <v/>
      </c>
      <c r="AB15" s="28" t="str">
        <f t="shared" si="7"/>
        <v/>
      </c>
      <c r="AC15" s="28" t="str">
        <f t="shared" si="7"/>
        <v/>
      </c>
      <c r="AD15" s="28" t="str">
        <f t="shared" si="7"/>
        <v/>
      </c>
      <c r="AE15" s="28" t="str">
        <f t="shared" si="7"/>
        <v/>
      </c>
      <c r="AF15" s="28" t="str">
        <f t="shared" si="7"/>
        <v/>
      </c>
      <c r="AG15" s="28" t="str">
        <f t="shared" si="7"/>
        <v/>
      </c>
      <c r="AH15" s="28" t="str">
        <f t="shared" si="8"/>
        <v/>
      </c>
      <c r="AI15" s="28" t="str">
        <f t="shared" si="8"/>
        <v/>
      </c>
      <c r="AJ15" s="28" t="str">
        <f t="shared" si="8"/>
        <v/>
      </c>
      <c r="AK15" s="28" t="str">
        <f t="shared" si="8"/>
        <v/>
      </c>
      <c r="AL15" s="28" t="str">
        <f t="shared" si="8"/>
        <v/>
      </c>
      <c r="AM15" s="28" t="str">
        <f t="shared" si="8"/>
        <v/>
      </c>
    </row>
    <row r="16" spans="1:39" x14ac:dyDescent="0.3">
      <c r="A16">
        <v>13</v>
      </c>
      <c r="B16" s="3">
        <v>20.05</v>
      </c>
      <c r="C16" s="51">
        <v>395</v>
      </c>
      <c r="D16" s="1" t="s">
        <v>84</v>
      </c>
      <c r="E16" s="1" t="s">
        <v>85</v>
      </c>
      <c r="F16" s="1" t="s">
        <v>598</v>
      </c>
      <c r="G16" s="1"/>
      <c r="H16" s="1" t="str">
        <f>+VLOOKUP($C16,MasterData!$B$4:$I$1003,5,"false")</f>
        <v>Sen</v>
      </c>
      <c r="I16" s="3" t="str">
        <f>+VLOOKUP($C16,MasterData!$B$4:$I$1003,6,"false")</f>
        <v>M</v>
      </c>
      <c r="J16" s="24" t="str">
        <f t="shared" si="0"/>
        <v>492</v>
      </c>
      <c r="K16" s="1" t="str">
        <f t="shared" si="1"/>
        <v xml:space="preserve">  492</v>
      </c>
      <c r="N16" s="28" t="str">
        <f t="shared" si="6"/>
        <v/>
      </c>
      <c r="O16" s="28" t="str">
        <f t="shared" si="6"/>
        <v/>
      </c>
      <c r="P16" s="28" t="str">
        <f t="shared" si="6"/>
        <v/>
      </c>
      <c r="Q16" s="28" t="str">
        <f t="shared" si="6"/>
        <v/>
      </c>
      <c r="R16" s="28" t="str">
        <f t="shared" si="6"/>
        <v/>
      </c>
      <c r="S16" s="28" t="str">
        <f t="shared" si="6"/>
        <v/>
      </c>
      <c r="T16" s="28" t="str">
        <f t="shared" si="6"/>
        <v/>
      </c>
      <c r="U16" s="28" t="str">
        <f t="shared" si="6"/>
        <v/>
      </c>
      <c r="V16" s="28" t="str">
        <f t="shared" si="6"/>
        <v/>
      </c>
      <c r="W16" s="28" t="str">
        <f t="shared" si="6"/>
        <v/>
      </c>
      <c r="X16" s="28" t="str">
        <f t="shared" si="7"/>
        <v/>
      </c>
      <c r="Y16" s="28" t="str">
        <f t="shared" si="7"/>
        <v/>
      </c>
      <c r="Z16" s="28" t="str">
        <f t="shared" si="7"/>
        <v/>
      </c>
      <c r="AA16" s="28" t="str">
        <f t="shared" si="7"/>
        <v/>
      </c>
      <c r="AB16" s="28" t="str">
        <f t="shared" si="7"/>
        <v/>
      </c>
      <c r="AC16" s="28" t="str">
        <f t="shared" si="7"/>
        <v/>
      </c>
      <c r="AD16" s="28" t="str">
        <f t="shared" si="7"/>
        <v/>
      </c>
      <c r="AE16" s="28" t="str">
        <f t="shared" si="7"/>
        <v/>
      </c>
      <c r="AF16" s="28" t="str">
        <f t="shared" si="7"/>
        <v/>
      </c>
      <c r="AG16" s="28" t="str">
        <f t="shared" si="7"/>
        <v/>
      </c>
      <c r="AH16" s="28" t="str">
        <f t="shared" si="8"/>
        <v/>
      </c>
      <c r="AI16" s="28" t="str">
        <f t="shared" si="8"/>
        <v/>
      </c>
      <c r="AJ16" s="28" t="str">
        <f t="shared" si="8"/>
        <v/>
      </c>
      <c r="AK16" s="28" t="str">
        <f t="shared" si="8"/>
        <v/>
      </c>
      <c r="AL16" s="28" t="str">
        <f t="shared" si="8"/>
        <v/>
      </c>
      <c r="AM16" s="28" t="str">
        <f t="shared" si="8"/>
        <v/>
      </c>
    </row>
    <row r="17" spans="1:39" x14ac:dyDescent="0.3">
      <c r="A17">
        <v>14</v>
      </c>
      <c r="B17" s="3">
        <v>20.100000000000001</v>
      </c>
      <c r="C17" s="51">
        <v>409</v>
      </c>
      <c r="D17" s="1" t="s">
        <v>1520</v>
      </c>
      <c r="E17" s="1" t="s">
        <v>107</v>
      </c>
      <c r="F17" s="1" t="s">
        <v>664</v>
      </c>
      <c r="G17" s="1"/>
      <c r="H17" s="1" t="str">
        <f>+VLOOKUP($C17,MasterData!$B$4:$I$1003,5,"false")</f>
        <v>Sen</v>
      </c>
      <c r="I17" s="3" t="str">
        <f>+VLOOKUP($C17,MasterData!$B$4:$I$1003,6,"false")</f>
        <v>M</v>
      </c>
      <c r="J17" s="24" t="str">
        <f t="shared" si="0"/>
        <v>493</v>
      </c>
      <c r="K17" s="1" t="str">
        <f t="shared" si="1"/>
        <v xml:space="preserve">  493</v>
      </c>
      <c r="N17" s="28" t="str">
        <f t="shared" si="6"/>
        <v/>
      </c>
      <c r="O17" s="28" t="str">
        <f t="shared" si="6"/>
        <v/>
      </c>
      <c r="P17" s="28" t="str">
        <f t="shared" si="6"/>
        <v/>
      </c>
      <c r="Q17" s="28" t="str">
        <f t="shared" si="6"/>
        <v/>
      </c>
      <c r="R17" s="28" t="str">
        <f t="shared" si="6"/>
        <v/>
      </c>
      <c r="S17" s="28" t="str">
        <f t="shared" si="6"/>
        <v/>
      </c>
      <c r="T17" s="28" t="str">
        <f t="shared" si="6"/>
        <v/>
      </c>
      <c r="U17" s="28" t="str">
        <f t="shared" si="6"/>
        <v/>
      </c>
      <c r="V17" s="28" t="str">
        <f t="shared" si="6"/>
        <v/>
      </c>
      <c r="W17" s="28" t="str">
        <f t="shared" si="6"/>
        <v/>
      </c>
      <c r="X17" s="28" t="str">
        <f t="shared" si="7"/>
        <v/>
      </c>
      <c r="Y17" s="28" t="str">
        <f t="shared" si="7"/>
        <v/>
      </c>
      <c r="Z17" s="28" t="str">
        <f t="shared" si="7"/>
        <v/>
      </c>
      <c r="AA17" s="28" t="str">
        <f t="shared" si="7"/>
        <v/>
      </c>
      <c r="AB17" s="28" t="str">
        <f t="shared" si="7"/>
        <v/>
      </c>
      <c r="AC17" s="28" t="str">
        <f t="shared" si="7"/>
        <v/>
      </c>
      <c r="AD17" s="28" t="str">
        <f t="shared" si="7"/>
        <v/>
      </c>
      <c r="AE17" s="28" t="str">
        <f t="shared" si="7"/>
        <v/>
      </c>
      <c r="AF17" s="28" t="str">
        <f t="shared" si="7"/>
        <v/>
      </c>
      <c r="AG17" s="28" t="str">
        <f t="shared" si="7"/>
        <v/>
      </c>
      <c r="AH17" s="28" t="str">
        <f t="shared" si="8"/>
        <v/>
      </c>
      <c r="AI17" s="28" t="str">
        <f t="shared" si="8"/>
        <v/>
      </c>
      <c r="AJ17" s="28" t="str">
        <f t="shared" si="8"/>
        <v/>
      </c>
      <c r="AK17" s="28" t="str">
        <f t="shared" si="8"/>
        <v/>
      </c>
      <c r="AL17" s="28" t="str">
        <f t="shared" si="8"/>
        <v/>
      </c>
      <c r="AM17" s="28" t="str">
        <f t="shared" si="8"/>
        <v/>
      </c>
    </row>
    <row r="18" spans="1:39" x14ac:dyDescent="0.3">
      <c r="A18">
        <v>15</v>
      </c>
      <c r="B18" s="3">
        <v>20.12</v>
      </c>
      <c r="C18" s="51">
        <v>422</v>
      </c>
      <c r="D18" s="1" t="s">
        <v>504</v>
      </c>
      <c r="E18" s="1" t="s">
        <v>545</v>
      </c>
      <c r="F18" s="1" t="s">
        <v>664</v>
      </c>
      <c r="G18" s="1"/>
      <c r="H18" s="1" t="str">
        <f>+VLOOKUP($C18,MasterData!$B$4:$I$1003,5,"false")</f>
        <v>Sen</v>
      </c>
      <c r="I18" s="3" t="str">
        <f>+VLOOKUP($C18,MasterData!$B$4:$I$1003,6,"false")</f>
        <v>M</v>
      </c>
      <c r="J18" s="24" t="str">
        <f t="shared" si="0"/>
        <v>494</v>
      </c>
      <c r="K18" s="1" t="str">
        <f t="shared" si="1"/>
        <v xml:space="preserve">  494</v>
      </c>
      <c r="N18" s="28" t="str">
        <f t="shared" si="6"/>
        <v/>
      </c>
      <c r="O18" s="28" t="str">
        <f t="shared" si="6"/>
        <v/>
      </c>
      <c r="P18" s="28" t="str">
        <f t="shared" si="6"/>
        <v/>
      </c>
      <c r="Q18" s="28" t="str">
        <f t="shared" si="6"/>
        <v/>
      </c>
      <c r="R18" s="28" t="str">
        <f t="shared" si="6"/>
        <v/>
      </c>
      <c r="S18" s="28" t="str">
        <f t="shared" si="6"/>
        <v/>
      </c>
      <c r="T18" s="28" t="str">
        <f t="shared" si="6"/>
        <v/>
      </c>
      <c r="U18" s="28" t="str">
        <f t="shared" si="6"/>
        <v/>
      </c>
      <c r="V18" s="28" t="str">
        <f t="shared" si="6"/>
        <v/>
      </c>
      <c r="W18" s="28" t="str">
        <f t="shared" si="6"/>
        <v/>
      </c>
      <c r="X18" s="28" t="str">
        <f t="shared" si="7"/>
        <v/>
      </c>
      <c r="Y18" s="28" t="str">
        <f t="shared" si="7"/>
        <v/>
      </c>
      <c r="Z18" s="28" t="str">
        <f t="shared" si="7"/>
        <v/>
      </c>
      <c r="AA18" s="28" t="str">
        <f t="shared" si="7"/>
        <v/>
      </c>
      <c r="AB18" s="28" t="str">
        <f t="shared" si="7"/>
        <v/>
      </c>
      <c r="AC18" s="28" t="str">
        <f t="shared" si="7"/>
        <v/>
      </c>
      <c r="AD18" s="28" t="str">
        <f t="shared" si="7"/>
        <v/>
      </c>
      <c r="AE18" s="28" t="str">
        <f t="shared" si="7"/>
        <v/>
      </c>
      <c r="AF18" s="28" t="str">
        <f t="shared" si="7"/>
        <v/>
      </c>
      <c r="AG18" s="28" t="str">
        <f t="shared" si="7"/>
        <v/>
      </c>
      <c r="AH18" s="28" t="str">
        <f t="shared" si="8"/>
        <v/>
      </c>
      <c r="AI18" s="28" t="str">
        <f t="shared" si="8"/>
        <v/>
      </c>
      <c r="AJ18" s="28" t="str">
        <f t="shared" si="8"/>
        <v/>
      </c>
      <c r="AK18" s="28" t="str">
        <f t="shared" si="8"/>
        <v/>
      </c>
      <c r="AL18" s="28" t="str">
        <f t="shared" si="8"/>
        <v/>
      </c>
      <c r="AM18" s="28" t="str">
        <f t="shared" si="8"/>
        <v/>
      </c>
    </row>
    <row r="19" spans="1:39" x14ac:dyDescent="0.3">
      <c r="A19">
        <v>16</v>
      </c>
      <c r="B19" s="3">
        <v>20.25</v>
      </c>
      <c r="C19" s="51">
        <v>407</v>
      </c>
      <c r="D19" s="1" t="s">
        <v>92</v>
      </c>
      <c r="E19" s="1" t="s">
        <v>93</v>
      </c>
      <c r="F19" s="1" t="s">
        <v>598</v>
      </c>
      <c r="G19" s="1"/>
      <c r="H19" s="1" t="str">
        <f>+VLOOKUP($C19,MasterData!$B$4:$I$1003,5,"false")</f>
        <v>Sen</v>
      </c>
      <c r="I19" s="3" t="str">
        <f>+VLOOKUP($C19,MasterData!$B$4:$I$1003,6,"false")</f>
        <v>M</v>
      </c>
      <c r="J19" s="24" t="str">
        <f t="shared" si="0"/>
        <v>495</v>
      </c>
      <c r="K19" s="1" t="str">
        <f t="shared" si="1"/>
        <v xml:space="preserve">  495</v>
      </c>
      <c r="M19" s="11" t="s">
        <v>378</v>
      </c>
      <c r="N19" s="29">
        <f>IF(N15="",1000,SUM(N13:N15))</f>
        <v>1000</v>
      </c>
      <c r="O19" s="29">
        <f t="shared" ref="O19:AM19" si="9">IF(O15="",1000,SUM(O13:O15))</f>
        <v>1000</v>
      </c>
      <c r="P19" s="29">
        <f t="shared" si="9"/>
        <v>1000</v>
      </c>
      <c r="Q19" s="29">
        <f t="shared" si="9"/>
        <v>1000</v>
      </c>
      <c r="R19" s="29">
        <f t="shared" si="9"/>
        <v>1000</v>
      </c>
      <c r="S19" s="29">
        <f t="shared" si="9"/>
        <v>1000</v>
      </c>
      <c r="T19" s="29">
        <f t="shared" si="9"/>
        <v>1000</v>
      </c>
      <c r="U19" s="29">
        <f t="shared" si="9"/>
        <v>1000</v>
      </c>
      <c r="V19" s="29">
        <f t="shared" si="9"/>
        <v>1000</v>
      </c>
      <c r="W19" s="29">
        <f t="shared" si="9"/>
        <v>1000</v>
      </c>
      <c r="X19" s="29">
        <f t="shared" si="9"/>
        <v>1000</v>
      </c>
      <c r="Y19" s="29">
        <f t="shared" si="9"/>
        <v>1000</v>
      </c>
      <c r="Z19" s="29">
        <f t="shared" si="9"/>
        <v>1000</v>
      </c>
      <c r="AA19" s="29">
        <f t="shared" si="9"/>
        <v>1000</v>
      </c>
      <c r="AB19" s="29">
        <f t="shared" si="9"/>
        <v>1000</v>
      </c>
      <c r="AC19" s="29">
        <f t="shared" si="9"/>
        <v>1000</v>
      </c>
      <c r="AD19" s="29">
        <f t="shared" si="9"/>
        <v>1000</v>
      </c>
      <c r="AE19" s="29">
        <f t="shared" si="9"/>
        <v>1000</v>
      </c>
      <c r="AF19" s="29">
        <f t="shared" si="9"/>
        <v>1000</v>
      </c>
      <c r="AG19" s="29">
        <f t="shared" si="9"/>
        <v>1000</v>
      </c>
      <c r="AH19" s="29">
        <f t="shared" si="9"/>
        <v>1000</v>
      </c>
      <c r="AI19" s="29">
        <f t="shared" si="9"/>
        <v>1000</v>
      </c>
      <c r="AJ19" s="29">
        <f t="shared" si="9"/>
        <v>1000</v>
      </c>
      <c r="AK19" s="29">
        <f t="shared" si="9"/>
        <v>1000</v>
      </c>
      <c r="AL19" s="29">
        <f t="shared" si="9"/>
        <v>1000</v>
      </c>
      <c r="AM19" s="29">
        <f t="shared" si="9"/>
        <v>1000</v>
      </c>
    </row>
    <row r="20" spans="1:39" x14ac:dyDescent="0.3">
      <c r="A20">
        <v>17</v>
      </c>
      <c r="B20" s="3">
        <v>20.309999999999999</v>
      </c>
      <c r="C20" s="51">
        <v>429</v>
      </c>
      <c r="D20" s="1" t="s">
        <v>47</v>
      </c>
      <c r="E20" s="1" t="s">
        <v>106</v>
      </c>
      <c r="F20" s="1" t="s">
        <v>638</v>
      </c>
      <c r="G20" s="1"/>
      <c r="H20" s="1" t="str">
        <f>+VLOOKUP($C20,MasterData!$B$4:$I$1003,5,"false")</f>
        <v>Sen</v>
      </c>
      <c r="I20" s="3" t="str">
        <f>+VLOOKUP($C20,MasterData!$B$4:$I$1003,6,"false")</f>
        <v>M</v>
      </c>
      <c r="J20" s="24" t="str">
        <f t="shared" si="0"/>
        <v>496</v>
      </c>
      <c r="K20" s="1" t="str">
        <f t="shared" si="1"/>
        <v xml:space="preserve">  496</v>
      </c>
      <c r="M20" s="11" t="s">
        <v>163</v>
      </c>
      <c r="N20" s="30">
        <f>RANK(N19,($N$10:$AM$10,$N$19:$AM$19,$N$28:$AM$28, $N$37:$AM$37),1)</f>
        <v>7</v>
      </c>
      <c r="O20" s="30">
        <f>RANK(O19,($N$10:$AM$10,$N$19:$AM$19,$N$28:$AM$28, $N$37:$AM$37),1)</f>
        <v>7</v>
      </c>
      <c r="P20" s="30">
        <f>RANK(P19,($N$10:$AM$10,$N$19:$AM$19,$N$28:$AM$28, $N$37:$AM$37),1)</f>
        <v>7</v>
      </c>
      <c r="Q20" s="30">
        <f>RANK(Q19,($N$10:$AM$10,$N$19:$AM$19,$N$28:$AM$28, $N$37:$AM$37),1)</f>
        <v>7</v>
      </c>
      <c r="R20" s="30">
        <f>RANK(R19,($N$10:$AM$10,$N$19:$AM$19,$N$28:$AM$28, $N$37:$AM$37),1)</f>
        <v>7</v>
      </c>
      <c r="S20" s="30">
        <f>RANK(S19,($N$10:$AM$10,$N$19:$AM$19,$N$28:$AM$28, $N$37:$AM$37),1)</f>
        <v>7</v>
      </c>
      <c r="T20" s="30">
        <f>RANK(T19,($N$10:$AM$10,$N$19:$AM$19,$N$28:$AM$28, $N$37:$AM$37),1)</f>
        <v>7</v>
      </c>
      <c r="U20" s="30">
        <f>RANK(U19,($N$10:$AM$10,$N$19:$AM$19,$N$28:$AM$28, $N$37:$AM$37),1)</f>
        <v>7</v>
      </c>
      <c r="V20" s="30">
        <f>RANK(V19,($N$10:$AM$10,$N$19:$AM$19,$N$28:$AM$28, $N$37:$AM$37),1)</f>
        <v>7</v>
      </c>
      <c r="W20" s="30">
        <f>RANK(W19,($N$10:$AM$10,$N$19:$AM$19,$N$28:$AM$28, $N$37:$AM$37),1)</f>
        <v>7</v>
      </c>
      <c r="X20" s="30">
        <f>RANK(X19,($N$10:$AM$10,$N$19:$AM$19,$N$28:$AM$28, $N$37:$AM$37),1)</f>
        <v>7</v>
      </c>
      <c r="Y20" s="30">
        <f>RANK(Y19,($N$10:$AM$10,$N$19:$AM$19,$N$28:$AM$28, $N$37:$AM$37),1)</f>
        <v>7</v>
      </c>
      <c r="Z20" s="30">
        <f>RANK(Z19,($N$10:$AM$10,$N$19:$AM$19,$N$28:$AM$28, $N$37:$AM$37),1)</f>
        <v>7</v>
      </c>
      <c r="AA20" s="30">
        <f>RANK(AA19,($N$10:$AM$10,$N$19:$AM$19,$N$28:$AM$28, $N$37:$AM$37),1)</f>
        <v>7</v>
      </c>
      <c r="AB20" s="30">
        <f>RANK(AB19,($N$10:$AM$10,$N$19:$AM$19,$N$28:$AM$28, $N$37:$AM$37),1)</f>
        <v>7</v>
      </c>
      <c r="AC20" s="30">
        <f>RANK(AC19,($N$10:$AM$10,$N$19:$AM$19,$N$28:$AM$28, $N$37:$AM$37),1)</f>
        <v>7</v>
      </c>
      <c r="AD20" s="30">
        <f>RANK(AD19,($N$10:$AM$10,$N$19:$AM$19,$N$28:$AM$28, $N$37:$AM$37),1)</f>
        <v>7</v>
      </c>
      <c r="AE20" s="30">
        <f>RANK(AE19,($N$10:$AM$10,$N$19:$AM$19,$N$28:$AM$28, $N$37:$AM$37),1)</f>
        <v>7</v>
      </c>
      <c r="AF20" s="30">
        <f>RANK(AF19,($N$10:$AM$10,$N$19:$AM$19,$N$28:$AM$28, $N$37:$AM$37),1)</f>
        <v>7</v>
      </c>
      <c r="AG20" s="30">
        <f>RANK(AG19,($N$10:$AM$10,$N$19:$AM$19,$N$28:$AM$28, $N$37:$AM$37),1)</f>
        <v>7</v>
      </c>
      <c r="AH20" s="30">
        <f>RANK(AH19,($N$10:$AM$10,$N$19:$AM$19,$N$28:$AM$28, $N$37:$AM$37),1)</f>
        <v>7</v>
      </c>
      <c r="AI20" s="30">
        <f>RANK(AI19,($N$10:$AM$10,$N$19:$AM$19,$N$28:$AM$28, $N$37:$AM$37),1)</f>
        <v>7</v>
      </c>
      <c r="AJ20" s="30">
        <f>RANK(AJ19,($N$10:$AM$10,$N$19:$AM$19,$N$28:$AM$28, $N$37:$AM$37),1)</f>
        <v>7</v>
      </c>
      <c r="AK20" s="30">
        <f>RANK(AK19,($N$10:$AM$10,$N$19:$AM$19,$N$28:$AM$28, $N$37:$AM$37),1)</f>
        <v>7</v>
      </c>
      <c r="AL20" s="30">
        <f>RANK(AL19,($N$10:$AM$10,$N$19:$AM$19,$N$28:$AM$28, $N$37:$AM$37),1)</f>
        <v>7</v>
      </c>
      <c r="AM20" s="30">
        <f>RANK(AM19,($N$10:$AM$10,$N$19:$AM$19,$N$28:$AM$28, $N$37:$AM$37),1)</f>
        <v>7</v>
      </c>
    </row>
    <row r="21" spans="1:39" x14ac:dyDescent="0.3">
      <c r="A21">
        <v>18</v>
      </c>
      <c r="B21" s="3">
        <v>20.52</v>
      </c>
      <c r="C21" s="51">
        <v>402</v>
      </c>
      <c r="D21" s="1" t="s">
        <v>18</v>
      </c>
      <c r="E21" s="1" t="s">
        <v>1702</v>
      </c>
      <c r="F21" s="1" t="s">
        <v>599</v>
      </c>
      <c r="G21" s="1"/>
      <c r="H21" s="1" t="str">
        <f>+VLOOKUP($C21,MasterData!$B$4:$I$1003,5,"false")</f>
        <v>Sen</v>
      </c>
      <c r="I21" s="3" t="str">
        <f>+VLOOKUP($C21,MasterData!$B$4:$I$1003,6,"false")</f>
        <v>M</v>
      </c>
      <c r="J21" s="24" t="str">
        <f t="shared" si="0"/>
        <v>497</v>
      </c>
      <c r="K21" s="1" t="str">
        <f t="shared" si="1"/>
        <v xml:space="preserve">  497</v>
      </c>
    </row>
    <row r="22" spans="1:39" x14ac:dyDescent="0.3">
      <c r="A22">
        <v>19</v>
      </c>
      <c r="B22" s="3">
        <v>20.55</v>
      </c>
      <c r="C22" s="51">
        <v>394</v>
      </c>
      <c r="D22" s="1" t="s">
        <v>47</v>
      </c>
      <c r="E22" s="1" t="s">
        <v>83</v>
      </c>
      <c r="F22" s="1" t="s">
        <v>598</v>
      </c>
      <c r="G22" s="1"/>
      <c r="H22" s="1"/>
      <c r="I22" s="3"/>
      <c r="J22" s="24" t="str">
        <f t="shared" si="0"/>
        <v>498</v>
      </c>
      <c r="K22" s="1" t="str">
        <f t="shared" si="1"/>
        <v xml:space="preserve">  498</v>
      </c>
      <c r="M22">
        <v>7</v>
      </c>
      <c r="N22" s="28" t="str">
        <f t="shared" ref="N22:W27" si="10">+IF(ISNA(VLOOKUP(N$3&amp;"  "&amp;$M22,$A$3:$I$109,2,0)),"",VLOOKUP(N$3&amp;"  "&amp;$M22,$A$3:$I$109,2,0))</f>
        <v/>
      </c>
      <c r="O22" s="28" t="str">
        <f t="shared" si="10"/>
        <v/>
      </c>
      <c r="P22" s="28" t="str">
        <f t="shared" si="10"/>
        <v/>
      </c>
      <c r="Q22" s="28" t="str">
        <f t="shared" si="10"/>
        <v/>
      </c>
      <c r="R22" s="28" t="str">
        <f t="shared" si="10"/>
        <v/>
      </c>
      <c r="S22" s="28" t="str">
        <f t="shared" si="10"/>
        <v/>
      </c>
      <c r="T22" s="28" t="str">
        <f t="shared" si="10"/>
        <v/>
      </c>
      <c r="U22" s="28" t="str">
        <f t="shared" si="10"/>
        <v/>
      </c>
      <c r="V22" s="28" t="str">
        <f t="shared" si="10"/>
        <v/>
      </c>
      <c r="W22" s="28" t="str">
        <f t="shared" si="10"/>
        <v/>
      </c>
      <c r="X22" s="28" t="str">
        <f t="shared" ref="X22:AG27" si="11">+IF(ISNA(VLOOKUP(X$3&amp;"  "&amp;$M22,$A$3:$I$109,2,0)),"",VLOOKUP(X$3&amp;"  "&amp;$M22,$A$3:$I$109,2,0))</f>
        <v/>
      </c>
      <c r="Y22" s="28" t="str">
        <f t="shared" si="11"/>
        <v/>
      </c>
      <c r="Z22" s="28" t="str">
        <f t="shared" si="11"/>
        <v/>
      </c>
      <c r="AA22" s="28" t="str">
        <f t="shared" si="11"/>
        <v/>
      </c>
      <c r="AB22" s="28" t="str">
        <f t="shared" si="11"/>
        <v/>
      </c>
      <c r="AC22" s="28" t="str">
        <f t="shared" si="11"/>
        <v/>
      </c>
      <c r="AD22" s="28" t="str">
        <f t="shared" si="11"/>
        <v/>
      </c>
      <c r="AE22" s="28" t="str">
        <f t="shared" si="11"/>
        <v/>
      </c>
      <c r="AF22" s="28" t="str">
        <f t="shared" si="11"/>
        <v/>
      </c>
      <c r="AG22" s="28" t="str">
        <f t="shared" si="11"/>
        <v/>
      </c>
      <c r="AH22" s="28" t="str">
        <f t="shared" ref="AH22:AM27" si="12">+IF(ISNA(VLOOKUP(AH$3&amp;"  "&amp;$M22,$A$3:$I$109,2,0)),"",VLOOKUP(AH$3&amp;"  "&amp;$M22,$A$3:$I$109,2,0))</f>
        <v/>
      </c>
      <c r="AI22" s="28" t="str">
        <f t="shared" si="12"/>
        <v/>
      </c>
      <c r="AJ22" s="28" t="str">
        <f t="shared" si="12"/>
        <v/>
      </c>
      <c r="AK22" s="28" t="str">
        <f t="shared" si="12"/>
        <v/>
      </c>
      <c r="AL22" s="28" t="str">
        <f t="shared" si="12"/>
        <v/>
      </c>
      <c r="AM22" s="28" t="str">
        <f t="shared" si="12"/>
        <v/>
      </c>
    </row>
    <row r="23" spans="1:39" x14ac:dyDescent="0.3">
      <c r="A23">
        <v>20</v>
      </c>
      <c r="B23" s="3">
        <v>21.18</v>
      </c>
      <c r="C23" s="51">
        <v>427</v>
      </c>
      <c r="D23" s="1" t="s">
        <v>8</v>
      </c>
      <c r="E23" s="1" t="s">
        <v>29</v>
      </c>
      <c r="F23" s="1" t="s">
        <v>607</v>
      </c>
      <c r="G23" s="1"/>
      <c r="H23" s="1" t="str">
        <f>+VLOOKUP($C23,MasterData!$B$4:$I$1003,5,"false")</f>
        <v>Sen</v>
      </c>
      <c r="I23" s="3" t="str">
        <f>+VLOOKUP($C23,MasterData!$B$4:$I$1003,6,"false")</f>
        <v>M</v>
      </c>
      <c r="J23" s="24" t="str">
        <f t="shared" si="0"/>
        <v>500</v>
      </c>
      <c r="K23" s="1" t="str">
        <f t="shared" si="1"/>
        <v xml:space="preserve">  500</v>
      </c>
      <c r="M23">
        <v>8</v>
      </c>
      <c r="N23" s="28" t="str">
        <f t="shared" si="10"/>
        <v/>
      </c>
      <c r="O23" s="28" t="str">
        <f t="shared" si="10"/>
        <v/>
      </c>
      <c r="P23" s="28" t="str">
        <f t="shared" si="10"/>
        <v/>
      </c>
      <c r="Q23" s="28" t="str">
        <f t="shared" si="10"/>
        <v/>
      </c>
      <c r="R23" s="28" t="str">
        <f t="shared" si="10"/>
        <v/>
      </c>
      <c r="S23" s="28" t="str">
        <f t="shared" si="10"/>
        <v/>
      </c>
      <c r="T23" s="28" t="str">
        <f t="shared" si="10"/>
        <v/>
      </c>
      <c r="U23" s="28" t="str">
        <f t="shared" si="10"/>
        <v/>
      </c>
      <c r="V23" s="28" t="str">
        <f t="shared" si="10"/>
        <v/>
      </c>
      <c r="W23" s="28" t="str">
        <f t="shared" si="10"/>
        <v/>
      </c>
      <c r="X23" s="28" t="str">
        <f t="shared" si="11"/>
        <v/>
      </c>
      <c r="Y23" s="28" t="str">
        <f t="shared" si="11"/>
        <v/>
      </c>
      <c r="Z23" s="28" t="str">
        <f t="shared" si="11"/>
        <v/>
      </c>
      <c r="AA23" s="28" t="str">
        <f t="shared" si="11"/>
        <v/>
      </c>
      <c r="AB23" s="28" t="str">
        <f t="shared" si="11"/>
        <v/>
      </c>
      <c r="AC23" s="28" t="str">
        <f t="shared" si="11"/>
        <v/>
      </c>
      <c r="AD23" s="28" t="str">
        <f t="shared" si="11"/>
        <v/>
      </c>
      <c r="AE23" s="28" t="str">
        <f t="shared" si="11"/>
        <v/>
      </c>
      <c r="AF23" s="28" t="str">
        <f t="shared" si="11"/>
        <v/>
      </c>
      <c r="AG23" s="28" t="str">
        <f t="shared" si="11"/>
        <v/>
      </c>
      <c r="AH23" s="28" t="str">
        <f t="shared" si="12"/>
        <v/>
      </c>
      <c r="AI23" s="28" t="str">
        <f t="shared" si="12"/>
        <v/>
      </c>
      <c r="AJ23" s="28" t="str">
        <f t="shared" si="12"/>
        <v/>
      </c>
      <c r="AK23" s="28" t="str">
        <f t="shared" si="12"/>
        <v/>
      </c>
      <c r="AL23" s="28" t="str">
        <f t="shared" si="12"/>
        <v/>
      </c>
      <c r="AM23" s="28" t="str">
        <f t="shared" si="12"/>
        <v/>
      </c>
    </row>
    <row r="24" spans="1:39" x14ac:dyDescent="0.3">
      <c r="A24">
        <v>21</v>
      </c>
      <c r="B24" s="3">
        <v>21.21</v>
      </c>
      <c r="C24" s="51">
        <v>417</v>
      </c>
      <c r="D24" s="1" t="s">
        <v>135</v>
      </c>
      <c r="E24" s="1" t="s">
        <v>980</v>
      </c>
      <c r="F24" s="1" t="s">
        <v>597</v>
      </c>
      <c r="G24" s="1"/>
      <c r="H24" s="1"/>
      <c r="I24" s="3"/>
      <c r="J24" s="24" t="str">
        <f t="shared" si="0"/>
        <v>501</v>
      </c>
      <c r="K24" s="1" t="str">
        <f t="shared" si="1"/>
        <v xml:space="preserve">  501</v>
      </c>
      <c r="M24">
        <v>9</v>
      </c>
      <c r="N24" s="28" t="str">
        <f t="shared" si="10"/>
        <v/>
      </c>
      <c r="O24" s="28" t="str">
        <f t="shared" si="10"/>
        <v/>
      </c>
      <c r="P24" s="28" t="str">
        <f t="shared" si="10"/>
        <v/>
      </c>
      <c r="Q24" s="28" t="str">
        <f t="shared" si="10"/>
        <v/>
      </c>
      <c r="R24" s="28" t="str">
        <f t="shared" si="10"/>
        <v/>
      </c>
      <c r="S24" s="28" t="str">
        <f t="shared" si="10"/>
        <v/>
      </c>
      <c r="T24" s="28" t="str">
        <f t="shared" si="10"/>
        <v/>
      </c>
      <c r="U24" s="28" t="str">
        <f t="shared" si="10"/>
        <v/>
      </c>
      <c r="V24" s="28" t="str">
        <f t="shared" si="10"/>
        <v/>
      </c>
      <c r="W24" s="28" t="str">
        <f t="shared" si="10"/>
        <v/>
      </c>
      <c r="X24" s="28" t="str">
        <f t="shared" si="11"/>
        <v/>
      </c>
      <c r="Y24" s="28" t="str">
        <f t="shared" si="11"/>
        <v/>
      </c>
      <c r="Z24" s="28" t="str">
        <f t="shared" si="11"/>
        <v/>
      </c>
      <c r="AA24" s="28" t="str">
        <f t="shared" si="11"/>
        <v/>
      </c>
      <c r="AB24" s="28" t="str">
        <f t="shared" si="11"/>
        <v/>
      </c>
      <c r="AC24" s="28" t="str">
        <f t="shared" si="11"/>
        <v/>
      </c>
      <c r="AD24" s="28" t="str">
        <f t="shared" si="11"/>
        <v/>
      </c>
      <c r="AE24" s="28" t="str">
        <f t="shared" si="11"/>
        <v/>
      </c>
      <c r="AF24" s="28" t="str">
        <f t="shared" si="11"/>
        <v/>
      </c>
      <c r="AG24" s="28" t="str">
        <f t="shared" si="11"/>
        <v/>
      </c>
      <c r="AH24" s="28" t="str">
        <f t="shared" si="12"/>
        <v/>
      </c>
      <c r="AI24" s="28" t="str">
        <f t="shared" si="12"/>
        <v/>
      </c>
      <c r="AJ24" s="28" t="str">
        <f t="shared" si="12"/>
        <v/>
      </c>
      <c r="AK24" s="28" t="str">
        <f t="shared" si="12"/>
        <v/>
      </c>
      <c r="AL24" s="28" t="str">
        <f t="shared" si="12"/>
        <v/>
      </c>
      <c r="AM24" s="28" t="str">
        <f t="shared" si="12"/>
        <v/>
      </c>
    </row>
    <row r="25" spans="1:39" x14ac:dyDescent="0.3">
      <c r="A25">
        <v>22</v>
      </c>
      <c r="B25" s="3">
        <v>21.26</v>
      </c>
      <c r="C25" s="51">
        <v>393</v>
      </c>
      <c r="D25" s="1" t="s">
        <v>24</v>
      </c>
      <c r="E25" s="1" t="s">
        <v>802</v>
      </c>
      <c r="F25" s="1" t="s">
        <v>607</v>
      </c>
      <c r="G25" s="1"/>
      <c r="H25" s="1"/>
      <c r="I25" s="3"/>
      <c r="J25" s="24" t="str">
        <f t="shared" si="0"/>
        <v>502</v>
      </c>
      <c r="K25" s="1" t="str">
        <f t="shared" si="1"/>
        <v xml:space="preserve">  502</v>
      </c>
      <c r="N25" s="28" t="str">
        <f t="shared" si="10"/>
        <v/>
      </c>
      <c r="O25" s="28" t="str">
        <f t="shared" si="10"/>
        <v/>
      </c>
      <c r="P25" s="28" t="str">
        <f t="shared" si="10"/>
        <v/>
      </c>
      <c r="Q25" s="28" t="str">
        <f t="shared" si="10"/>
        <v/>
      </c>
      <c r="R25" s="28" t="str">
        <f t="shared" si="10"/>
        <v/>
      </c>
      <c r="S25" s="28" t="str">
        <f t="shared" si="10"/>
        <v/>
      </c>
      <c r="T25" s="28" t="str">
        <f t="shared" si="10"/>
        <v/>
      </c>
      <c r="U25" s="28" t="str">
        <f t="shared" si="10"/>
        <v/>
      </c>
      <c r="V25" s="28" t="str">
        <f t="shared" si="10"/>
        <v/>
      </c>
      <c r="W25" s="28" t="str">
        <f t="shared" si="10"/>
        <v/>
      </c>
      <c r="X25" s="28" t="str">
        <f t="shared" si="11"/>
        <v/>
      </c>
      <c r="Y25" s="28" t="str">
        <f t="shared" si="11"/>
        <v/>
      </c>
      <c r="Z25" s="28" t="str">
        <f t="shared" si="11"/>
        <v/>
      </c>
      <c r="AA25" s="28" t="str">
        <f t="shared" si="11"/>
        <v/>
      </c>
      <c r="AB25" s="28" t="str">
        <f t="shared" si="11"/>
        <v/>
      </c>
      <c r="AC25" s="28" t="str">
        <f t="shared" si="11"/>
        <v/>
      </c>
      <c r="AD25" s="28" t="str">
        <f t="shared" si="11"/>
        <v/>
      </c>
      <c r="AE25" s="28" t="str">
        <f t="shared" si="11"/>
        <v/>
      </c>
      <c r="AF25" s="28" t="str">
        <f t="shared" si="11"/>
        <v/>
      </c>
      <c r="AG25" s="28" t="str">
        <f t="shared" si="11"/>
        <v/>
      </c>
      <c r="AH25" s="28" t="str">
        <f t="shared" si="12"/>
        <v/>
      </c>
      <c r="AI25" s="28" t="str">
        <f t="shared" si="12"/>
        <v/>
      </c>
      <c r="AJ25" s="28" t="str">
        <f t="shared" si="12"/>
        <v/>
      </c>
      <c r="AK25" s="28" t="str">
        <f t="shared" si="12"/>
        <v/>
      </c>
      <c r="AL25" s="28" t="str">
        <f t="shared" si="12"/>
        <v/>
      </c>
      <c r="AM25" s="28" t="str">
        <f t="shared" si="12"/>
        <v/>
      </c>
    </row>
    <row r="26" spans="1:39" x14ac:dyDescent="0.3">
      <c r="A26">
        <v>23</v>
      </c>
      <c r="B26" s="3">
        <v>21.3</v>
      </c>
      <c r="C26" s="51">
        <v>424</v>
      </c>
      <c r="D26" s="1" t="s">
        <v>101</v>
      </c>
      <c r="E26" s="1" t="s">
        <v>102</v>
      </c>
      <c r="F26" s="1" t="s">
        <v>597</v>
      </c>
      <c r="G26" s="1"/>
      <c r="H26" s="1" t="str">
        <f>+VLOOKUP($C26,MasterData!$B$4:$I$1003,5,"false")</f>
        <v>Sen</v>
      </c>
      <c r="I26" s="3" t="str">
        <f>+VLOOKUP($C26,MasterData!$B$4:$I$1003,6,"false")</f>
        <v>M</v>
      </c>
      <c r="J26" s="24" t="str">
        <f t="shared" si="0"/>
        <v>503</v>
      </c>
      <c r="K26" s="1" t="str">
        <f t="shared" si="1"/>
        <v xml:space="preserve">  503</v>
      </c>
      <c r="N26" s="28" t="str">
        <f t="shared" si="10"/>
        <v/>
      </c>
      <c r="O26" s="28" t="str">
        <f t="shared" si="10"/>
        <v/>
      </c>
      <c r="P26" s="28" t="str">
        <f t="shared" si="10"/>
        <v/>
      </c>
      <c r="Q26" s="28" t="str">
        <f t="shared" si="10"/>
        <v/>
      </c>
      <c r="R26" s="28" t="str">
        <f t="shared" si="10"/>
        <v/>
      </c>
      <c r="S26" s="28" t="str">
        <f t="shared" si="10"/>
        <v/>
      </c>
      <c r="T26" s="28" t="str">
        <f t="shared" si="10"/>
        <v/>
      </c>
      <c r="U26" s="28" t="str">
        <f t="shared" si="10"/>
        <v/>
      </c>
      <c r="V26" s="28" t="str">
        <f t="shared" si="10"/>
        <v/>
      </c>
      <c r="W26" s="28" t="str">
        <f t="shared" si="10"/>
        <v/>
      </c>
      <c r="X26" s="28" t="str">
        <f t="shared" si="11"/>
        <v/>
      </c>
      <c r="Y26" s="28" t="str">
        <f t="shared" si="11"/>
        <v/>
      </c>
      <c r="Z26" s="28" t="str">
        <f t="shared" si="11"/>
        <v/>
      </c>
      <c r="AA26" s="28" t="str">
        <f t="shared" si="11"/>
        <v/>
      </c>
      <c r="AB26" s="28" t="str">
        <f t="shared" si="11"/>
        <v/>
      </c>
      <c r="AC26" s="28" t="str">
        <f t="shared" si="11"/>
        <v/>
      </c>
      <c r="AD26" s="28" t="str">
        <f t="shared" si="11"/>
        <v/>
      </c>
      <c r="AE26" s="28" t="str">
        <f t="shared" si="11"/>
        <v/>
      </c>
      <c r="AF26" s="28" t="str">
        <f t="shared" si="11"/>
        <v/>
      </c>
      <c r="AG26" s="28" t="str">
        <f t="shared" si="11"/>
        <v/>
      </c>
      <c r="AH26" s="28" t="str">
        <f t="shared" si="12"/>
        <v/>
      </c>
      <c r="AI26" s="28" t="str">
        <f t="shared" si="12"/>
        <v/>
      </c>
      <c r="AJ26" s="28" t="str">
        <f t="shared" si="12"/>
        <v/>
      </c>
      <c r="AK26" s="28" t="str">
        <f t="shared" si="12"/>
        <v/>
      </c>
      <c r="AL26" s="28" t="str">
        <f t="shared" si="12"/>
        <v/>
      </c>
      <c r="AM26" s="28" t="str">
        <f t="shared" si="12"/>
        <v/>
      </c>
    </row>
    <row r="27" spans="1:39" x14ac:dyDescent="0.3">
      <c r="A27">
        <v>24</v>
      </c>
      <c r="B27" s="3">
        <v>21.37</v>
      </c>
      <c r="C27" s="51">
        <v>398</v>
      </c>
      <c r="D27" s="1" t="s">
        <v>496</v>
      </c>
      <c r="E27" s="1" t="s">
        <v>956</v>
      </c>
      <c r="F27" s="1" t="s">
        <v>597</v>
      </c>
      <c r="G27" s="1"/>
      <c r="H27" s="1" t="str">
        <f>+VLOOKUP($C27,MasterData!$B$4:$I$1003,5,"false")</f>
        <v>Sen</v>
      </c>
      <c r="I27" s="3" t="str">
        <f>+VLOOKUP($C27,MasterData!$B$4:$I$1003,6,"false")</f>
        <v>M</v>
      </c>
      <c r="J27" s="24" t="str">
        <f t="shared" si="0"/>
        <v>504</v>
      </c>
      <c r="K27" s="1" t="str">
        <f t="shared" si="1"/>
        <v xml:space="preserve">  504</v>
      </c>
      <c r="N27" s="28" t="str">
        <f t="shared" si="10"/>
        <v/>
      </c>
      <c r="O27" s="28" t="str">
        <f t="shared" si="10"/>
        <v/>
      </c>
      <c r="P27" s="28" t="str">
        <f t="shared" si="10"/>
        <v/>
      </c>
      <c r="Q27" s="28" t="str">
        <f t="shared" si="10"/>
        <v/>
      </c>
      <c r="R27" s="28" t="str">
        <f t="shared" si="10"/>
        <v/>
      </c>
      <c r="S27" s="28" t="str">
        <f t="shared" si="10"/>
        <v/>
      </c>
      <c r="T27" s="28" t="str">
        <f t="shared" si="10"/>
        <v/>
      </c>
      <c r="U27" s="28" t="str">
        <f t="shared" si="10"/>
        <v/>
      </c>
      <c r="V27" s="28" t="str">
        <f t="shared" si="10"/>
        <v/>
      </c>
      <c r="W27" s="28" t="str">
        <f t="shared" si="10"/>
        <v/>
      </c>
      <c r="X27" s="28" t="str">
        <f t="shared" si="11"/>
        <v/>
      </c>
      <c r="Y27" s="28" t="str">
        <f t="shared" si="11"/>
        <v/>
      </c>
      <c r="Z27" s="28" t="str">
        <f t="shared" si="11"/>
        <v/>
      </c>
      <c r="AA27" s="28" t="str">
        <f t="shared" si="11"/>
        <v/>
      </c>
      <c r="AB27" s="28" t="str">
        <f t="shared" si="11"/>
        <v/>
      </c>
      <c r="AC27" s="28" t="str">
        <f t="shared" si="11"/>
        <v/>
      </c>
      <c r="AD27" s="28" t="str">
        <f t="shared" si="11"/>
        <v/>
      </c>
      <c r="AE27" s="28" t="str">
        <f t="shared" si="11"/>
        <v/>
      </c>
      <c r="AF27" s="28" t="str">
        <f t="shared" si="11"/>
        <v/>
      </c>
      <c r="AG27" s="28" t="str">
        <f t="shared" si="11"/>
        <v/>
      </c>
      <c r="AH27" s="28" t="str">
        <f t="shared" si="12"/>
        <v/>
      </c>
      <c r="AI27" s="28" t="str">
        <f t="shared" si="12"/>
        <v/>
      </c>
      <c r="AJ27" s="28" t="str">
        <f t="shared" si="12"/>
        <v/>
      </c>
      <c r="AK27" s="28" t="str">
        <f t="shared" si="12"/>
        <v/>
      </c>
      <c r="AL27" s="28" t="str">
        <f t="shared" si="12"/>
        <v/>
      </c>
      <c r="AM27" s="28" t="str">
        <f t="shared" si="12"/>
        <v/>
      </c>
    </row>
    <row r="28" spans="1:39" x14ac:dyDescent="0.3">
      <c r="A28">
        <v>25</v>
      </c>
      <c r="B28" s="3">
        <v>21.47</v>
      </c>
      <c r="C28" s="51">
        <v>423</v>
      </c>
      <c r="D28" s="1" t="s">
        <v>11</v>
      </c>
      <c r="E28" s="1" t="s">
        <v>102</v>
      </c>
      <c r="F28" s="1" t="s">
        <v>597</v>
      </c>
      <c r="G28" s="1"/>
      <c r="H28" s="1"/>
      <c r="I28" s="3"/>
      <c r="J28" s="24" t="str">
        <f t="shared" si="0"/>
        <v>505</v>
      </c>
      <c r="K28" s="1" t="str">
        <f t="shared" si="1"/>
        <v xml:space="preserve">  505</v>
      </c>
      <c r="M28" s="11" t="s">
        <v>378</v>
      </c>
      <c r="N28" s="29">
        <f>IF(N24="",1000,SUM(N22:N24))</f>
        <v>1000</v>
      </c>
      <c r="O28" s="29">
        <f t="shared" ref="O28:AM28" si="13">IF(O24="",1000,SUM(O22:O24))</f>
        <v>1000</v>
      </c>
      <c r="P28" s="29">
        <f t="shared" si="13"/>
        <v>1000</v>
      </c>
      <c r="Q28" s="29">
        <f t="shared" si="13"/>
        <v>1000</v>
      </c>
      <c r="R28" s="29">
        <f t="shared" si="13"/>
        <v>1000</v>
      </c>
      <c r="S28" s="29">
        <f t="shared" si="13"/>
        <v>1000</v>
      </c>
      <c r="T28" s="29">
        <f t="shared" si="13"/>
        <v>1000</v>
      </c>
      <c r="U28" s="29">
        <f t="shared" si="13"/>
        <v>1000</v>
      </c>
      <c r="V28" s="29">
        <f t="shared" si="13"/>
        <v>1000</v>
      </c>
      <c r="W28" s="29">
        <f t="shared" si="13"/>
        <v>1000</v>
      </c>
      <c r="X28" s="29">
        <f t="shared" si="13"/>
        <v>1000</v>
      </c>
      <c r="Y28" s="29">
        <f t="shared" si="13"/>
        <v>1000</v>
      </c>
      <c r="Z28" s="29">
        <f t="shared" si="13"/>
        <v>1000</v>
      </c>
      <c r="AA28" s="29">
        <f t="shared" si="13"/>
        <v>1000</v>
      </c>
      <c r="AB28" s="29">
        <f t="shared" si="13"/>
        <v>1000</v>
      </c>
      <c r="AC28" s="29">
        <f t="shared" si="13"/>
        <v>1000</v>
      </c>
      <c r="AD28" s="29">
        <f t="shared" si="13"/>
        <v>1000</v>
      </c>
      <c r="AE28" s="29">
        <f t="shared" si="13"/>
        <v>1000</v>
      </c>
      <c r="AF28" s="29">
        <f t="shared" si="13"/>
        <v>1000</v>
      </c>
      <c r="AG28" s="29">
        <f t="shared" si="13"/>
        <v>1000</v>
      </c>
      <c r="AH28" s="29">
        <f t="shared" si="13"/>
        <v>1000</v>
      </c>
      <c r="AI28" s="29">
        <f t="shared" si="13"/>
        <v>1000</v>
      </c>
      <c r="AJ28" s="29">
        <f t="shared" si="13"/>
        <v>1000</v>
      </c>
      <c r="AK28" s="29">
        <f t="shared" si="13"/>
        <v>1000</v>
      </c>
      <c r="AL28" s="29">
        <f t="shared" si="13"/>
        <v>1000</v>
      </c>
      <c r="AM28" s="29">
        <f t="shared" si="13"/>
        <v>1000</v>
      </c>
    </row>
    <row r="29" spans="1:39" x14ac:dyDescent="0.3">
      <c r="A29">
        <v>26</v>
      </c>
      <c r="B29" s="3">
        <v>21.49</v>
      </c>
      <c r="C29" s="51">
        <v>426</v>
      </c>
      <c r="D29" s="1" t="s">
        <v>60</v>
      </c>
      <c r="E29" s="1" t="s">
        <v>537</v>
      </c>
      <c r="F29" s="1" t="s">
        <v>602</v>
      </c>
      <c r="G29" s="1"/>
      <c r="H29" s="1" t="str">
        <f>+VLOOKUP($C29,MasterData!$B$4:$I$1003,5,"false")</f>
        <v>Sen</v>
      </c>
      <c r="I29" s="3" t="str">
        <f>+VLOOKUP($C29,MasterData!$B$4:$I$1003,6,"false")</f>
        <v>M</v>
      </c>
      <c r="J29" s="24" t="str">
        <f t="shared" si="0"/>
        <v>506</v>
      </c>
      <c r="K29" s="1" t="str">
        <f t="shared" si="1"/>
        <v xml:space="preserve">  506</v>
      </c>
      <c r="M29" s="11" t="s">
        <v>163</v>
      </c>
      <c r="N29" s="30">
        <f>RANK(N28,($N$10:$AM$10,$N$19:$AM$19,$N$28:$AM$28, $N$37:$AM$37),1)</f>
        <v>7</v>
      </c>
      <c r="O29" s="30">
        <f>RANK(O28,($N$10:$AM$10,$N$19:$AM$19,$N$28:$AM$28, $N$37:$AM$37),1)</f>
        <v>7</v>
      </c>
      <c r="P29" s="30">
        <f>RANK(P28,($N$10:$AM$10,$N$19:$AM$19,$N$28:$AM$28, $N$37:$AM$37),1)</f>
        <v>7</v>
      </c>
      <c r="Q29" s="30">
        <f>RANK(Q28,($N$10:$AM$10,$N$19:$AM$19,$N$28:$AM$28, $N$37:$AM$37),1)</f>
        <v>7</v>
      </c>
      <c r="R29" s="30">
        <f>RANK(R28,($N$10:$AM$10,$N$19:$AM$19,$N$28:$AM$28, $N$37:$AM$37),1)</f>
        <v>7</v>
      </c>
      <c r="S29" s="30">
        <f>RANK(S28,($N$10:$AM$10,$N$19:$AM$19,$N$28:$AM$28, $N$37:$AM$37),1)</f>
        <v>7</v>
      </c>
      <c r="T29" s="30">
        <f>RANK(T28,($N$10:$AM$10,$N$19:$AM$19,$N$28:$AM$28, $N$37:$AM$37),1)</f>
        <v>7</v>
      </c>
      <c r="U29" s="30">
        <f>RANK(U28,($N$10:$AM$10,$N$19:$AM$19,$N$28:$AM$28, $N$37:$AM$37),1)</f>
        <v>7</v>
      </c>
      <c r="V29" s="30">
        <f>RANK(V28,($N$10:$AM$10,$N$19:$AM$19,$N$28:$AM$28, $N$37:$AM$37),1)</f>
        <v>7</v>
      </c>
      <c r="W29" s="30">
        <f>RANK(W28,($N$10:$AM$10,$N$19:$AM$19,$N$28:$AM$28, $N$37:$AM$37),1)</f>
        <v>7</v>
      </c>
      <c r="X29" s="30">
        <f>RANK(X28,($N$10:$AM$10,$N$19:$AM$19,$N$28:$AM$28, $N$37:$AM$37),1)</f>
        <v>7</v>
      </c>
      <c r="Y29" s="30">
        <f>RANK(Y28,($N$10:$AM$10,$N$19:$AM$19,$N$28:$AM$28, $N$37:$AM$37),1)</f>
        <v>7</v>
      </c>
      <c r="Z29" s="30">
        <f>RANK(Z28,($N$10:$AM$10,$N$19:$AM$19,$N$28:$AM$28, $N$37:$AM$37),1)</f>
        <v>7</v>
      </c>
      <c r="AA29" s="30">
        <f>RANK(AA28,($N$10:$AM$10,$N$19:$AM$19,$N$28:$AM$28, $N$37:$AM$37),1)</f>
        <v>7</v>
      </c>
      <c r="AB29" s="30">
        <f>RANK(AB28,($N$10:$AM$10,$N$19:$AM$19,$N$28:$AM$28, $N$37:$AM$37),1)</f>
        <v>7</v>
      </c>
      <c r="AC29" s="30">
        <f>RANK(AC28,($N$10:$AM$10,$N$19:$AM$19,$N$28:$AM$28, $N$37:$AM$37),1)</f>
        <v>7</v>
      </c>
      <c r="AD29" s="30">
        <f>RANK(AD28,($N$10:$AM$10,$N$19:$AM$19,$N$28:$AM$28, $N$37:$AM$37),1)</f>
        <v>7</v>
      </c>
      <c r="AE29" s="30">
        <f>RANK(AE28,($N$10:$AM$10,$N$19:$AM$19,$N$28:$AM$28, $N$37:$AM$37),1)</f>
        <v>7</v>
      </c>
      <c r="AF29" s="30">
        <f>RANK(AF28,($N$10:$AM$10,$N$19:$AM$19,$N$28:$AM$28, $N$37:$AM$37),1)</f>
        <v>7</v>
      </c>
      <c r="AG29" s="30">
        <f>RANK(AG28,($N$10:$AM$10,$N$19:$AM$19,$N$28:$AM$28, $N$37:$AM$37),1)</f>
        <v>7</v>
      </c>
      <c r="AH29" s="30">
        <f>RANK(AH28,($N$10:$AM$10,$N$19:$AM$19,$N$28:$AM$28, $N$37:$AM$37),1)</f>
        <v>7</v>
      </c>
      <c r="AI29" s="30">
        <f>RANK(AI28,($N$10:$AM$10,$N$19:$AM$19,$N$28:$AM$28, $N$37:$AM$37),1)</f>
        <v>7</v>
      </c>
      <c r="AJ29" s="30">
        <f>RANK(AJ28,($N$10:$AM$10,$N$19:$AM$19,$N$28:$AM$28, $N$37:$AM$37),1)</f>
        <v>7</v>
      </c>
      <c r="AK29" s="30">
        <f>RANK(AK28,($N$10:$AM$10,$N$19:$AM$19,$N$28:$AM$28, $N$37:$AM$37),1)</f>
        <v>7</v>
      </c>
      <c r="AL29" s="30">
        <f>RANK(AL28,($N$10:$AM$10,$N$19:$AM$19,$N$28:$AM$28, $N$37:$AM$37),1)</f>
        <v>7</v>
      </c>
      <c r="AM29" s="30">
        <f>RANK(AM28,($N$10:$AM$10,$N$19:$AM$19,$N$28:$AM$28, $N$37:$AM$37),1)</f>
        <v>7</v>
      </c>
    </row>
    <row r="30" spans="1:39" x14ac:dyDescent="0.3">
      <c r="A30">
        <v>27</v>
      </c>
      <c r="B30" s="3">
        <v>22.05</v>
      </c>
      <c r="C30" s="51">
        <v>416</v>
      </c>
      <c r="D30" s="1" t="s">
        <v>964</v>
      </c>
      <c r="E30" s="1" t="s">
        <v>935</v>
      </c>
      <c r="F30" s="1" t="s">
        <v>599</v>
      </c>
      <c r="G30" s="1"/>
      <c r="H30" s="1"/>
      <c r="I30" s="3"/>
      <c r="J30" s="24" t="str">
        <f t="shared" si="0"/>
        <v>508</v>
      </c>
      <c r="K30" s="1" t="str">
        <f t="shared" si="1"/>
        <v xml:space="preserve">  508</v>
      </c>
    </row>
    <row r="31" spans="1:39" x14ac:dyDescent="0.3">
      <c r="A31">
        <v>28</v>
      </c>
      <c r="B31" s="3">
        <v>22.22</v>
      </c>
      <c r="C31" s="51">
        <v>420</v>
      </c>
      <c r="D31" s="1" t="s">
        <v>8</v>
      </c>
      <c r="E31" s="1" t="s">
        <v>363</v>
      </c>
      <c r="F31" s="1" t="s">
        <v>599</v>
      </c>
      <c r="G31" s="1"/>
      <c r="H31" s="1" t="str">
        <f>+VLOOKUP($C31,MasterData!$B$4:$I$1003,5,"false")</f>
        <v>Sen</v>
      </c>
      <c r="I31" s="3" t="str">
        <f>+VLOOKUP($C31,MasterData!$B$4:$I$1003,6,"false")</f>
        <v>M</v>
      </c>
      <c r="J31" s="24" t="str">
        <f t="shared" si="0"/>
        <v>509</v>
      </c>
      <c r="K31" s="1" t="str">
        <f t="shared" si="1"/>
        <v xml:space="preserve">  509</v>
      </c>
      <c r="M31">
        <v>10</v>
      </c>
      <c r="N31" s="28" t="str">
        <f t="shared" ref="N31:W36" si="14">+IF(ISNA(VLOOKUP(N$3&amp;"  "&amp;$M31,$A$3:$I$109,2,0)),"",VLOOKUP(N$3&amp;"  "&amp;$M31,$A$3:$I$109,2,0))</f>
        <v/>
      </c>
      <c r="O31" s="28" t="str">
        <f t="shared" si="14"/>
        <v/>
      </c>
      <c r="P31" s="28" t="str">
        <f t="shared" si="14"/>
        <v/>
      </c>
      <c r="Q31" s="28" t="str">
        <f t="shared" si="14"/>
        <v/>
      </c>
      <c r="R31" s="28" t="str">
        <f t="shared" si="14"/>
        <v/>
      </c>
      <c r="S31" s="28" t="str">
        <f t="shared" si="14"/>
        <v/>
      </c>
      <c r="T31" s="28" t="str">
        <f t="shared" si="14"/>
        <v/>
      </c>
      <c r="U31" s="28" t="str">
        <f t="shared" si="14"/>
        <v/>
      </c>
      <c r="V31" s="28" t="str">
        <f t="shared" si="14"/>
        <v/>
      </c>
      <c r="W31" s="28" t="str">
        <f t="shared" si="14"/>
        <v/>
      </c>
      <c r="X31" s="28" t="str">
        <f t="shared" ref="X31:AG36" si="15">+IF(ISNA(VLOOKUP(X$3&amp;"  "&amp;$M31,$A$3:$I$109,2,0)),"",VLOOKUP(X$3&amp;"  "&amp;$M31,$A$3:$I$109,2,0))</f>
        <v/>
      </c>
      <c r="Y31" s="28" t="str">
        <f t="shared" si="15"/>
        <v/>
      </c>
      <c r="Z31" s="28" t="str">
        <f t="shared" si="15"/>
        <v/>
      </c>
      <c r="AA31" s="28" t="str">
        <f t="shared" si="15"/>
        <v/>
      </c>
      <c r="AB31" s="28" t="str">
        <f t="shared" si="15"/>
        <v/>
      </c>
      <c r="AC31" s="28" t="str">
        <f t="shared" si="15"/>
        <v/>
      </c>
      <c r="AD31" s="28" t="str">
        <f t="shared" si="15"/>
        <v/>
      </c>
      <c r="AE31" s="28" t="str">
        <f t="shared" si="15"/>
        <v/>
      </c>
      <c r="AF31" s="28" t="str">
        <f t="shared" si="15"/>
        <v/>
      </c>
      <c r="AG31" s="28" t="str">
        <f t="shared" si="15"/>
        <v/>
      </c>
      <c r="AH31" s="28" t="str">
        <f t="shared" ref="AH31:AM36" si="16">+IF(ISNA(VLOOKUP(AH$3&amp;"  "&amp;$M31,$A$3:$I$109,2,0)),"",VLOOKUP(AH$3&amp;"  "&amp;$M31,$A$3:$I$109,2,0))</f>
        <v/>
      </c>
      <c r="AI31" s="28" t="str">
        <f t="shared" si="16"/>
        <v/>
      </c>
      <c r="AJ31" s="28" t="str">
        <f t="shared" si="16"/>
        <v/>
      </c>
      <c r="AK31" s="28" t="str">
        <f t="shared" si="16"/>
        <v/>
      </c>
      <c r="AL31" s="28" t="str">
        <f t="shared" si="16"/>
        <v/>
      </c>
      <c r="AM31" s="28" t="str">
        <f t="shared" si="16"/>
        <v/>
      </c>
    </row>
    <row r="32" spans="1:39" x14ac:dyDescent="0.3">
      <c r="A32">
        <v>29</v>
      </c>
      <c r="B32" s="3">
        <v>22.3</v>
      </c>
      <c r="C32" s="51">
        <v>396</v>
      </c>
      <c r="D32" s="1" t="s">
        <v>1700</v>
      </c>
      <c r="E32" s="1" t="s">
        <v>1701</v>
      </c>
      <c r="F32" s="1" t="s">
        <v>622</v>
      </c>
      <c r="G32" s="1"/>
      <c r="H32" s="1" t="str">
        <f>+VLOOKUP($C32,MasterData!$B$4:$I$1003,5,"false")</f>
        <v>Sen</v>
      </c>
      <c r="I32" s="3" t="str">
        <f>+VLOOKUP($C32,MasterData!$B$4:$I$1003,6,"false")</f>
        <v>M</v>
      </c>
      <c r="J32" s="24" t="str">
        <f t="shared" si="0"/>
        <v>510</v>
      </c>
      <c r="K32" s="1" t="str">
        <f t="shared" si="1"/>
        <v xml:space="preserve">  510</v>
      </c>
      <c r="M32">
        <v>11</v>
      </c>
      <c r="N32" s="28" t="str">
        <f t="shared" si="14"/>
        <v/>
      </c>
      <c r="O32" s="28" t="str">
        <f t="shared" si="14"/>
        <v/>
      </c>
      <c r="P32" s="28" t="str">
        <f t="shared" si="14"/>
        <v/>
      </c>
      <c r="Q32" s="28" t="str">
        <f t="shared" si="14"/>
        <v/>
      </c>
      <c r="R32" s="28" t="str">
        <f t="shared" si="14"/>
        <v/>
      </c>
      <c r="S32" s="28" t="str">
        <f t="shared" si="14"/>
        <v/>
      </c>
      <c r="T32" s="28" t="str">
        <f t="shared" si="14"/>
        <v/>
      </c>
      <c r="U32" s="28" t="str">
        <f t="shared" si="14"/>
        <v/>
      </c>
      <c r="V32" s="28" t="str">
        <f t="shared" si="14"/>
        <v/>
      </c>
      <c r="W32" s="28" t="str">
        <f t="shared" si="14"/>
        <v/>
      </c>
      <c r="X32" s="28" t="str">
        <f t="shared" si="15"/>
        <v/>
      </c>
      <c r="Y32" s="28" t="str">
        <f t="shared" si="15"/>
        <v/>
      </c>
      <c r="Z32" s="28" t="str">
        <f t="shared" si="15"/>
        <v/>
      </c>
      <c r="AA32" s="28" t="str">
        <f t="shared" si="15"/>
        <v/>
      </c>
      <c r="AB32" s="28" t="str">
        <f t="shared" si="15"/>
        <v/>
      </c>
      <c r="AC32" s="28" t="str">
        <f t="shared" si="15"/>
        <v/>
      </c>
      <c r="AD32" s="28" t="str">
        <f t="shared" si="15"/>
        <v/>
      </c>
      <c r="AE32" s="28" t="str">
        <f t="shared" si="15"/>
        <v/>
      </c>
      <c r="AF32" s="28" t="str">
        <f t="shared" si="15"/>
        <v/>
      </c>
      <c r="AG32" s="28" t="str">
        <f t="shared" si="15"/>
        <v/>
      </c>
      <c r="AH32" s="28" t="str">
        <f t="shared" si="16"/>
        <v/>
      </c>
      <c r="AI32" s="28" t="str">
        <f t="shared" si="16"/>
        <v/>
      </c>
      <c r="AJ32" s="28" t="str">
        <f t="shared" si="16"/>
        <v/>
      </c>
      <c r="AK32" s="28" t="str">
        <f t="shared" si="16"/>
        <v/>
      </c>
      <c r="AL32" s="28" t="str">
        <f t="shared" si="16"/>
        <v/>
      </c>
      <c r="AM32" s="28" t="str">
        <f t="shared" si="16"/>
        <v/>
      </c>
    </row>
    <row r="33" spans="1:39" x14ac:dyDescent="0.3">
      <c r="A33">
        <v>30</v>
      </c>
      <c r="B33" s="3">
        <v>22.38</v>
      </c>
      <c r="C33" s="51">
        <v>418</v>
      </c>
      <c r="D33" s="1" t="s">
        <v>16</v>
      </c>
      <c r="E33" s="1" t="s">
        <v>100</v>
      </c>
      <c r="F33" s="1" t="s">
        <v>598</v>
      </c>
      <c r="G33" s="1"/>
      <c r="H33" s="1" t="str">
        <f>+VLOOKUP($C33,MasterData!$B$4:$I$1003,5,"false")</f>
        <v>Sen</v>
      </c>
      <c r="I33" s="3" t="str">
        <f>+VLOOKUP($C33,MasterData!$B$4:$I$1003,6,"false")</f>
        <v>M</v>
      </c>
      <c r="J33" s="24" t="str">
        <f t="shared" si="0"/>
        <v>511</v>
      </c>
      <c r="K33" s="1" t="str">
        <f t="shared" si="1"/>
        <v xml:space="preserve">  511</v>
      </c>
      <c r="M33">
        <v>12</v>
      </c>
      <c r="N33" s="28" t="str">
        <f t="shared" si="14"/>
        <v/>
      </c>
      <c r="O33" s="28" t="str">
        <f t="shared" si="14"/>
        <v/>
      </c>
      <c r="P33" s="28" t="str">
        <f t="shared" si="14"/>
        <v/>
      </c>
      <c r="Q33" s="28" t="str">
        <f t="shared" si="14"/>
        <v/>
      </c>
      <c r="R33" s="28" t="str">
        <f t="shared" si="14"/>
        <v/>
      </c>
      <c r="S33" s="28" t="str">
        <f t="shared" si="14"/>
        <v/>
      </c>
      <c r="T33" s="28" t="str">
        <f t="shared" si="14"/>
        <v/>
      </c>
      <c r="U33" s="28" t="str">
        <f t="shared" si="14"/>
        <v/>
      </c>
      <c r="V33" s="28" t="str">
        <f t="shared" si="14"/>
        <v/>
      </c>
      <c r="W33" s="28" t="str">
        <f t="shared" si="14"/>
        <v/>
      </c>
      <c r="X33" s="28" t="str">
        <f t="shared" si="15"/>
        <v/>
      </c>
      <c r="Y33" s="28" t="str">
        <f t="shared" si="15"/>
        <v/>
      </c>
      <c r="Z33" s="28" t="str">
        <f t="shared" si="15"/>
        <v/>
      </c>
      <c r="AA33" s="28" t="str">
        <f t="shared" si="15"/>
        <v/>
      </c>
      <c r="AB33" s="28" t="str">
        <f t="shared" si="15"/>
        <v/>
      </c>
      <c r="AC33" s="28" t="str">
        <f t="shared" si="15"/>
        <v/>
      </c>
      <c r="AD33" s="28" t="str">
        <f t="shared" si="15"/>
        <v/>
      </c>
      <c r="AE33" s="28" t="str">
        <f t="shared" si="15"/>
        <v/>
      </c>
      <c r="AF33" s="28" t="str">
        <f t="shared" si="15"/>
        <v/>
      </c>
      <c r="AG33" s="28" t="str">
        <f t="shared" si="15"/>
        <v/>
      </c>
      <c r="AH33" s="28" t="str">
        <f t="shared" si="16"/>
        <v/>
      </c>
      <c r="AI33" s="28" t="str">
        <f t="shared" si="16"/>
        <v/>
      </c>
      <c r="AJ33" s="28" t="str">
        <f t="shared" si="16"/>
        <v/>
      </c>
      <c r="AK33" s="28" t="str">
        <f t="shared" si="16"/>
        <v/>
      </c>
      <c r="AL33" s="28" t="str">
        <f t="shared" si="16"/>
        <v/>
      </c>
      <c r="AM33" s="28" t="str">
        <f t="shared" si="16"/>
        <v/>
      </c>
    </row>
    <row r="34" spans="1:39" x14ac:dyDescent="0.3">
      <c r="A34">
        <v>31</v>
      </c>
      <c r="B34" s="3">
        <v>22.57</v>
      </c>
      <c r="C34" s="51">
        <v>414</v>
      </c>
      <c r="D34" s="1" t="s">
        <v>830</v>
      </c>
      <c r="E34" s="1" t="s">
        <v>679</v>
      </c>
      <c r="F34" s="1" t="s">
        <v>622</v>
      </c>
      <c r="G34" s="1"/>
      <c r="H34" s="1" t="str">
        <f>+VLOOKUP($C34,MasterData!$B$4:$I$1003,5,"false")</f>
        <v>Sen</v>
      </c>
      <c r="I34" s="3" t="str">
        <f>+VLOOKUP($C34,MasterData!$B$4:$I$1003,6,"false")</f>
        <v>M</v>
      </c>
      <c r="J34" s="24" t="str">
        <f t="shared" si="0"/>
        <v>512</v>
      </c>
      <c r="K34" s="1" t="str">
        <f t="shared" si="1"/>
        <v xml:space="preserve">  512</v>
      </c>
      <c r="N34" s="28" t="str">
        <f t="shared" si="14"/>
        <v/>
      </c>
      <c r="O34" s="28" t="str">
        <f t="shared" si="14"/>
        <v/>
      </c>
      <c r="P34" s="28" t="str">
        <f t="shared" si="14"/>
        <v/>
      </c>
      <c r="Q34" s="28" t="str">
        <f t="shared" si="14"/>
        <v/>
      </c>
      <c r="R34" s="28" t="str">
        <f t="shared" si="14"/>
        <v/>
      </c>
      <c r="S34" s="28" t="str">
        <f t="shared" si="14"/>
        <v/>
      </c>
      <c r="T34" s="28" t="str">
        <f t="shared" si="14"/>
        <v/>
      </c>
      <c r="U34" s="28" t="str">
        <f t="shared" si="14"/>
        <v/>
      </c>
      <c r="V34" s="28" t="str">
        <f t="shared" si="14"/>
        <v/>
      </c>
      <c r="W34" s="28" t="str">
        <f t="shared" si="14"/>
        <v/>
      </c>
      <c r="X34" s="28" t="str">
        <f t="shared" si="15"/>
        <v/>
      </c>
      <c r="Y34" s="28" t="str">
        <f t="shared" si="15"/>
        <v/>
      </c>
      <c r="Z34" s="28" t="str">
        <f t="shared" si="15"/>
        <v/>
      </c>
      <c r="AA34" s="28" t="str">
        <f t="shared" si="15"/>
        <v/>
      </c>
      <c r="AB34" s="28" t="str">
        <f t="shared" si="15"/>
        <v/>
      </c>
      <c r="AC34" s="28" t="str">
        <f t="shared" si="15"/>
        <v/>
      </c>
      <c r="AD34" s="28" t="str">
        <f t="shared" si="15"/>
        <v/>
      </c>
      <c r="AE34" s="28" t="str">
        <f t="shared" si="15"/>
        <v/>
      </c>
      <c r="AF34" s="28" t="str">
        <f t="shared" si="15"/>
        <v/>
      </c>
      <c r="AG34" s="28" t="str">
        <f t="shared" si="15"/>
        <v/>
      </c>
      <c r="AH34" s="28" t="str">
        <f t="shared" si="16"/>
        <v/>
      </c>
      <c r="AI34" s="28" t="str">
        <f t="shared" si="16"/>
        <v/>
      </c>
      <c r="AJ34" s="28" t="str">
        <f t="shared" si="16"/>
        <v/>
      </c>
      <c r="AK34" s="28" t="str">
        <f t="shared" si="16"/>
        <v/>
      </c>
      <c r="AL34" s="28" t="str">
        <f t="shared" si="16"/>
        <v/>
      </c>
      <c r="AM34" s="28" t="str">
        <f t="shared" si="16"/>
        <v/>
      </c>
    </row>
    <row r="35" spans="1:39" x14ac:dyDescent="0.3">
      <c r="A35">
        <v>32</v>
      </c>
      <c r="B35" s="3">
        <v>23.03</v>
      </c>
      <c r="C35" s="51">
        <v>428</v>
      </c>
      <c r="D35" s="1" t="s">
        <v>810</v>
      </c>
      <c r="E35" s="1" t="s">
        <v>406</v>
      </c>
      <c r="F35" s="1" t="s">
        <v>602</v>
      </c>
      <c r="G35" s="1"/>
      <c r="H35" s="1" t="str">
        <f>+VLOOKUP($C35,MasterData!$B$4:$I$1003,5,"false")</f>
        <v>Sen</v>
      </c>
      <c r="I35" s="3" t="str">
        <f>+VLOOKUP($C35,MasterData!$B$4:$I$1003,6,"false")</f>
        <v>M</v>
      </c>
      <c r="J35" s="24" t="str">
        <f t="shared" si="0"/>
        <v>514</v>
      </c>
      <c r="K35" s="1" t="str">
        <f t="shared" si="1"/>
        <v xml:space="preserve">  514</v>
      </c>
      <c r="N35" s="28" t="str">
        <f t="shared" si="14"/>
        <v/>
      </c>
      <c r="O35" s="28" t="str">
        <f t="shared" si="14"/>
        <v/>
      </c>
      <c r="P35" s="28" t="str">
        <f t="shared" si="14"/>
        <v/>
      </c>
      <c r="Q35" s="28" t="str">
        <f t="shared" si="14"/>
        <v/>
      </c>
      <c r="R35" s="28" t="str">
        <f t="shared" si="14"/>
        <v/>
      </c>
      <c r="S35" s="28" t="str">
        <f t="shared" si="14"/>
        <v/>
      </c>
      <c r="T35" s="28" t="str">
        <f t="shared" si="14"/>
        <v/>
      </c>
      <c r="U35" s="28" t="str">
        <f t="shared" si="14"/>
        <v/>
      </c>
      <c r="V35" s="28" t="str">
        <f t="shared" si="14"/>
        <v/>
      </c>
      <c r="W35" s="28" t="str">
        <f t="shared" si="14"/>
        <v/>
      </c>
      <c r="X35" s="28" t="str">
        <f t="shared" si="15"/>
        <v/>
      </c>
      <c r="Y35" s="28" t="str">
        <f t="shared" si="15"/>
        <v/>
      </c>
      <c r="Z35" s="28" t="str">
        <f t="shared" si="15"/>
        <v/>
      </c>
      <c r="AA35" s="28" t="str">
        <f t="shared" si="15"/>
        <v/>
      </c>
      <c r="AB35" s="28" t="str">
        <f t="shared" si="15"/>
        <v/>
      </c>
      <c r="AC35" s="28" t="str">
        <f t="shared" si="15"/>
        <v/>
      </c>
      <c r="AD35" s="28" t="str">
        <f t="shared" si="15"/>
        <v/>
      </c>
      <c r="AE35" s="28" t="str">
        <f t="shared" si="15"/>
        <v/>
      </c>
      <c r="AF35" s="28" t="str">
        <f t="shared" si="15"/>
        <v/>
      </c>
      <c r="AG35" s="28" t="str">
        <f t="shared" si="15"/>
        <v/>
      </c>
      <c r="AH35" s="28" t="str">
        <f t="shared" si="16"/>
        <v/>
      </c>
      <c r="AI35" s="28" t="str">
        <f t="shared" si="16"/>
        <v/>
      </c>
      <c r="AJ35" s="28" t="str">
        <f t="shared" si="16"/>
        <v/>
      </c>
      <c r="AK35" s="28" t="str">
        <f t="shared" si="16"/>
        <v/>
      </c>
      <c r="AL35" s="28" t="str">
        <f t="shared" si="16"/>
        <v/>
      </c>
      <c r="AM35" s="28" t="str">
        <f t="shared" si="16"/>
        <v/>
      </c>
    </row>
    <row r="36" spans="1:39" x14ac:dyDescent="0.3">
      <c r="A36">
        <v>33</v>
      </c>
      <c r="B36" s="3">
        <v>23.15</v>
      </c>
      <c r="C36" s="51">
        <v>406</v>
      </c>
      <c r="D36" s="1" t="s">
        <v>538</v>
      </c>
      <c r="E36" s="1" t="s">
        <v>948</v>
      </c>
      <c r="F36" s="1" t="s">
        <v>602</v>
      </c>
      <c r="G36" s="1"/>
      <c r="H36" s="1"/>
      <c r="I36" s="3"/>
      <c r="J36" s="24" t="str">
        <f t="shared" si="0"/>
        <v>515</v>
      </c>
      <c r="K36" s="1" t="str">
        <f t="shared" si="1"/>
        <v xml:space="preserve">  515</v>
      </c>
      <c r="N36" s="28" t="str">
        <f t="shared" si="14"/>
        <v/>
      </c>
      <c r="O36" s="28" t="str">
        <f t="shared" si="14"/>
        <v/>
      </c>
      <c r="P36" s="28" t="str">
        <f t="shared" si="14"/>
        <v/>
      </c>
      <c r="Q36" s="28" t="str">
        <f t="shared" si="14"/>
        <v/>
      </c>
      <c r="R36" s="28" t="str">
        <f t="shared" si="14"/>
        <v/>
      </c>
      <c r="S36" s="28" t="str">
        <f t="shared" si="14"/>
        <v/>
      </c>
      <c r="T36" s="28" t="str">
        <f t="shared" si="14"/>
        <v/>
      </c>
      <c r="U36" s="28" t="str">
        <f t="shared" si="14"/>
        <v/>
      </c>
      <c r="V36" s="28" t="str">
        <f t="shared" si="14"/>
        <v/>
      </c>
      <c r="W36" s="28" t="str">
        <f t="shared" si="14"/>
        <v/>
      </c>
      <c r="X36" s="28" t="str">
        <f t="shared" si="15"/>
        <v/>
      </c>
      <c r="Y36" s="28" t="str">
        <f t="shared" si="15"/>
        <v/>
      </c>
      <c r="Z36" s="28" t="str">
        <f t="shared" si="15"/>
        <v/>
      </c>
      <c r="AA36" s="28" t="str">
        <f t="shared" si="15"/>
        <v/>
      </c>
      <c r="AB36" s="28" t="str">
        <f t="shared" si="15"/>
        <v/>
      </c>
      <c r="AC36" s="28" t="str">
        <f t="shared" si="15"/>
        <v/>
      </c>
      <c r="AD36" s="28" t="str">
        <f t="shared" si="15"/>
        <v/>
      </c>
      <c r="AE36" s="28" t="str">
        <f t="shared" si="15"/>
        <v/>
      </c>
      <c r="AF36" s="28" t="str">
        <f t="shared" si="15"/>
        <v/>
      </c>
      <c r="AG36" s="28" t="str">
        <f t="shared" si="15"/>
        <v/>
      </c>
      <c r="AH36" s="28" t="str">
        <f t="shared" si="16"/>
        <v/>
      </c>
      <c r="AI36" s="28" t="str">
        <f t="shared" si="16"/>
        <v/>
      </c>
      <c r="AJ36" s="28" t="str">
        <f t="shared" si="16"/>
        <v/>
      </c>
      <c r="AK36" s="28" t="str">
        <f t="shared" si="16"/>
        <v/>
      </c>
      <c r="AL36" s="28" t="str">
        <f t="shared" si="16"/>
        <v/>
      </c>
      <c r="AM36" s="28" t="str">
        <f t="shared" si="16"/>
        <v/>
      </c>
    </row>
    <row r="37" spans="1:39" x14ac:dyDescent="0.3">
      <c r="A37">
        <v>34</v>
      </c>
      <c r="B37" s="3">
        <v>23.19</v>
      </c>
      <c r="C37" s="51">
        <v>399</v>
      </c>
      <c r="D37" s="1" t="s">
        <v>88</v>
      </c>
      <c r="E37" s="1" t="s">
        <v>89</v>
      </c>
      <c r="F37" s="1" t="s">
        <v>597</v>
      </c>
      <c r="G37" s="1"/>
      <c r="H37" s="1"/>
      <c r="I37" s="3"/>
      <c r="J37" s="24" t="str">
        <f t="shared" si="0"/>
        <v>516</v>
      </c>
      <c r="K37" s="1" t="str">
        <f t="shared" si="1"/>
        <v xml:space="preserve">  516</v>
      </c>
      <c r="M37" s="11" t="s">
        <v>378</v>
      </c>
      <c r="N37" s="29">
        <f>IF(N33="",1000,SUM(N31:N33))</f>
        <v>1000</v>
      </c>
      <c r="O37" s="29">
        <f t="shared" ref="O37:AM37" si="17">IF(O33="",1000,SUM(O31:O33))</f>
        <v>1000</v>
      </c>
      <c r="P37" s="29">
        <f t="shared" si="17"/>
        <v>1000</v>
      </c>
      <c r="Q37" s="29">
        <f t="shared" si="17"/>
        <v>1000</v>
      </c>
      <c r="R37" s="29">
        <f t="shared" si="17"/>
        <v>1000</v>
      </c>
      <c r="S37" s="29">
        <f t="shared" si="17"/>
        <v>1000</v>
      </c>
      <c r="T37" s="29">
        <f t="shared" si="17"/>
        <v>1000</v>
      </c>
      <c r="U37" s="29">
        <f t="shared" si="17"/>
        <v>1000</v>
      </c>
      <c r="V37" s="29">
        <f t="shared" si="17"/>
        <v>1000</v>
      </c>
      <c r="W37" s="29">
        <f t="shared" si="17"/>
        <v>1000</v>
      </c>
      <c r="X37" s="29">
        <f t="shared" si="17"/>
        <v>1000</v>
      </c>
      <c r="Y37" s="29">
        <f t="shared" si="17"/>
        <v>1000</v>
      </c>
      <c r="Z37" s="29">
        <f t="shared" si="17"/>
        <v>1000</v>
      </c>
      <c r="AA37" s="29">
        <f t="shared" si="17"/>
        <v>1000</v>
      </c>
      <c r="AB37" s="29">
        <f t="shared" si="17"/>
        <v>1000</v>
      </c>
      <c r="AC37" s="29">
        <f t="shared" si="17"/>
        <v>1000</v>
      </c>
      <c r="AD37" s="29">
        <f t="shared" si="17"/>
        <v>1000</v>
      </c>
      <c r="AE37" s="29">
        <f t="shared" si="17"/>
        <v>1000</v>
      </c>
      <c r="AF37" s="29">
        <f t="shared" si="17"/>
        <v>1000</v>
      </c>
      <c r="AG37" s="29">
        <f t="shared" si="17"/>
        <v>1000</v>
      </c>
      <c r="AH37" s="29">
        <f t="shared" si="17"/>
        <v>1000</v>
      </c>
      <c r="AI37" s="29">
        <f t="shared" si="17"/>
        <v>1000</v>
      </c>
      <c r="AJ37" s="29">
        <f t="shared" si="17"/>
        <v>1000</v>
      </c>
      <c r="AK37" s="29">
        <f t="shared" si="17"/>
        <v>1000</v>
      </c>
      <c r="AL37" s="29">
        <f t="shared" si="17"/>
        <v>1000</v>
      </c>
      <c r="AM37" s="29">
        <f t="shared" si="17"/>
        <v>1000</v>
      </c>
    </row>
    <row r="38" spans="1:39" x14ac:dyDescent="0.3">
      <c r="C38" s="51"/>
      <c r="D38" s="1"/>
      <c r="E38" s="1"/>
      <c r="F38" s="1"/>
      <c r="G38" s="1"/>
      <c r="H38" s="1"/>
      <c r="I38" s="3"/>
      <c r="J38" s="24"/>
      <c r="K38" s="1"/>
      <c r="M38" s="11" t="s">
        <v>163</v>
      </c>
      <c r="N38" s="30">
        <f>RANK(N37,($N$10:$AM$10,$N$19:$AM$19,$N$28:$AM$28, $N$37:$AM$37),1)</f>
        <v>7</v>
      </c>
      <c r="O38" s="30">
        <f>RANK(O37,($N$10:$AM$10,$N$19:$AM$19,$N$28:$AM$28, $N$37:$AM$37),1)</f>
        <v>7</v>
      </c>
      <c r="P38" s="30">
        <f>RANK(P37,($N$10:$AM$10,$N$19:$AM$19,$N$28:$AM$28, $N$37:$AM$37),1)</f>
        <v>7</v>
      </c>
      <c r="Q38" s="30">
        <f>RANK(Q37,($N$10:$AM$10,$N$19:$AM$19,$N$28:$AM$28, $N$37:$AM$37),1)</f>
        <v>7</v>
      </c>
      <c r="R38" s="30">
        <f>RANK(R37,($N$10:$AM$10,$N$19:$AM$19,$N$28:$AM$28, $N$37:$AM$37),1)</f>
        <v>7</v>
      </c>
      <c r="S38" s="30">
        <f>RANK(S37,($N$10:$AM$10,$N$19:$AM$19,$N$28:$AM$28, $N$37:$AM$37),1)</f>
        <v>7</v>
      </c>
      <c r="T38" s="30">
        <f>RANK(T37,($N$10:$AM$10,$N$19:$AM$19,$N$28:$AM$28, $N$37:$AM$37),1)</f>
        <v>7</v>
      </c>
      <c r="U38" s="30">
        <f>RANK(U37,($N$10:$AM$10,$N$19:$AM$19,$N$28:$AM$28, $N$37:$AM$37),1)</f>
        <v>7</v>
      </c>
      <c r="V38" s="30">
        <f>RANK(V37,($N$10:$AM$10,$N$19:$AM$19,$N$28:$AM$28, $N$37:$AM$37),1)</f>
        <v>7</v>
      </c>
      <c r="W38" s="30">
        <f>RANK(W37,($N$10:$AM$10,$N$19:$AM$19,$N$28:$AM$28, $N$37:$AM$37),1)</f>
        <v>7</v>
      </c>
      <c r="X38" s="30">
        <f>RANK(X37,($N$10:$AM$10,$N$19:$AM$19,$N$28:$AM$28, $N$37:$AM$37),1)</f>
        <v>7</v>
      </c>
      <c r="Y38" s="30">
        <f>RANK(Y37,($N$10:$AM$10,$N$19:$AM$19,$N$28:$AM$28, $N$37:$AM$37),1)</f>
        <v>7</v>
      </c>
      <c r="Z38" s="30">
        <f>RANK(Z37,($N$10:$AM$10,$N$19:$AM$19,$N$28:$AM$28, $N$37:$AM$37),1)</f>
        <v>7</v>
      </c>
      <c r="AA38" s="30">
        <f>RANK(AA37,($N$10:$AM$10,$N$19:$AM$19,$N$28:$AM$28, $N$37:$AM$37),1)</f>
        <v>7</v>
      </c>
      <c r="AB38" s="30">
        <f>RANK(AB37,($N$10:$AM$10,$N$19:$AM$19,$N$28:$AM$28, $N$37:$AM$37),1)</f>
        <v>7</v>
      </c>
      <c r="AC38" s="30">
        <f>RANK(AC37,($N$10:$AM$10,$N$19:$AM$19,$N$28:$AM$28, $N$37:$AM$37),1)</f>
        <v>7</v>
      </c>
      <c r="AD38" s="30">
        <f>RANK(AD37,($N$10:$AM$10,$N$19:$AM$19,$N$28:$AM$28, $N$37:$AM$37),1)</f>
        <v>7</v>
      </c>
      <c r="AE38" s="30">
        <f>RANK(AE37,($N$10:$AM$10,$N$19:$AM$19,$N$28:$AM$28, $N$37:$AM$37),1)</f>
        <v>7</v>
      </c>
      <c r="AF38" s="30">
        <f>RANK(AF37,($N$10:$AM$10,$N$19:$AM$19,$N$28:$AM$28, $N$37:$AM$37),1)</f>
        <v>7</v>
      </c>
      <c r="AG38" s="30">
        <f>RANK(AG37,($N$10:$AM$10,$N$19:$AM$19,$N$28:$AM$28, $N$37:$AM$37),1)</f>
        <v>7</v>
      </c>
      <c r="AH38" s="30">
        <f>RANK(AH37,($N$10:$AM$10,$N$19:$AM$19,$N$28:$AM$28, $N$37:$AM$37),1)</f>
        <v>7</v>
      </c>
      <c r="AI38" s="30">
        <f>RANK(AI37,($N$10:$AM$10,$N$19:$AM$19,$N$28:$AM$28, $N$37:$AM$37),1)</f>
        <v>7</v>
      </c>
      <c r="AJ38" s="30">
        <f>RANK(AJ37,($N$10:$AM$10,$N$19:$AM$19,$N$28:$AM$28, $N$37:$AM$37),1)</f>
        <v>7</v>
      </c>
      <c r="AK38" s="30">
        <f>RANK(AK37,($N$10:$AM$10,$N$19:$AM$19,$N$28:$AM$28, $N$37:$AM$37),1)</f>
        <v>7</v>
      </c>
      <c r="AL38" s="30">
        <f>RANK(AL37,($N$10:$AM$10,$N$19:$AM$19,$N$28:$AM$28, $N$37:$AM$37),1)</f>
        <v>7</v>
      </c>
      <c r="AM38" s="30">
        <f>RANK(AM37,($N$10:$AM$10,$N$19:$AM$19,$N$28:$AM$28, $N$37:$AM$37),1)</f>
        <v>7</v>
      </c>
    </row>
    <row r="39" spans="1:39" x14ac:dyDescent="0.3">
      <c r="C39" s="51"/>
      <c r="D39" s="1"/>
      <c r="E39" s="1"/>
      <c r="F39" s="1"/>
      <c r="G39" s="1"/>
      <c r="H39" s="1"/>
      <c r="I39" s="3"/>
      <c r="J39" s="24"/>
      <c r="K39" s="1"/>
    </row>
    <row r="40" spans="1:39" x14ac:dyDescent="0.3">
      <c r="C40" s="51"/>
      <c r="D40" s="1"/>
      <c r="E40" s="1"/>
      <c r="F40" s="1"/>
      <c r="G40" s="1"/>
      <c r="H40" s="1"/>
      <c r="I40" s="3"/>
      <c r="J40" s="24"/>
      <c r="K40" s="1"/>
    </row>
    <row r="41" spans="1:39" x14ac:dyDescent="0.3">
      <c r="C41" s="51"/>
      <c r="D41" s="1"/>
      <c r="E41" s="1"/>
      <c r="F41" s="1"/>
      <c r="G41" s="1"/>
      <c r="H41" s="1"/>
      <c r="I41" s="3"/>
      <c r="J41" s="24"/>
      <c r="K41" s="1"/>
    </row>
    <row r="42" spans="1:39" x14ac:dyDescent="0.3">
      <c r="D42" s="21"/>
      <c r="E42" s="1"/>
      <c r="F42" s="1"/>
      <c r="G42" s="1"/>
      <c r="H42" s="1"/>
      <c r="I42" s="3"/>
      <c r="J42" s="24"/>
      <c r="K42" s="1"/>
    </row>
    <row r="43" spans="1:39" x14ac:dyDescent="0.3">
      <c r="D43" s="21"/>
      <c r="E43" s="1"/>
      <c r="F43" s="1"/>
      <c r="G43" s="1"/>
      <c r="H43" s="1"/>
      <c r="I43" s="3"/>
      <c r="J43" s="24"/>
      <c r="K43" s="1"/>
    </row>
    <row r="44" spans="1:39" x14ac:dyDescent="0.3">
      <c r="D44" s="21"/>
      <c r="E44" s="1"/>
      <c r="F44" s="1"/>
      <c r="G44" s="1"/>
      <c r="H44" s="1"/>
      <c r="I44" s="3"/>
      <c r="J44" s="24"/>
      <c r="K44" s="1"/>
    </row>
    <row r="45" spans="1:39" x14ac:dyDescent="0.3">
      <c r="D45" s="21"/>
      <c r="E45" s="1"/>
      <c r="F45" s="1"/>
      <c r="G45" s="1"/>
      <c r="H45" s="1"/>
      <c r="I45" s="3"/>
      <c r="J45" s="24"/>
      <c r="K45" s="1"/>
    </row>
    <row r="46" spans="1:39" x14ac:dyDescent="0.3">
      <c r="D46" s="21"/>
      <c r="E46" s="1"/>
      <c r="F46" s="1"/>
      <c r="G46" s="1"/>
      <c r="H46" s="1"/>
      <c r="I46" s="3"/>
      <c r="J46" s="24"/>
      <c r="K46" s="1"/>
    </row>
    <row r="47" spans="1:39" x14ac:dyDescent="0.3">
      <c r="D47" s="21"/>
      <c r="E47" s="1"/>
      <c r="F47" s="1"/>
      <c r="G47" s="1"/>
      <c r="H47" s="1"/>
      <c r="I47" s="3"/>
      <c r="J47" s="24"/>
      <c r="K47" s="1"/>
    </row>
    <row r="48" spans="1:39" x14ac:dyDescent="0.3">
      <c r="D48" s="21"/>
      <c r="E48" s="1"/>
      <c r="F48" s="1"/>
      <c r="G48" s="1"/>
      <c r="H48" s="1"/>
      <c r="I48" s="3"/>
      <c r="J48" s="24"/>
      <c r="K48" s="1"/>
    </row>
    <row r="49" spans="4:11" x14ac:dyDescent="0.3">
      <c r="D49" s="21"/>
      <c r="E49" s="1"/>
      <c r="F49" s="1"/>
      <c r="G49" s="1"/>
      <c r="H49" s="1"/>
      <c r="I49" s="3"/>
      <c r="J49" s="24"/>
      <c r="K49" s="1"/>
    </row>
    <row r="50" spans="4:11" x14ac:dyDescent="0.3">
      <c r="D50" s="21"/>
      <c r="E50" s="1"/>
      <c r="F50" s="1"/>
      <c r="G50" s="1"/>
      <c r="H50" s="1"/>
      <c r="I50" s="3"/>
      <c r="J50" s="24"/>
      <c r="K50" s="1"/>
    </row>
    <row r="51" spans="4:11" x14ac:dyDescent="0.3">
      <c r="D51" s="21"/>
      <c r="E51" s="1"/>
      <c r="F51" s="1"/>
      <c r="G51" s="1"/>
      <c r="H51" s="1"/>
      <c r="I51" s="3"/>
      <c r="J51" s="24"/>
      <c r="K51" s="1"/>
    </row>
    <row r="52" spans="4:11" x14ac:dyDescent="0.3">
      <c r="D52" s="21"/>
      <c r="E52" s="1"/>
      <c r="F52" s="1"/>
      <c r="G52" s="1"/>
      <c r="H52" s="1"/>
      <c r="I52" s="3"/>
      <c r="J52" s="24"/>
      <c r="K52" s="1"/>
    </row>
    <row r="53" spans="4:11" x14ac:dyDescent="0.3">
      <c r="D53" s="21"/>
      <c r="E53" s="1"/>
      <c r="F53" s="1"/>
      <c r="G53" s="1"/>
      <c r="H53" s="1"/>
      <c r="I53" s="3"/>
      <c r="J53" s="24"/>
      <c r="K53" s="1"/>
    </row>
    <row r="54" spans="4:11" x14ac:dyDescent="0.3">
      <c r="D54" s="21"/>
      <c r="E54" s="1"/>
      <c r="F54" s="1"/>
      <c r="G54" s="1"/>
      <c r="H54" s="1"/>
      <c r="I54" s="3"/>
      <c r="J54" s="24"/>
      <c r="K54" s="1"/>
    </row>
    <row r="55" spans="4:11" x14ac:dyDescent="0.3">
      <c r="D55" s="21"/>
      <c r="E55" s="1"/>
      <c r="F55" s="1"/>
      <c r="G55" s="1"/>
      <c r="H55" s="1"/>
      <c r="I55" s="3"/>
      <c r="J55" s="24"/>
      <c r="K55" s="1"/>
    </row>
    <row r="56" spans="4:11" x14ac:dyDescent="0.3">
      <c r="D56" s="21"/>
      <c r="E56" s="1"/>
      <c r="F56" s="1"/>
      <c r="G56" s="1"/>
      <c r="H56" s="1"/>
      <c r="I56" s="3"/>
      <c r="J56" s="24"/>
      <c r="K56" s="1"/>
    </row>
    <row r="57" spans="4:11" x14ac:dyDescent="0.3">
      <c r="D57" s="21"/>
      <c r="E57" s="1"/>
      <c r="F57" s="1"/>
      <c r="G57" s="1"/>
      <c r="H57" s="1"/>
      <c r="I57" s="3"/>
      <c r="J57" s="24"/>
      <c r="K57" s="1"/>
    </row>
    <row r="58" spans="4:11" x14ac:dyDescent="0.3">
      <c r="D58" s="21"/>
      <c r="E58" s="1"/>
      <c r="F58" s="1"/>
      <c r="G58" s="1"/>
      <c r="H58" s="1"/>
      <c r="I58" s="3"/>
      <c r="J58" s="24"/>
      <c r="K58" s="1"/>
    </row>
    <row r="59" spans="4:11" x14ac:dyDescent="0.3">
      <c r="D59" s="21"/>
      <c r="E59" s="1"/>
      <c r="F59" s="1"/>
      <c r="G59" s="1"/>
      <c r="H59" s="1"/>
      <c r="I59" s="3"/>
      <c r="J59" s="24"/>
      <c r="K59" s="1"/>
    </row>
    <row r="60" spans="4:11" x14ac:dyDescent="0.3">
      <c r="D60" s="21"/>
      <c r="E60" s="1"/>
      <c r="F60" s="1"/>
      <c r="G60" s="1"/>
      <c r="H60" s="1"/>
      <c r="I60" s="3"/>
      <c r="J60" s="24"/>
      <c r="K60" s="1"/>
    </row>
    <row r="61" spans="4:11" x14ac:dyDescent="0.3">
      <c r="D61" s="21"/>
      <c r="E61" s="1"/>
      <c r="F61" s="1"/>
      <c r="G61" s="1"/>
      <c r="H61" s="1"/>
      <c r="I61" s="3"/>
      <c r="J61" s="24"/>
      <c r="K61" s="1"/>
    </row>
    <row r="62" spans="4:11" x14ac:dyDescent="0.3">
      <c r="D62" s="21"/>
      <c r="E62" s="1"/>
      <c r="F62" s="1"/>
      <c r="G62" s="1"/>
      <c r="H62" s="1"/>
      <c r="I62" s="3"/>
      <c r="J62" s="24"/>
      <c r="K62" s="1"/>
    </row>
    <row r="63" spans="4:11" x14ac:dyDescent="0.3">
      <c r="D63" s="21"/>
      <c r="E63" s="1"/>
      <c r="F63" s="1"/>
      <c r="G63" s="1"/>
      <c r="H63" s="1"/>
      <c r="I63" s="3"/>
      <c r="J63" s="24"/>
      <c r="K63" s="1"/>
    </row>
    <row r="64" spans="4:11" x14ac:dyDescent="0.3">
      <c r="D64" s="21"/>
      <c r="E64" s="1"/>
      <c r="F64" s="1"/>
      <c r="G64" s="1"/>
      <c r="H64" s="1"/>
      <c r="I64" s="3"/>
      <c r="J64" s="24"/>
      <c r="K64" s="1"/>
    </row>
    <row r="65" spans="4:11" x14ac:dyDescent="0.3">
      <c r="D65" s="21"/>
      <c r="E65" s="1"/>
      <c r="F65" s="1"/>
      <c r="G65" s="1"/>
      <c r="H65" s="1"/>
      <c r="I65" s="3"/>
      <c r="J65" s="24"/>
      <c r="K65" s="1"/>
    </row>
    <row r="66" spans="4:11" x14ac:dyDescent="0.3">
      <c r="D66" s="21"/>
      <c r="E66" s="1"/>
      <c r="F66" s="1"/>
      <c r="G66" s="1"/>
      <c r="H66" s="1"/>
      <c r="I66" s="3"/>
      <c r="J66" s="24"/>
      <c r="K66" s="1"/>
    </row>
    <row r="67" spans="4:11" x14ac:dyDescent="0.3">
      <c r="D67" s="21"/>
      <c r="E67" s="1"/>
      <c r="F67" s="1"/>
      <c r="G67" s="1"/>
      <c r="H67" s="1"/>
      <c r="I67" s="3"/>
      <c r="J67" s="24"/>
      <c r="K67" s="1"/>
    </row>
    <row r="68" spans="4:11" x14ac:dyDescent="0.3">
      <c r="D68" s="21"/>
      <c r="E68" s="1"/>
      <c r="F68" s="1"/>
      <c r="G68" s="1"/>
      <c r="H68" s="1"/>
      <c r="I68" s="3"/>
      <c r="J68" s="24"/>
      <c r="K68" s="1"/>
    </row>
    <row r="69" spans="4:11" x14ac:dyDescent="0.3">
      <c r="D69" s="21"/>
      <c r="E69" s="1"/>
      <c r="F69" s="1"/>
      <c r="G69" s="1"/>
      <c r="H69" s="1"/>
      <c r="I69" s="3"/>
      <c r="J69" s="24"/>
      <c r="K69" s="1"/>
    </row>
    <row r="70" spans="4:11" x14ac:dyDescent="0.3">
      <c r="D70" s="21"/>
      <c r="E70" s="1"/>
      <c r="F70" s="1"/>
      <c r="G70" s="1"/>
      <c r="H70" s="1"/>
      <c r="I70" s="3"/>
      <c r="J70" s="24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1127</v>
      </c>
    </row>
    <row r="109" spans="2:14" x14ac:dyDescent="0.3">
      <c r="B109" s="3">
        <f>+B108+1</f>
        <v>2</v>
      </c>
      <c r="C109" s="3">
        <v>266</v>
      </c>
      <c r="D109" t="s">
        <v>1189</v>
      </c>
    </row>
    <row r="110" spans="2:14" x14ac:dyDescent="0.3">
      <c r="B110" s="3">
        <f t="shared" ref="B110:B173" si="18">+B109+1</f>
        <v>3</v>
      </c>
      <c r="C110" s="3">
        <v>252</v>
      </c>
      <c r="D110" t="s">
        <v>1190</v>
      </c>
    </row>
    <row r="111" spans="2:14" x14ac:dyDescent="0.3">
      <c r="B111" s="3">
        <f t="shared" si="18"/>
        <v>4</v>
      </c>
      <c r="C111" s="3">
        <v>257</v>
      </c>
      <c r="D111" t="s">
        <v>1191</v>
      </c>
    </row>
    <row r="112" spans="2:14" x14ac:dyDescent="0.3">
      <c r="B112" s="3">
        <f t="shared" si="18"/>
        <v>5</v>
      </c>
      <c r="C112" s="3">
        <v>261</v>
      </c>
      <c r="D112" t="s">
        <v>1192</v>
      </c>
    </row>
    <row r="113" spans="2:4" x14ac:dyDescent="0.3">
      <c r="B113" s="3">
        <f t="shared" si="18"/>
        <v>6</v>
      </c>
      <c r="C113" s="3">
        <v>250</v>
      </c>
      <c r="D113" t="s">
        <v>1193</v>
      </c>
    </row>
    <row r="114" spans="2:4" x14ac:dyDescent="0.3">
      <c r="B114" s="3">
        <f t="shared" si="18"/>
        <v>7</v>
      </c>
      <c r="C114" s="3">
        <v>254</v>
      </c>
      <c r="D114" t="s">
        <v>1194</v>
      </c>
    </row>
    <row r="115" spans="2:4" x14ac:dyDescent="0.3">
      <c r="B115" s="3">
        <f t="shared" si="18"/>
        <v>8</v>
      </c>
      <c r="C115" s="3">
        <v>256</v>
      </c>
      <c r="D115" t="s">
        <v>1195</v>
      </c>
    </row>
    <row r="116" spans="2:4" x14ac:dyDescent="0.3">
      <c r="B116" s="3">
        <f t="shared" si="18"/>
        <v>9</v>
      </c>
      <c r="C116" s="3">
        <v>272</v>
      </c>
      <c r="D116" t="s">
        <v>1196</v>
      </c>
    </row>
    <row r="117" spans="2:4" x14ac:dyDescent="0.3">
      <c r="B117" s="3">
        <f t="shared" si="18"/>
        <v>10</v>
      </c>
      <c r="C117" s="3">
        <v>273</v>
      </c>
      <c r="D117" t="s">
        <v>1197</v>
      </c>
    </row>
    <row r="118" spans="2:4" x14ac:dyDescent="0.3">
      <c r="B118" s="3">
        <f t="shared" si="18"/>
        <v>11</v>
      </c>
      <c r="C118" s="3">
        <v>253</v>
      </c>
      <c r="D118" t="s">
        <v>1141</v>
      </c>
    </row>
    <row r="119" spans="2:4" x14ac:dyDescent="0.3">
      <c r="B119" s="3">
        <f t="shared" si="18"/>
        <v>12</v>
      </c>
      <c r="C119" s="3">
        <v>274</v>
      </c>
      <c r="D119" t="s">
        <v>1198</v>
      </c>
    </row>
    <row r="120" spans="2:4" x14ac:dyDescent="0.3">
      <c r="B120" s="3">
        <f t="shared" si="18"/>
        <v>13</v>
      </c>
      <c r="C120" s="3">
        <v>267</v>
      </c>
      <c r="D120" t="s">
        <v>1199</v>
      </c>
    </row>
    <row r="121" spans="2:4" x14ac:dyDescent="0.3">
      <c r="B121" s="3">
        <f t="shared" si="18"/>
        <v>14</v>
      </c>
      <c r="C121" s="3">
        <v>268</v>
      </c>
      <c r="D121" t="s">
        <v>1200</v>
      </c>
    </row>
    <row r="122" spans="2:4" x14ac:dyDescent="0.3">
      <c r="B122" s="3">
        <f t="shared" si="18"/>
        <v>15</v>
      </c>
      <c r="C122" s="3">
        <v>269</v>
      </c>
      <c r="D122" t="s">
        <v>1201</v>
      </c>
    </row>
    <row r="123" spans="2:4" x14ac:dyDescent="0.3">
      <c r="B123" s="3">
        <f t="shared" si="18"/>
        <v>16</v>
      </c>
      <c r="C123" s="3">
        <v>271</v>
      </c>
      <c r="D123" t="s">
        <v>1202</v>
      </c>
    </row>
    <row r="124" spans="2:4" x14ac:dyDescent="0.3">
      <c r="B124" s="3">
        <f t="shared" si="18"/>
        <v>17</v>
      </c>
      <c r="C124" s="3">
        <v>258</v>
      </c>
      <c r="D124" t="s">
        <v>1203</v>
      </c>
    </row>
    <row r="125" spans="2:4" x14ac:dyDescent="0.3">
      <c r="B125" s="3">
        <f t="shared" si="18"/>
        <v>18</v>
      </c>
      <c r="C125" s="3">
        <v>260</v>
      </c>
      <c r="D125" t="s">
        <v>1204</v>
      </c>
    </row>
    <row r="126" spans="2:4" x14ac:dyDescent="0.3">
      <c r="B126" s="3">
        <f t="shared" si="18"/>
        <v>19</v>
      </c>
      <c r="C126" s="3">
        <v>262</v>
      </c>
      <c r="D126" t="s">
        <v>1205</v>
      </c>
    </row>
    <row r="127" spans="2:4" x14ac:dyDescent="0.3">
      <c r="B127" s="3">
        <f t="shared" si="18"/>
        <v>20</v>
      </c>
      <c r="C127" s="3">
        <v>265</v>
      </c>
      <c r="D127" t="s">
        <v>1206</v>
      </c>
    </row>
    <row r="128" spans="2:4" x14ac:dyDescent="0.3">
      <c r="B128" s="3">
        <f t="shared" si="18"/>
        <v>21</v>
      </c>
      <c r="C128" s="3">
        <v>264</v>
      </c>
      <c r="D128" t="s">
        <v>1207</v>
      </c>
    </row>
    <row r="129" spans="2:4" x14ac:dyDescent="0.3">
      <c r="B129" s="3">
        <f t="shared" si="18"/>
        <v>22</v>
      </c>
      <c r="C129" s="3">
        <v>263</v>
      </c>
      <c r="D129" t="s">
        <v>1208</v>
      </c>
    </row>
    <row r="130" spans="2:4" x14ac:dyDescent="0.3">
      <c r="B130" s="3">
        <f t="shared" si="18"/>
        <v>23</v>
      </c>
      <c r="C130" s="3">
        <v>270</v>
      </c>
      <c r="D130" t="s">
        <v>1209</v>
      </c>
    </row>
    <row r="131" spans="2:4" x14ac:dyDescent="0.3">
      <c r="B131" s="3">
        <f t="shared" si="18"/>
        <v>24</v>
      </c>
      <c r="C131" s="3">
        <v>275</v>
      </c>
      <c r="D131" t="s">
        <v>1210</v>
      </c>
    </row>
    <row r="132" spans="2:4" x14ac:dyDescent="0.3">
      <c r="B132" s="3">
        <f t="shared" si="18"/>
        <v>25</v>
      </c>
    </row>
    <row r="133" spans="2:4" x14ac:dyDescent="0.3">
      <c r="B133" s="3">
        <f t="shared" si="18"/>
        <v>26</v>
      </c>
    </row>
    <row r="134" spans="2:4" x14ac:dyDescent="0.3">
      <c r="B134" s="3">
        <f t="shared" si="18"/>
        <v>27</v>
      </c>
    </row>
    <row r="135" spans="2:4" x14ac:dyDescent="0.3">
      <c r="B135" s="3">
        <f t="shared" si="18"/>
        <v>28</v>
      </c>
    </row>
    <row r="136" spans="2:4" x14ac:dyDescent="0.3">
      <c r="B136" s="3">
        <f t="shared" si="18"/>
        <v>29</v>
      </c>
    </row>
    <row r="137" spans="2:4" x14ac:dyDescent="0.3">
      <c r="B137" s="3">
        <f t="shared" si="18"/>
        <v>30</v>
      </c>
    </row>
    <row r="138" spans="2:4" x14ac:dyDescent="0.3">
      <c r="B138" s="3">
        <f t="shared" si="18"/>
        <v>31</v>
      </c>
    </row>
    <row r="139" spans="2:4" x14ac:dyDescent="0.3">
      <c r="B139" s="3">
        <f t="shared" si="18"/>
        <v>32</v>
      </c>
    </row>
    <row r="140" spans="2:4" x14ac:dyDescent="0.3">
      <c r="B140" s="3">
        <f t="shared" si="18"/>
        <v>33</v>
      </c>
    </row>
    <row r="141" spans="2:4" x14ac:dyDescent="0.3">
      <c r="B141" s="3">
        <f t="shared" si="18"/>
        <v>34</v>
      </c>
    </row>
    <row r="142" spans="2:4" x14ac:dyDescent="0.3">
      <c r="B142" s="3">
        <f t="shared" si="18"/>
        <v>35</v>
      </c>
    </row>
    <row r="143" spans="2:4" x14ac:dyDescent="0.3">
      <c r="B143" s="3">
        <f t="shared" si="18"/>
        <v>36</v>
      </c>
    </row>
    <row r="144" spans="2:4" x14ac:dyDescent="0.3">
      <c r="B144" s="3">
        <f t="shared" si="18"/>
        <v>37</v>
      </c>
    </row>
    <row r="145" spans="2:2" x14ac:dyDescent="0.3">
      <c r="B145" s="3">
        <f t="shared" si="18"/>
        <v>38</v>
      </c>
    </row>
    <row r="146" spans="2:2" x14ac:dyDescent="0.3">
      <c r="B146" s="3">
        <f t="shared" si="18"/>
        <v>39</v>
      </c>
    </row>
    <row r="147" spans="2:2" x14ac:dyDescent="0.3">
      <c r="B147" s="3">
        <f t="shared" si="18"/>
        <v>40</v>
      </c>
    </row>
    <row r="148" spans="2:2" x14ac:dyDescent="0.3">
      <c r="B148" s="3">
        <f t="shared" si="18"/>
        <v>41</v>
      </c>
    </row>
    <row r="149" spans="2:2" x14ac:dyDescent="0.3">
      <c r="B149" s="3">
        <f t="shared" si="18"/>
        <v>42</v>
      </c>
    </row>
    <row r="150" spans="2:2" x14ac:dyDescent="0.3">
      <c r="B150" s="3">
        <f t="shared" si="18"/>
        <v>43</v>
      </c>
    </row>
    <row r="151" spans="2:2" x14ac:dyDescent="0.3">
      <c r="B151" s="3">
        <f t="shared" si="18"/>
        <v>44</v>
      </c>
    </row>
    <row r="152" spans="2:2" x14ac:dyDescent="0.3">
      <c r="B152" s="3">
        <f t="shared" si="18"/>
        <v>45</v>
      </c>
    </row>
    <row r="153" spans="2:2" x14ac:dyDescent="0.3">
      <c r="B153" s="3">
        <f t="shared" si="18"/>
        <v>46</v>
      </c>
    </row>
    <row r="154" spans="2:2" x14ac:dyDescent="0.3">
      <c r="B154" s="3">
        <f t="shared" si="18"/>
        <v>47</v>
      </c>
    </row>
    <row r="155" spans="2:2" x14ac:dyDescent="0.3">
      <c r="B155" s="3">
        <f t="shared" si="18"/>
        <v>48</v>
      </c>
    </row>
    <row r="156" spans="2:2" x14ac:dyDescent="0.3">
      <c r="B156" s="3">
        <f t="shared" si="18"/>
        <v>49</v>
      </c>
    </row>
    <row r="157" spans="2:2" x14ac:dyDescent="0.3">
      <c r="B157" s="3">
        <f t="shared" si="18"/>
        <v>50</v>
      </c>
    </row>
    <row r="158" spans="2:2" x14ac:dyDescent="0.3">
      <c r="B158" s="3">
        <f t="shared" si="18"/>
        <v>51</v>
      </c>
    </row>
    <row r="159" spans="2:2" x14ac:dyDescent="0.3">
      <c r="B159" s="3">
        <f t="shared" si="18"/>
        <v>52</v>
      </c>
    </row>
    <row r="160" spans="2:2" x14ac:dyDescent="0.3">
      <c r="B160" s="3">
        <f t="shared" si="18"/>
        <v>53</v>
      </c>
    </row>
    <row r="161" spans="2:2" x14ac:dyDescent="0.3">
      <c r="B161" s="3">
        <f t="shared" si="18"/>
        <v>54</v>
      </c>
    </row>
    <row r="162" spans="2:2" x14ac:dyDescent="0.3">
      <c r="B162" s="3">
        <f t="shared" si="18"/>
        <v>55</v>
      </c>
    </row>
    <row r="163" spans="2:2" x14ac:dyDescent="0.3">
      <c r="B163" s="3">
        <f t="shared" si="18"/>
        <v>56</v>
      </c>
    </row>
    <row r="164" spans="2:2" x14ac:dyDescent="0.3">
      <c r="B164" s="3">
        <f t="shared" si="18"/>
        <v>57</v>
      </c>
    </row>
    <row r="165" spans="2:2" x14ac:dyDescent="0.3">
      <c r="B165" s="3">
        <f t="shared" si="18"/>
        <v>58</v>
      </c>
    </row>
    <row r="166" spans="2:2" x14ac:dyDescent="0.3">
      <c r="B166" s="3">
        <f t="shared" si="18"/>
        <v>59</v>
      </c>
    </row>
    <row r="167" spans="2:2" x14ac:dyDescent="0.3">
      <c r="B167" s="3">
        <f t="shared" si="18"/>
        <v>60</v>
      </c>
    </row>
    <row r="168" spans="2:2" x14ac:dyDescent="0.3">
      <c r="B168" s="3">
        <f t="shared" si="18"/>
        <v>61</v>
      </c>
    </row>
    <row r="169" spans="2:2" x14ac:dyDescent="0.3">
      <c r="B169" s="3">
        <f t="shared" si="18"/>
        <v>62</v>
      </c>
    </row>
    <row r="170" spans="2:2" x14ac:dyDescent="0.3">
      <c r="B170" s="3">
        <f t="shared" si="18"/>
        <v>63</v>
      </c>
    </row>
    <row r="171" spans="2:2" x14ac:dyDescent="0.3">
      <c r="B171" s="3">
        <f t="shared" si="18"/>
        <v>64</v>
      </c>
    </row>
    <row r="172" spans="2:2" x14ac:dyDescent="0.3">
      <c r="B172" s="3">
        <f t="shared" si="18"/>
        <v>65</v>
      </c>
    </row>
    <row r="173" spans="2:2" x14ac:dyDescent="0.3">
      <c r="B173" s="3">
        <f t="shared" si="18"/>
        <v>66</v>
      </c>
    </row>
    <row r="174" spans="2:2" x14ac:dyDescent="0.3">
      <c r="B174" s="3">
        <f t="shared" ref="B174:B207" si="19">+B173+1</f>
        <v>67</v>
      </c>
    </row>
    <row r="175" spans="2:2" x14ac:dyDescent="0.3">
      <c r="B175" s="3">
        <f t="shared" si="19"/>
        <v>68</v>
      </c>
    </row>
    <row r="176" spans="2:2" x14ac:dyDescent="0.3">
      <c r="B176" s="3">
        <f t="shared" si="19"/>
        <v>69</v>
      </c>
    </row>
    <row r="177" spans="2:2" x14ac:dyDescent="0.3">
      <c r="B177" s="3">
        <f t="shared" si="19"/>
        <v>70</v>
      </c>
    </row>
    <row r="178" spans="2:2" x14ac:dyDescent="0.3">
      <c r="B178" s="3">
        <f t="shared" si="19"/>
        <v>71</v>
      </c>
    </row>
    <row r="179" spans="2:2" x14ac:dyDescent="0.3">
      <c r="B179" s="3">
        <f t="shared" si="19"/>
        <v>72</v>
      </c>
    </row>
    <row r="180" spans="2:2" x14ac:dyDescent="0.3">
      <c r="B180" s="3">
        <f t="shared" si="19"/>
        <v>73</v>
      </c>
    </row>
    <row r="181" spans="2:2" x14ac:dyDescent="0.3">
      <c r="B181" s="3">
        <f t="shared" si="19"/>
        <v>74</v>
      </c>
    </row>
    <row r="182" spans="2:2" x14ac:dyDescent="0.3">
      <c r="B182" s="3">
        <f t="shared" si="19"/>
        <v>75</v>
      </c>
    </row>
    <row r="183" spans="2:2" x14ac:dyDescent="0.3">
      <c r="B183" s="3">
        <f t="shared" si="19"/>
        <v>76</v>
      </c>
    </row>
    <row r="184" spans="2:2" x14ac:dyDescent="0.3">
      <c r="B184" s="3">
        <f t="shared" si="19"/>
        <v>77</v>
      </c>
    </row>
    <row r="185" spans="2:2" x14ac:dyDescent="0.3">
      <c r="B185" s="3">
        <f t="shared" si="19"/>
        <v>78</v>
      </c>
    </row>
    <row r="186" spans="2:2" x14ac:dyDescent="0.3">
      <c r="B186" s="3">
        <f t="shared" si="19"/>
        <v>79</v>
      </c>
    </row>
    <row r="187" spans="2:2" x14ac:dyDescent="0.3">
      <c r="B187" s="3">
        <f t="shared" si="19"/>
        <v>80</v>
      </c>
    </row>
    <row r="188" spans="2:2" x14ac:dyDescent="0.3">
      <c r="B188" s="3">
        <f t="shared" si="19"/>
        <v>81</v>
      </c>
    </row>
    <row r="189" spans="2:2" x14ac:dyDescent="0.3">
      <c r="B189" s="3">
        <f t="shared" si="19"/>
        <v>82</v>
      </c>
    </row>
    <row r="190" spans="2:2" x14ac:dyDescent="0.3">
      <c r="B190" s="3">
        <f t="shared" si="19"/>
        <v>83</v>
      </c>
    </row>
    <row r="191" spans="2:2" x14ac:dyDescent="0.3">
      <c r="B191" s="3">
        <f t="shared" si="19"/>
        <v>84</v>
      </c>
    </row>
    <row r="192" spans="2:2" x14ac:dyDescent="0.3">
      <c r="B192" s="3">
        <f t="shared" si="19"/>
        <v>85</v>
      </c>
    </row>
    <row r="193" spans="2:2" x14ac:dyDescent="0.3">
      <c r="B193" s="3">
        <f t="shared" si="19"/>
        <v>86</v>
      </c>
    </row>
    <row r="194" spans="2:2" x14ac:dyDescent="0.3">
      <c r="B194" s="3">
        <f t="shared" si="19"/>
        <v>87</v>
      </c>
    </row>
    <row r="195" spans="2:2" x14ac:dyDescent="0.3">
      <c r="B195" s="3">
        <f t="shared" si="19"/>
        <v>88</v>
      </c>
    </row>
    <row r="196" spans="2:2" x14ac:dyDescent="0.3">
      <c r="B196" s="3">
        <f t="shared" si="19"/>
        <v>89</v>
      </c>
    </row>
    <row r="197" spans="2:2" x14ac:dyDescent="0.3">
      <c r="B197" s="3">
        <f t="shared" si="19"/>
        <v>90</v>
      </c>
    </row>
    <row r="198" spans="2:2" x14ac:dyDescent="0.3">
      <c r="B198" s="3">
        <f t="shared" si="19"/>
        <v>91</v>
      </c>
    </row>
    <row r="199" spans="2:2" x14ac:dyDescent="0.3">
      <c r="B199" s="3">
        <f t="shared" si="19"/>
        <v>92</v>
      </c>
    </row>
    <row r="200" spans="2:2" x14ac:dyDescent="0.3">
      <c r="B200" s="3">
        <f t="shared" si="19"/>
        <v>93</v>
      </c>
    </row>
    <row r="201" spans="2:2" x14ac:dyDescent="0.3">
      <c r="B201" s="3">
        <f t="shared" si="19"/>
        <v>94</v>
      </c>
    </row>
    <row r="202" spans="2:2" x14ac:dyDescent="0.3">
      <c r="B202" s="3">
        <f t="shared" si="19"/>
        <v>95</v>
      </c>
    </row>
    <row r="203" spans="2:2" x14ac:dyDescent="0.3">
      <c r="B203" s="3">
        <f t="shared" si="19"/>
        <v>96</v>
      </c>
    </row>
    <row r="204" spans="2:2" x14ac:dyDescent="0.3">
      <c r="B204" s="3">
        <f t="shared" si="19"/>
        <v>97</v>
      </c>
    </row>
    <row r="205" spans="2:2" x14ac:dyDescent="0.3">
      <c r="B205" s="3">
        <f t="shared" si="19"/>
        <v>98</v>
      </c>
    </row>
    <row r="206" spans="2:2" x14ac:dyDescent="0.3">
      <c r="B206" s="3">
        <f t="shared" si="19"/>
        <v>99</v>
      </c>
    </row>
    <row r="207" spans="2:2" x14ac:dyDescent="0.3">
      <c r="B207" s="3">
        <f t="shared" si="19"/>
        <v>100</v>
      </c>
    </row>
  </sheetData>
  <sortState xmlns:xlrd2="http://schemas.microsoft.com/office/spreadsheetml/2017/richdata2" ref="A4:G37">
    <sortCondition ref="A4:A37"/>
  </sortState>
  <mergeCells count="2">
    <mergeCell ref="B2:G2"/>
    <mergeCell ref="B1:G1"/>
  </mergeCells>
  <conditionalFormatting sqref="N11:AM11 N20:AM20 N29:AM29 N38:AM38">
    <cfRule type="cellIs" dxfId="13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14</vt:i4>
      </vt:variant>
    </vt:vector>
  </HeadingPairs>
  <TitlesOfParts>
    <vt:vector size="34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Sheet4</vt:lpstr>
      <vt:lpstr>MasterData</vt:lpstr>
      <vt:lpstr>FromKM</vt:lpstr>
      <vt:lpstr>Watch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2024-01-08T13:10:52Z</dcterms:modified>
</cp:coreProperties>
</file>