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13_ncr:1_{C09070B5-B10F-482A-B10A-8E9215AD988F}" xr6:coauthVersionLast="47" xr6:coauthVersionMax="47" xr10:uidLastSave="{00000000-0000-0000-0000-000000000000}"/>
  <bookViews>
    <workbookView xWindow="-108" yWindow="-108" windowWidth="23256" windowHeight="12576" xr2:uid="{F23659BF-E873-4AC3-B163-235F5669672E}"/>
  </bookViews>
  <sheets>
    <sheet name="Sheet1" sheetId="1" r:id="rId1"/>
  </sheets>
  <externalReferences>
    <externalReference r:id="rId2"/>
  </externalReferences>
  <definedNames>
    <definedName name="Event">[1]Dec!$A$10:$A$20</definedName>
    <definedName name="MSA">[1]Dec!$A$10:$G$20</definedName>
    <definedName name="MSB">[1]Dec!$A$22:$G$31</definedName>
    <definedName name="Teams">[1]Dec!$A$3:$D$8</definedName>
    <definedName name="WEvent">[1]Dec!$A$34:$A$44</definedName>
    <definedName name="WSA">[1]Dec!$A$34:$G$44</definedName>
    <definedName name="WSB">[1]Dec!$A$46:$G$55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3" i="1" l="1"/>
  <c r="C303" i="1"/>
  <c r="D302" i="1"/>
  <c r="C302" i="1"/>
  <c r="D301" i="1"/>
  <c r="C301" i="1"/>
  <c r="D300" i="1"/>
  <c r="C300" i="1"/>
  <c r="D299" i="1"/>
  <c r="C299" i="1"/>
  <c r="D298" i="1"/>
  <c r="C298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D156" i="1"/>
  <c r="C156" i="1"/>
  <c r="D155" i="1"/>
  <c r="C155" i="1"/>
  <c r="D154" i="1"/>
  <c r="C154" i="1"/>
  <c r="D153" i="1"/>
  <c r="C153" i="1"/>
  <c r="D152" i="1"/>
  <c r="C152" i="1"/>
  <c r="D151" i="1"/>
  <c r="C151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0" i="1"/>
  <c r="C100" i="1"/>
  <c r="D99" i="1"/>
  <c r="C99" i="1"/>
  <c r="D98" i="1"/>
  <c r="C98" i="1"/>
  <c r="D97" i="1"/>
  <c r="C97" i="1"/>
  <c r="D96" i="1"/>
  <c r="C96" i="1"/>
  <c r="D95" i="1"/>
  <c r="C95" i="1"/>
  <c r="D93" i="1"/>
  <c r="C93" i="1"/>
  <c r="D92" i="1"/>
  <c r="C92" i="1"/>
  <c r="D91" i="1"/>
  <c r="C91" i="1"/>
  <c r="D90" i="1"/>
  <c r="C90" i="1"/>
  <c r="D89" i="1"/>
  <c r="C89" i="1"/>
  <c r="D88" i="1"/>
  <c r="C88" i="1"/>
  <c r="D86" i="1"/>
  <c r="C86" i="1"/>
  <c r="D85" i="1"/>
  <c r="C85" i="1"/>
  <c r="D84" i="1"/>
  <c r="C84" i="1"/>
  <c r="D83" i="1"/>
  <c r="C83" i="1"/>
  <c r="D82" i="1"/>
  <c r="C82" i="1"/>
  <c r="D81" i="1"/>
  <c r="C81" i="1"/>
  <c r="D79" i="1"/>
  <c r="C79" i="1"/>
  <c r="D78" i="1"/>
  <c r="C78" i="1"/>
  <c r="D77" i="1"/>
  <c r="C77" i="1"/>
  <c r="D76" i="1"/>
  <c r="C76" i="1"/>
  <c r="D75" i="1"/>
  <c r="C75" i="1"/>
  <c r="D74" i="1"/>
  <c r="C74" i="1"/>
  <c r="D72" i="1"/>
  <c r="C72" i="1"/>
  <c r="D71" i="1"/>
  <c r="C71" i="1"/>
  <c r="D70" i="1"/>
  <c r="C70" i="1"/>
  <c r="D69" i="1"/>
  <c r="C69" i="1"/>
  <c r="D68" i="1"/>
  <c r="C68" i="1"/>
  <c r="D67" i="1"/>
  <c r="C67" i="1"/>
  <c r="D65" i="1"/>
  <c r="C65" i="1"/>
  <c r="D64" i="1"/>
  <c r="C64" i="1"/>
  <c r="D63" i="1"/>
  <c r="C63" i="1"/>
  <c r="D62" i="1"/>
  <c r="C62" i="1"/>
  <c r="D61" i="1"/>
  <c r="C61" i="1"/>
  <c r="D60" i="1"/>
  <c r="C60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4" i="1"/>
  <c r="C44" i="1"/>
  <c r="D43" i="1"/>
  <c r="C43" i="1"/>
  <c r="D42" i="1"/>
  <c r="C42" i="1"/>
  <c r="D41" i="1"/>
  <c r="C41" i="1"/>
  <c r="D40" i="1"/>
  <c r="C40" i="1"/>
  <c r="D39" i="1"/>
  <c r="C39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3" i="1"/>
  <c r="C23" i="1"/>
  <c r="D22" i="1"/>
  <c r="C22" i="1"/>
  <c r="D21" i="1"/>
  <c r="C21" i="1"/>
  <c r="D20" i="1"/>
  <c r="C20" i="1"/>
  <c r="D19" i="1"/>
  <c r="C19" i="1"/>
  <c r="D18" i="1"/>
  <c r="C18" i="1"/>
  <c r="D16" i="1"/>
  <c r="C16" i="1"/>
  <c r="D15" i="1"/>
  <c r="C15" i="1"/>
  <c r="D14" i="1"/>
  <c r="C14" i="1"/>
  <c r="D13" i="1"/>
  <c r="C13" i="1"/>
  <c r="D12" i="1"/>
  <c r="C12" i="1"/>
  <c r="D11" i="1"/>
  <c r="C11" i="1"/>
  <c r="B1" i="1"/>
  <c r="E30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E39" authorId="0" shapeId="0" xr:uid="{984895AA-4A14-4EB8-9DC2-13611738528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0" authorId="0" shapeId="0" xr:uid="{4677D075-C519-4F72-A899-776927ADF69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1" authorId="0" shapeId="0" xr:uid="{59E24ADD-8666-4C5B-9856-FE0F33F3252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2" authorId="0" shapeId="0" xr:uid="{1EE2EE14-B994-45A5-987E-745A7A39820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3" authorId="0" shapeId="0" xr:uid="{70DF6455-35EA-4A7E-B07F-E4AE61F2EB9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4" authorId="0" shapeId="0" xr:uid="{F457FD3B-F028-4CAF-9464-8F726D02E8A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6" authorId="0" shapeId="0" xr:uid="{06B1FAAA-64FD-4BE2-BF18-53FC4F996CF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7" authorId="0" shapeId="0" xr:uid="{70F29254-C63C-41F3-982C-5748594DBD3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8" authorId="0" shapeId="0" xr:uid="{40B92315-D08A-4C4D-BAAC-E52960D2DE5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9" authorId="0" shapeId="0" xr:uid="{DF5D39FD-F60E-4F48-B821-9ABF80E6BDC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0" authorId="0" shapeId="0" xr:uid="{EF1DB08C-7BD1-4406-ADD4-708D000F1A2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1" authorId="0" shapeId="0" xr:uid="{F22533E7-5839-4226-B445-FF5501BD822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3" authorId="0" shapeId="0" xr:uid="{6361F60C-15C1-44DD-8ED0-8D323950989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4" authorId="0" shapeId="0" xr:uid="{ED1EA004-D8E1-4585-B03E-09FFC50789B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5" authorId="0" shapeId="0" xr:uid="{A84B2C47-80CE-4F65-A445-F08900E7A96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6" authorId="0" shapeId="0" xr:uid="{C1347C38-1792-4FE7-82FF-C82A2E79C6E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7" authorId="0" shapeId="0" xr:uid="{BCDC3BA1-537B-4D06-BDD9-EE871F00EBA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8" authorId="0" shapeId="0" xr:uid="{81DCBCBD-FF98-4CF3-85D8-FC4A92BE4E6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0" authorId="0" shapeId="0" xr:uid="{7E9DC2AE-209E-4140-9824-5F186C97BBF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1" authorId="0" shapeId="0" xr:uid="{7547A2FD-3296-4550-A884-8333E767A80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2" authorId="0" shapeId="0" xr:uid="{367953A9-65F7-4650-9FF1-6B73F162369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3" authorId="0" shapeId="0" xr:uid="{26E446A1-3D0C-4B6A-86AF-5DAF0570EC9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4" authorId="0" shapeId="0" xr:uid="{E4F51972-FC00-4635-9CF5-755F0865EFD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5" authorId="0" shapeId="0" xr:uid="{947E401F-0C78-4A64-9A79-4DDCD6A3BDC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6" authorId="0" shapeId="0" xr:uid="{BC81FCBD-C981-4229-8B30-AD5CAFE6DAD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7" authorId="0" shapeId="0" xr:uid="{772BB515-58C7-4315-AE35-365619F5910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8" authorId="0" shapeId="0" xr:uid="{2D2819D1-AF9C-4620-A45E-7B5E4A3A26C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9" authorId="0" shapeId="0" xr:uid="{D193633C-937F-4EB1-A0E4-66DA59B3804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0" authorId="0" shapeId="0" xr:uid="{CF7CAB07-4774-4B76-A833-EA4E9D2A1FE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1" authorId="0" shapeId="0" xr:uid="{C8D3A2EE-ED70-4A51-8546-C4E6B93FA18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3" authorId="0" shapeId="0" xr:uid="{4DBB6A10-71F2-4EC0-B38B-8DA68E4D0E9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4" authorId="0" shapeId="0" xr:uid="{8770DD7C-FF7B-4F9B-BA0C-C8566288901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5" authorId="0" shapeId="0" xr:uid="{4217B9FE-56B8-478C-B999-F9E3A6E1D44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6" authorId="0" shapeId="0" xr:uid="{B91C0A58-B4C7-44B1-AA56-E619E2B9499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7" authorId="0" shapeId="0" xr:uid="{8EB2C97F-C0B7-47DF-97D2-E79D97B51AD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8" authorId="0" shapeId="0" xr:uid="{69B24F7A-410D-4882-A01A-3B9307BAFED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0" authorId="0" shapeId="0" xr:uid="{EC152468-CC96-4E09-99F4-E705F9A61C2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1" authorId="0" shapeId="0" xr:uid="{7872AA3D-B4F3-4320-8F88-F67EF55F969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2" authorId="0" shapeId="0" xr:uid="{9908CF82-FCED-4C7B-A008-4646026E9A8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3" authorId="0" shapeId="0" xr:uid="{C0B36D02-F08C-4AC1-A55A-C685B926869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4" authorId="0" shapeId="0" xr:uid="{E7DCB75B-A22E-468C-9023-6F8271BD8F4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5" authorId="0" shapeId="0" xr:uid="{20C9BA22-9A7C-4977-8EA7-6CAC3C9DA48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7" authorId="0" shapeId="0" xr:uid="{31A4048C-138C-4CC7-96BE-12B137EDF8B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8" authorId="0" shapeId="0" xr:uid="{700DCC53-86BD-46CF-9588-DB8D73A7C21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9" authorId="0" shapeId="0" xr:uid="{052B8A0E-E3D7-4638-9E16-610F9F4982E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1" authorId="0" shapeId="0" xr:uid="{2A692B78-3651-46B2-A92D-144C1FB619C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2" authorId="0" shapeId="0" xr:uid="{ACB14BEB-FE13-4E3D-9273-E5BFBEB0AC9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B306" authorId="0" shapeId="0" xr:uid="{F121A7D5-F4C1-4D99-BA1C-2B7655F1D94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  <comment ref="B331" authorId="0" shapeId="0" xr:uid="{9C970601-4683-4711-BA18-762CB3707D0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</commentList>
</comments>
</file>

<file path=xl/sharedStrings.xml><?xml version="1.0" encoding="utf-8"?>
<sst xmlns="http://schemas.openxmlformats.org/spreadsheetml/2006/main" count="790" uniqueCount="322">
  <si>
    <t>Boys</t>
  </si>
  <si>
    <t>Non-scoring events</t>
  </si>
  <si>
    <t>Event</t>
  </si>
  <si>
    <t>No.</t>
  </si>
  <si>
    <t>Name</t>
  </si>
  <si>
    <t>Club</t>
  </si>
  <si>
    <t>Perf.</t>
  </si>
  <si>
    <t>600</t>
  </si>
  <si>
    <t>Elliot Rowe</t>
  </si>
  <si>
    <t>2:15.5</t>
  </si>
  <si>
    <t>LJ</t>
  </si>
  <si>
    <t>Neve Talbot</t>
  </si>
  <si>
    <t>4x100</t>
  </si>
  <si>
    <t>james Kane Elliot James Gracie Fox and Joaquin Perez Rork.</t>
  </si>
  <si>
    <t>62.9</t>
  </si>
  <si>
    <t>5</t>
  </si>
  <si>
    <t>Logan Boddy</t>
  </si>
  <si>
    <t>Eastbourne</t>
  </si>
  <si>
    <t>2:02.8</t>
  </si>
  <si>
    <t>6</t>
  </si>
  <si>
    <t>75</t>
  </si>
  <si>
    <t>7</t>
  </si>
  <si>
    <t>Jackson Walker</t>
  </si>
  <si>
    <t>12.8</t>
  </si>
  <si>
    <t>3.25</t>
  </si>
  <si>
    <t>8</t>
  </si>
  <si>
    <t>Zach Soan (U11)</t>
  </si>
  <si>
    <t>11.6</t>
  </si>
  <si>
    <t>3.61</t>
  </si>
  <si>
    <t>Archie Frankin, Fox Andrews, Jake Cooper, Logan Boddy</t>
  </si>
  <si>
    <t>68.4</t>
  </si>
  <si>
    <t>10</t>
  </si>
  <si>
    <t>Jack Shires, Jackson Walker, Zach Soan, Nala Babbidge</t>
  </si>
  <si>
    <t>67.4</t>
  </si>
  <si>
    <t>2</t>
  </si>
  <si>
    <t>Henry, Noah, Ben, Benji</t>
  </si>
  <si>
    <t>65.0</t>
  </si>
  <si>
    <t>Benji Pocock (U11)</t>
  </si>
  <si>
    <t>2:04.1</t>
  </si>
  <si>
    <t>2.78</t>
  </si>
  <si>
    <t>HJ</t>
  </si>
  <si>
    <t>Noah Mayhew (U11)</t>
  </si>
  <si>
    <t>1.00</t>
  </si>
  <si>
    <t>2:12.9</t>
  </si>
  <si>
    <t>Henry Sully (U11)</t>
  </si>
  <si>
    <t>12.1</t>
  </si>
  <si>
    <t>2:00.5</t>
  </si>
  <si>
    <t>Ben Sims (U11)</t>
  </si>
  <si>
    <t>2:11.3</t>
  </si>
  <si>
    <t>Woodrow Shaw(U11)</t>
  </si>
  <si>
    <t>2:34.4</t>
  </si>
  <si>
    <t>13.1</t>
  </si>
  <si>
    <t>Daniel Tennant</t>
  </si>
  <si>
    <t>Lewes</t>
  </si>
  <si>
    <t>2.86</t>
  </si>
  <si>
    <t>34</t>
  </si>
  <si>
    <t>2:15.1</t>
  </si>
  <si>
    <t>16</t>
  </si>
  <si>
    <t>2.15</t>
  </si>
  <si>
    <t>Phoenix</t>
  </si>
  <si>
    <t>66.2</t>
  </si>
  <si>
    <t>Girls</t>
  </si>
  <si>
    <t>Jasmin Sehmi</t>
  </si>
  <si>
    <t>11.8</t>
  </si>
  <si>
    <t>18</t>
  </si>
  <si>
    <t>19</t>
  </si>
  <si>
    <t>Rosie Austin, Jasmin Sehmi, Gracie Fox, Florence Matten</t>
  </si>
  <si>
    <t>63.2</t>
  </si>
  <si>
    <t>20</t>
  </si>
  <si>
    <t>Sophie Cann</t>
  </si>
  <si>
    <t>12.7</t>
  </si>
  <si>
    <t>21</t>
  </si>
  <si>
    <t>Alicia Stone</t>
  </si>
  <si>
    <t>2.30</t>
  </si>
  <si>
    <t>22</t>
  </si>
  <si>
    <t>Georgia Lennard</t>
  </si>
  <si>
    <t>2.59</t>
  </si>
  <si>
    <t>23</t>
  </si>
  <si>
    <t>Nala Babbidge (U11)</t>
  </si>
  <si>
    <t>Alicia Stone, Chyna Wai, Elsa Ducat, Georgia Lennard</t>
  </si>
  <si>
    <t>68.5</t>
  </si>
  <si>
    <t>Amelia Skelton</t>
  </si>
  <si>
    <t>2:06.9</t>
  </si>
  <si>
    <t xml:space="preserve">Kitty, Ava, Ellen, Amelia </t>
  </si>
  <si>
    <t>68.0</t>
  </si>
  <si>
    <t>Tera, Jessica, Alyssa, Francesca</t>
  </si>
  <si>
    <t>67.8</t>
  </si>
  <si>
    <t>Isabella, Mia, Florence, Frank</t>
  </si>
  <si>
    <t>69.7</t>
  </si>
  <si>
    <t>Jessica Wilson (U11)</t>
  </si>
  <si>
    <t>12.3</t>
  </si>
  <si>
    <t>Tera Buckland (U11)</t>
  </si>
  <si>
    <t>2.72</t>
  </si>
  <si>
    <t>1000</t>
  </si>
  <si>
    <t>3:48.3</t>
  </si>
  <si>
    <t>150</t>
  </si>
  <si>
    <t>Francesca Tarrant (U11)</t>
  </si>
  <si>
    <t>2:09.6</t>
  </si>
  <si>
    <t>Ruby Watkins</t>
  </si>
  <si>
    <t>13.6</t>
  </si>
  <si>
    <t>Antalie Cole</t>
  </si>
  <si>
    <t>Hy Runners</t>
  </si>
  <si>
    <t>3.90</t>
  </si>
  <si>
    <t>Brighton &amp; Hove</t>
  </si>
  <si>
    <t>2.09</t>
  </si>
  <si>
    <t>Uma Clarke</t>
  </si>
  <si>
    <t>2.57</t>
  </si>
  <si>
    <t>Anna westbury</t>
  </si>
  <si>
    <t>13.3</t>
  </si>
  <si>
    <t>35</t>
  </si>
  <si>
    <t>Joli Wong</t>
  </si>
  <si>
    <t>11.2</t>
  </si>
  <si>
    <t>2.75</t>
  </si>
  <si>
    <t>Team</t>
  </si>
  <si>
    <t>Score</t>
  </si>
  <si>
    <t>1</t>
  </si>
  <si>
    <t>Hastings</t>
  </si>
  <si>
    <t>A</t>
  </si>
  <si>
    <t>B</t>
  </si>
  <si>
    <t>3</t>
  </si>
  <si>
    <t>E</t>
  </si>
  <si>
    <t>4</t>
  </si>
  <si>
    <t>H</t>
  </si>
  <si>
    <t>L</t>
  </si>
  <si>
    <t>P</t>
  </si>
  <si>
    <t>Boys' A 75m</t>
  </si>
  <si>
    <t>b</t>
  </si>
  <si>
    <t>11.0</t>
  </si>
  <si>
    <t>e</t>
  </si>
  <si>
    <t>11.3</t>
  </si>
  <si>
    <t>11.5</t>
  </si>
  <si>
    <t>p</t>
  </si>
  <si>
    <t>h</t>
  </si>
  <si>
    <t>13.8</t>
  </si>
  <si>
    <t>Boys' B 75m</t>
  </si>
  <si>
    <t>pp</t>
  </si>
  <si>
    <t>12.6</t>
  </si>
  <si>
    <t>ee</t>
  </si>
  <si>
    <t>bb</t>
  </si>
  <si>
    <t>14.0</t>
  </si>
  <si>
    <t>Boys' A 150m</t>
  </si>
  <si>
    <t>21.9</t>
  </si>
  <si>
    <t>24.1</t>
  </si>
  <si>
    <t>l</t>
  </si>
  <si>
    <t>24.2</t>
  </si>
  <si>
    <t>26.6</t>
  </si>
  <si>
    <t>Boys' B 150m</t>
  </si>
  <si>
    <t>23.8</t>
  </si>
  <si>
    <t>25.5</t>
  </si>
  <si>
    <t>Boys' A 600m</t>
  </si>
  <si>
    <t>1:50.2</t>
  </si>
  <si>
    <t>1:51.1</t>
  </si>
  <si>
    <t>1:59.7</t>
  </si>
  <si>
    <t>2:02.5</t>
  </si>
  <si>
    <t>Boys' B 600m</t>
  </si>
  <si>
    <t>1:52.7</t>
  </si>
  <si>
    <t>2:07.4</t>
  </si>
  <si>
    <t>2:46.5</t>
  </si>
  <si>
    <t>Boys' A 1000m</t>
  </si>
  <si>
    <t>3:10.0</t>
  </si>
  <si>
    <t>3:19.1</t>
  </si>
  <si>
    <t>3:29.9</t>
  </si>
  <si>
    <t>a</t>
  </si>
  <si>
    <t>3:31.5</t>
  </si>
  <si>
    <t>4:25.3</t>
  </si>
  <si>
    <t>Boys' B 1000m</t>
  </si>
  <si>
    <t>3:20.8</t>
  </si>
  <si>
    <t>3:41.7</t>
  </si>
  <si>
    <t>4:26.8</t>
  </si>
  <si>
    <t>75H</t>
  </si>
  <si>
    <t>Boys' A 75mH</t>
  </si>
  <si>
    <t>13.9</t>
  </si>
  <si>
    <t>14.3</t>
  </si>
  <si>
    <t>15.3</t>
  </si>
  <si>
    <t>Boys' B 75mH</t>
  </si>
  <si>
    <t>15.0</t>
  </si>
  <si>
    <t>16.6</t>
  </si>
  <si>
    <t>Boys' A High Jump</t>
  </si>
  <si>
    <t>1.36</t>
  </si>
  <si>
    <t>1.34</t>
  </si>
  <si>
    <t>Boys' B High Jump</t>
  </si>
  <si>
    <t>1.10</t>
  </si>
  <si>
    <t>Boys' A Long Jump</t>
  </si>
  <si>
    <t>4.67</t>
  </si>
  <si>
    <t>4.19</t>
  </si>
  <si>
    <t>3.97</t>
  </si>
  <si>
    <t>3.06</t>
  </si>
  <si>
    <t>2.51</t>
  </si>
  <si>
    <t>Boys' B Long Jump</t>
  </si>
  <si>
    <t>3.58</t>
  </si>
  <si>
    <t>ll</t>
  </si>
  <si>
    <t>3.21</t>
  </si>
  <si>
    <t>3.02</t>
  </si>
  <si>
    <t>SP</t>
  </si>
  <si>
    <t>Boys' A Shot Putt</t>
  </si>
  <si>
    <t>7.24</t>
  </si>
  <si>
    <t>6.43</t>
  </si>
  <si>
    <t>5.45</t>
  </si>
  <si>
    <t>4.01</t>
  </si>
  <si>
    <t>Boys' B Shot Putt</t>
  </si>
  <si>
    <t>5.92</t>
  </si>
  <si>
    <t>3.18</t>
  </si>
  <si>
    <t>DT</t>
  </si>
  <si>
    <t>Boys' A Discus</t>
  </si>
  <si>
    <t>16.51</t>
  </si>
  <si>
    <t>15.04</t>
  </si>
  <si>
    <t>14.18</t>
  </si>
  <si>
    <t>10.40</t>
  </si>
  <si>
    <t>Boys' B Discus</t>
  </si>
  <si>
    <t>12.11</t>
  </si>
  <si>
    <t>10.47</t>
  </si>
  <si>
    <t>JT</t>
  </si>
  <si>
    <t>Boys' A Javelin</t>
  </si>
  <si>
    <t>31.87</t>
  </si>
  <si>
    <t>20.84</t>
  </si>
  <si>
    <t>15.60</t>
  </si>
  <si>
    <t>Boys' B Javelin</t>
  </si>
  <si>
    <t>18.04</t>
  </si>
  <si>
    <t>16.77</t>
  </si>
  <si>
    <t>14.60</t>
  </si>
  <si>
    <t>Boys' 4x100m</t>
  </si>
  <si>
    <t>56.2</t>
  </si>
  <si>
    <t>60.2</t>
  </si>
  <si>
    <t>60.7</t>
  </si>
  <si>
    <t>75.4</t>
  </si>
  <si>
    <t>Girls' A 75m</t>
  </si>
  <si>
    <t>10.8</t>
  </si>
  <si>
    <t>11.7</t>
  </si>
  <si>
    <t>Girls' B 75m</t>
  </si>
  <si>
    <t>hh</t>
  </si>
  <si>
    <t>11.9</t>
  </si>
  <si>
    <t>Girls' A 150m</t>
  </si>
  <si>
    <t>21.0</t>
  </si>
  <si>
    <t>22.3</t>
  </si>
  <si>
    <t>23.5</t>
  </si>
  <si>
    <t>25.9</t>
  </si>
  <si>
    <t>26.0</t>
  </si>
  <si>
    <t>Girls' B 150m</t>
  </si>
  <si>
    <t>23.3</t>
  </si>
  <si>
    <t>24.8</t>
  </si>
  <si>
    <t>25.3</t>
  </si>
  <si>
    <t>Girls' A 600m</t>
  </si>
  <si>
    <t>1:42.1</t>
  </si>
  <si>
    <t>1:45.4</t>
  </si>
  <si>
    <t>1:59.0</t>
  </si>
  <si>
    <t>2:00.0</t>
  </si>
  <si>
    <t>2:12.0</t>
  </si>
  <si>
    <t>Girls' B 600m</t>
  </si>
  <si>
    <t>1:55.3</t>
  </si>
  <si>
    <t>2:02.1</t>
  </si>
  <si>
    <t>2:16.1</t>
  </si>
  <si>
    <t>2:16.2</t>
  </si>
  <si>
    <t>2:27.2</t>
  </si>
  <si>
    <t>Girls' A 1000m</t>
  </si>
  <si>
    <t>3:19.6</t>
  </si>
  <si>
    <t>3:22.5</t>
  </si>
  <si>
    <t>3:40.4</t>
  </si>
  <si>
    <t>3:58.6</t>
  </si>
  <si>
    <t>4:05.1</t>
  </si>
  <si>
    <t>Girls' B 1000m</t>
  </si>
  <si>
    <t>3:28.2</t>
  </si>
  <si>
    <t>3:53.3</t>
  </si>
  <si>
    <t>4:08.6</t>
  </si>
  <si>
    <t>4:09.2</t>
  </si>
  <si>
    <t>70H</t>
  </si>
  <si>
    <t>Girls' A 70mH</t>
  </si>
  <si>
    <t>12.4</t>
  </si>
  <si>
    <t>12.9</t>
  </si>
  <si>
    <t>13.7</t>
  </si>
  <si>
    <t>16.8</t>
  </si>
  <si>
    <t>Girls' B 70mH</t>
  </si>
  <si>
    <t>13.4</t>
  </si>
  <si>
    <t>17.3</t>
  </si>
  <si>
    <t>Girls' A High Jump</t>
  </si>
  <si>
    <t>1.40</t>
  </si>
  <si>
    <t>1.35</t>
  </si>
  <si>
    <t>1.20</t>
  </si>
  <si>
    <t>Girls' B High Jump</t>
  </si>
  <si>
    <t>Girls' A Long Jump</t>
  </si>
  <si>
    <t>4.07</t>
  </si>
  <si>
    <t>4.00</t>
  </si>
  <si>
    <t>3.80</t>
  </si>
  <si>
    <t>3.29</t>
  </si>
  <si>
    <t>3.26</t>
  </si>
  <si>
    <t>2.91</t>
  </si>
  <si>
    <t>Girls' B Long Jump</t>
  </si>
  <si>
    <t>3.28</t>
  </si>
  <si>
    <t>3.23</t>
  </si>
  <si>
    <t>2.85</t>
  </si>
  <si>
    <t>2.81</t>
  </si>
  <si>
    <t>2.42</t>
  </si>
  <si>
    <t>Girls' A Shot Putt</t>
  </si>
  <si>
    <t>5.30</t>
  </si>
  <si>
    <t>4.69</t>
  </si>
  <si>
    <t>2.97</t>
  </si>
  <si>
    <t>Girls' B Shot Putt</t>
  </si>
  <si>
    <t>4.16</t>
  </si>
  <si>
    <t>4.03</t>
  </si>
  <si>
    <t>Girls' A Discus</t>
  </si>
  <si>
    <t>16.20</t>
  </si>
  <si>
    <t>9.22</t>
  </si>
  <si>
    <t>5.89</t>
  </si>
  <si>
    <t>Girls' B Discus</t>
  </si>
  <si>
    <t>11.91</t>
  </si>
  <si>
    <t>7.66</t>
  </si>
  <si>
    <t>Girls' A Javelin</t>
  </si>
  <si>
    <t>22.93</t>
  </si>
  <si>
    <t>14.98</t>
  </si>
  <si>
    <t>11.39</t>
  </si>
  <si>
    <t>Girls' B Javelin</t>
  </si>
  <si>
    <t>20.45</t>
  </si>
  <si>
    <t>14.85</t>
  </si>
  <si>
    <t>11.14</t>
  </si>
  <si>
    <t>Girls' 4x100m</t>
  </si>
  <si>
    <t>57.5</t>
  </si>
  <si>
    <t>58.5</t>
  </si>
  <si>
    <t>61.9</t>
  </si>
  <si>
    <t>65.5</t>
  </si>
  <si>
    <t>66.4</t>
  </si>
  <si>
    <t>\</t>
  </si>
  <si>
    <t>Brighton &amp; Hove AC</t>
  </si>
  <si>
    <t>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</si>
</sst>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General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36"/>
      <name val="Arial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/>
    <xf numFmtId="0" fontId="6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/>
    <xf numFmtId="49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7" fillId="0" borderId="0" xfId="0" quotePrefix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Protection="1">
      <protection locked="0"/>
    </xf>
    <xf numFmtId="49" fontId="5" fillId="0" borderId="0" xfId="0" quotePrefix="1" applyNumberFormat="1" applyFont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/>
    <xf numFmtId="49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Protection="1">
      <protection locked="0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left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9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hidden="1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Font="1" applyFill="1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0" xfId="0" applyFont="1" applyFill="1"/>
    <xf numFmtId="49" fontId="12" fillId="2" borderId="1" xfId="0" applyNumberFormat="1" applyFont="1" applyFill="1" applyBorder="1" applyProtection="1">
      <protection locked="0"/>
    </xf>
    <xf numFmtId="47" fontId="11" fillId="2" borderId="1" xfId="0" applyNumberFormat="1" applyFont="1" applyFill="1" applyBorder="1" applyProtection="1">
      <protection locked="0"/>
    </xf>
    <xf numFmtId="0" fontId="13" fillId="2" borderId="0" xfId="0" applyFont="1" applyFill="1"/>
  </cellXfs>
  <cellStyles count="2">
    <cellStyle name="Excel Built-in Normal" xfId="1" xr:uid="{CC99529B-6535-4A4A-8B7B-1C7CE2C7D17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tth\Documents\Sussex%20Athletics\Results\2023\sussexu13LgeEastDiv2023results%2026thMay2023%20v2%20(1).xlsx" TargetMode="External"/><Relationship Id="rId1" Type="http://schemas.openxmlformats.org/officeDocument/2006/relationships/externalLinkPath" Target="sussexu13LgeEastDiv2023results%2026thMay2023%20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  <sheetName val="Sheet1"/>
    </sheetNames>
    <sheetDataSet>
      <sheetData sheetId="0">
        <row r="1">
          <cell r="B1" t="str">
            <v xml:space="preserve">Sussex Under 13 League - East Division </v>
          </cell>
        </row>
        <row r="3">
          <cell r="A3" t="str">
            <v>A</v>
          </cell>
          <cell r="B3" t="str">
            <v>Hastings</v>
          </cell>
          <cell r="D3">
            <v>2</v>
          </cell>
        </row>
        <row r="4">
          <cell r="A4" t="str">
            <v>B</v>
          </cell>
          <cell r="B4" t="str">
            <v>Brighton &amp; Hove</v>
          </cell>
          <cell r="D4">
            <v>3</v>
          </cell>
        </row>
        <row r="5">
          <cell r="A5" t="str">
            <v>E</v>
          </cell>
          <cell r="B5" t="str">
            <v>Eastbourne</v>
          </cell>
          <cell r="D5">
            <v>4</v>
          </cell>
        </row>
        <row r="6">
          <cell r="A6" t="str">
            <v>H</v>
          </cell>
          <cell r="B6" t="str">
            <v>Hy Runners</v>
          </cell>
          <cell r="D6">
            <v>5</v>
          </cell>
        </row>
        <row r="7">
          <cell r="A7" t="str">
            <v>L</v>
          </cell>
          <cell r="B7" t="str">
            <v>Lewes</v>
          </cell>
          <cell r="D7">
            <v>6</v>
          </cell>
        </row>
        <row r="8">
          <cell r="A8" t="str">
            <v>P</v>
          </cell>
          <cell r="B8" t="str">
            <v>Phoenix</v>
          </cell>
          <cell r="D8">
            <v>7</v>
          </cell>
        </row>
        <row r="10">
          <cell r="A10" t="str">
            <v>75</v>
          </cell>
          <cell r="C10" t="str">
            <v>Eddie Sullivan</v>
          </cell>
          <cell r="D10" t="str">
            <v>Aidan Pringle</v>
          </cell>
          <cell r="E10" t="str">
            <v>Frank Sladden</v>
          </cell>
          <cell r="F10" t="str">
            <v>Rory Grant</v>
          </cell>
          <cell r="G10" t="str">
            <v>Ronnie Tregidga</v>
          </cell>
        </row>
        <row r="11">
          <cell r="A11" t="str">
            <v>150</v>
          </cell>
          <cell r="C11" t="str">
            <v>Matthew Reid</v>
          </cell>
          <cell r="D11" t="str">
            <v>Charlie Davey</v>
          </cell>
          <cell r="F11" t="str">
            <v>Samuel Trotman</v>
          </cell>
          <cell r="G11" t="str">
            <v>Christopher Cheeseman</v>
          </cell>
        </row>
        <row r="12">
          <cell r="A12" t="str">
            <v>600</v>
          </cell>
          <cell r="C12" t="str">
            <v>Seb Skinner</v>
          </cell>
          <cell r="D12" t="str">
            <v>Byron Roberts</v>
          </cell>
          <cell r="F12" t="str">
            <v>Casper Dennis</v>
          </cell>
          <cell r="G12" t="str">
            <v>Ronnie Tregidga</v>
          </cell>
        </row>
        <row r="13">
          <cell r="A13" t="str">
            <v>1000</v>
          </cell>
          <cell r="B13" t="str">
            <v>Cobey Buckley</v>
          </cell>
          <cell r="C13" t="str">
            <v>Louis Ashworth</v>
          </cell>
          <cell r="D13" t="str">
            <v>Joshua Webster</v>
          </cell>
          <cell r="F13" t="str">
            <v>Thomas Muddle</v>
          </cell>
          <cell r="G13" t="str">
            <v>Dillon Mudie</v>
          </cell>
        </row>
        <row r="14">
          <cell r="A14" t="str">
            <v>75H</v>
          </cell>
          <cell r="C14" t="str">
            <v>Arthur Rogers</v>
          </cell>
          <cell r="D14" t="str">
            <v>Joshua Webster</v>
          </cell>
          <cell r="F14" t="str">
            <v>Oscar Fermor-McGhie</v>
          </cell>
        </row>
        <row r="15">
          <cell r="A15" t="str">
            <v>HJ</v>
          </cell>
          <cell r="C15" t="str">
            <v>Isaac Machin</v>
          </cell>
          <cell r="D15" t="str">
            <v>Jack Shires</v>
          </cell>
          <cell r="F15" t="str">
            <v>Finnian Morrison</v>
          </cell>
        </row>
        <row r="16">
          <cell r="A16" t="str">
            <v>LJ</v>
          </cell>
          <cell r="B16" t="str">
            <v>Cobey Buckley</v>
          </cell>
          <cell r="C16" t="str">
            <v>Louis Ashworth</v>
          </cell>
          <cell r="D16" t="str">
            <v>Aidan Pringle</v>
          </cell>
          <cell r="E16" t="str">
            <v>Frank Sladden</v>
          </cell>
          <cell r="F16" t="str">
            <v>Oscar Fermor-McGhie</v>
          </cell>
          <cell r="G16" t="str">
            <v>Christopher Cheeseman</v>
          </cell>
        </row>
        <row r="17">
          <cell r="A17" t="str">
            <v>SP</v>
          </cell>
          <cell r="C17" t="str">
            <v>Matthew Reid</v>
          </cell>
          <cell r="D17" t="str">
            <v>Fletcher Howcroft</v>
          </cell>
          <cell r="F17" t="str">
            <v>Gabriel Ramsey Williams</v>
          </cell>
          <cell r="G17" t="str">
            <v>Christopher Cheeseman</v>
          </cell>
        </row>
        <row r="18">
          <cell r="A18" t="str">
            <v>DT</v>
          </cell>
          <cell r="C18" t="str">
            <v>James Kane</v>
          </cell>
          <cell r="D18" t="str">
            <v>Fletcher Howcroft</v>
          </cell>
          <cell r="F18" t="str">
            <v>Roscoe Harris</v>
          </cell>
          <cell r="G18" t="str">
            <v>Matthew Cheeseman</v>
          </cell>
        </row>
        <row r="19">
          <cell r="A19" t="str">
            <v>JT</v>
          </cell>
          <cell r="C19" t="str">
            <v>Arthur Rogers</v>
          </cell>
          <cell r="D19" t="str">
            <v>Jack Shires</v>
          </cell>
          <cell r="F19" t="str">
            <v>Roscoe Harris</v>
          </cell>
        </row>
        <row r="20">
          <cell r="A20" t="str">
            <v>4x100</v>
          </cell>
          <cell r="C20" t="str">
            <v xml:space="preserve">Eddie Sullivan,  Louis Ashworth, Isaac Machin, Matthew Reid </v>
          </cell>
          <cell r="D20" t="str">
            <v>Aidan Pringle, Byron Roberts, Charlie Davey, Joshua Webster</v>
          </cell>
          <cell r="F20" t="str">
            <v>Thomas Muddle, Samuel Trotman, Bill Scott, Oscar Fermor-McGhie</v>
          </cell>
        </row>
        <row r="22">
          <cell r="A22" t="str">
            <v>75</v>
          </cell>
          <cell r="C22" t="str">
            <v>Elliot Rowe</v>
          </cell>
          <cell r="D22" t="str">
            <v>Jake Cooper</v>
          </cell>
          <cell r="F22" t="str">
            <v>Bill Scott</v>
          </cell>
          <cell r="G22" t="str">
            <v>Dillon Mudie</v>
          </cell>
        </row>
        <row r="23">
          <cell r="A23" t="str">
            <v>150</v>
          </cell>
          <cell r="C23" t="str">
            <v>James Kane</v>
          </cell>
          <cell r="D23" t="str">
            <v>Jake Cooper</v>
          </cell>
          <cell r="F23" t="str">
            <v>Oscar de Burca</v>
          </cell>
        </row>
        <row r="24">
          <cell r="A24" t="str">
            <v>600</v>
          </cell>
          <cell r="C24" t="str">
            <v>Joaquin Perez Rork</v>
          </cell>
          <cell r="D24" t="str">
            <v>Fox Andrews</v>
          </cell>
          <cell r="F24" t="str">
            <v>Rory Grant</v>
          </cell>
          <cell r="G24" t="str">
            <v>Fletcher Roberts</v>
          </cell>
        </row>
        <row r="25">
          <cell r="A25" t="str">
            <v>1000</v>
          </cell>
          <cell r="C25" t="str">
            <v>Elliot James</v>
          </cell>
          <cell r="D25" t="str">
            <v>Archie Frankin</v>
          </cell>
          <cell r="G25" t="str">
            <v>Matthew Cheesesman</v>
          </cell>
        </row>
        <row r="26">
          <cell r="A26" t="str">
            <v>75H</v>
          </cell>
          <cell r="C26" t="str">
            <v>Isaac Machin</v>
          </cell>
          <cell r="D26" t="str">
            <v>Charlie Davey</v>
          </cell>
          <cell r="F26" t="str">
            <v>Chimde Ike</v>
          </cell>
        </row>
        <row r="27">
          <cell r="A27" t="str">
            <v>HJ</v>
          </cell>
          <cell r="D27" t="str">
            <v>Logan Boddy</v>
          </cell>
          <cell r="F27" t="str">
            <v>Chimde Ike</v>
          </cell>
        </row>
        <row r="28">
          <cell r="A28" t="str">
            <v>LJ</v>
          </cell>
          <cell r="C28" t="str">
            <v>Eddie Sullivan</v>
          </cell>
          <cell r="D28" t="str">
            <v>Byron Roberts</v>
          </cell>
          <cell r="F28" t="str">
            <v>Louis Lee</v>
          </cell>
          <cell r="G28" t="str">
            <v>Matthew Cheeseman</v>
          </cell>
        </row>
        <row r="29">
          <cell r="A29" t="str">
            <v>SP</v>
          </cell>
          <cell r="C29" t="str">
            <v>Seb Skinner</v>
          </cell>
          <cell r="F29" t="str">
            <v>Samuel Trotman</v>
          </cell>
          <cell r="G29" t="str">
            <v>Fletcher Roberts</v>
          </cell>
        </row>
        <row r="30">
          <cell r="A30" t="str">
            <v>DT</v>
          </cell>
          <cell r="C30" t="str">
            <v>Joaquin Perez Rork</v>
          </cell>
          <cell r="F30" t="str">
            <v>Bill Scott</v>
          </cell>
        </row>
        <row r="31">
          <cell r="A31" t="str">
            <v>JT</v>
          </cell>
          <cell r="C31" t="str">
            <v>Elliot James</v>
          </cell>
          <cell r="D31" t="str">
            <v>Fox Andrews</v>
          </cell>
          <cell r="F31" t="str">
            <v>Thomas Muddle</v>
          </cell>
        </row>
        <row r="34">
          <cell r="A34" t="str">
            <v>75</v>
          </cell>
          <cell r="B34" t="str">
            <v>Olivia Henham</v>
          </cell>
          <cell r="C34" t="str">
            <v>Betty Grice</v>
          </cell>
          <cell r="D34" t="str">
            <v>Amy Coughlan</v>
          </cell>
          <cell r="E34" t="str">
            <v>Sophie Smith</v>
          </cell>
          <cell r="F34" t="str">
            <v>Isabelle Collett-Ximines</v>
          </cell>
          <cell r="G34" t="str">
            <v>Jenaveve Lee</v>
          </cell>
        </row>
        <row r="35">
          <cell r="A35" t="str">
            <v>150</v>
          </cell>
          <cell r="C35" t="str">
            <v>Klara Novak</v>
          </cell>
          <cell r="D35" t="str">
            <v>Kristi Prifiti</v>
          </cell>
          <cell r="E35" t="str">
            <v>Sophie Smith</v>
          </cell>
          <cell r="F35" t="str">
            <v>May Smith</v>
          </cell>
          <cell r="G35" t="str">
            <v>Phoenix Bourne</v>
          </cell>
        </row>
        <row r="36">
          <cell r="A36" t="str">
            <v>600</v>
          </cell>
          <cell r="C36" t="str">
            <v>Seren Rowe</v>
          </cell>
          <cell r="D36" t="str">
            <v>Ayana Reid</v>
          </cell>
          <cell r="E36" t="str">
            <v>Isabella Buchanan</v>
          </cell>
          <cell r="F36" t="str">
            <v>Jemima Grimes</v>
          </cell>
          <cell r="G36" t="str">
            <v>Stella Gambie</v>
          </cell>
        </row>
        <row r="37">
          <cell r="A37" t="str">
            <v>1000</v>
          </cell>
          <cell r="C37" t="str">
            <v>Gracie Fox</v>
          </cell>
          <cell r="D37" t="str">
            <v>Elsa Ducat</v>
          </cell>
          <cell r="E37" t="str">
            <v xml:space="preserve">Florence Tewkesbury </v>
          </cell>
          <cell r="F37" t="str">
            <v>Millie Button</v>
          </cell>
          <cell r="G37" t="str">
            <v>Jenaveve Lee</v>
          </cell>
        </row>
        <row r="38">
          <cell r="A38" t="str">
            <v>70H</v>
          </cell>
          <cell r="C38" t="str">
            <v>Alex Koloutsos</v>
          </cell>
          <cell r="D38" t="str">
            <v>Kristi Prifiti</v>
          </cell>
          <cell r="E38" t="str">
            <v>Alyssa Cornford</v>
          </cell>
          <cell r="F38" t="str">
            <v>Fernanda Wolfson</v>
          </cell>
        </row>
        <row r="39">
          <cell r="A39" t="str">
            <v>HJ</v>
          </cell>
          <cell r="B39" t="str">
            <v>Lucienne Simkiss-Day</v>
          </cell>
          <cell r="C39" t="str">
            <v>Alex Koloutsos</v>
          </cell>
          <cell r="E39" t="str">
            <v>Mia Lennard</v>
          </cell>
          <cell r="F39" t="str">
            <v>Fernanda Wolfson</v>
          </cell>
        </row>
        <row r="40">
          <cell r="A40" t="str">
            <v>LJ</v>
          </cell>
          <cell r="B40" t="str">
            <v>Olivia Henham</v>
          </cell>
          <cell r="C40" t="str">
            <v>Klara Novak</v>
          </cell>
          <cell r="D40" t="str">
            <v>Amy Coughlan</v>
          </cell>
          <cell r="E40" t="str">
            <v>Isabella Buchanan</v>
          </cell>
          <cell r="F40" t="str">
            <v>Jemima Grimes</v>
          </cell>
          <cell r="G40" t="str">
            <v>Joli Wong</v>
          </cell>
        </row>
        <row r="41">
          <cell r="A41" t="str">
            <v>SP</v>
          </cell>
          <cell r="C41" t="str">
            <v>Gracie Fox</v>
          </cell>
          <cell r="D41" t="str">
            <v>Sophie Homer</v>
          </cell>
          <cell r="E41" t="str">
            <v>Ellen Gates</v>
          </cell>
          <cell r="F41" t="str">
            <v>Isabelle Collett-Ximines</v>
          </cell>
        </row>
        <row r="42">
          <cell r="A42" t="str">
            <v>DT</v>
          </cell>
          <cell r="C42" t="str">
            <v>Seren Rowe</v>
          </cell>
          <cell r="E42" t="str">
            <v>Amelia Skelton</v>
          </cell>
          <cell r="F42" t="str">
            <v>Ellie Tennant</v>
          </cell>
        </row>
        <row r="43">
          <cell r="A43" t="str">
            <v>JT</v>
          </cell>
          <cell r="C43" t="str">
            <v>Rosie Austin</v>
          </cell>
          <cell r="D43" t="str">
            <v>Alicia Stone</v>
          </cell>
          <cell r="E43" t="str">
            <v xml:space="preserve">Ava Morrissy </v>
          </cell>
        </row>
        <row r="44">
          <cell r="A44" t="str">
            <v>4x100</v>
          </cell>
          <cell r="C44" t="str">
            <v>Klara Novak, Seren Rowe, Alex Koloutsos, Betty Grice</v>
          </cell>
          <cell r="D44" t="str">
            <v>Amy Coughlan, Ayana Reid, Kristi Prifiti, Lily Holmes</v>
          </cell>
          <cell r="E44" t="str">
            <v>Sophie Smith, Olivia Collins, Florence Tewkesbury, Isabella Buchanan</v>
          </cell>
          <cell r="F44" t="str">
            <v>Isabel Collett-Ximines, May Smith, Fernanda Wolfson, Millie Button</v>
          </cell>
        </row>
        <row r="46">
          <cell r="A46" t="str">
            <v>75</v>
          </cell>
          <cell r="C46" t="str">
            <v>Jess Dwight</v>
          </cell>
          <cell r="D46" t="str">
            <v>Lily Holmes</v>
          </cell>
          <cell r="E46" t="str">
            <v>Mia Lennard</v>
          </cell>
          <cell r="F46" t="str">
            <v>May Smith</v>
          </cell>
          <cell r="G46" t="str">
            <v>Phoenix Bourne</v>
          </cell>
        </row>
        <row r="47">
          <cell r="A47" t="str">
            <v>150</v>
          </cell>
          <cell r="C47" t="str">
            <v>Fracessca Crittenden</v>
          </cell>
          <cell r="D47" t="str">
            <v>Ayana Reid</v>
          </cell>
          <cell r="E47" t="str">
            <v>Olivia Collins</v>
          </cell>
          <cell r="F47" t="str">
            <v>Phoebe Green</v>
          </cell>
          <cell r="G47" t="str">
            <v>Stella Gambie</v>
          </cell>
        </row>
        <row r="48">
          <cell r="A48" t="str">
            <v>600</v>
          </cell>
          <cell r="C48" t="str">
            <v>Florence Matten</v>
          </cell>
          <cell r="D48" t="str">
            <v>Georgia Lennard</v>
          </cell>
          <cell r="E48" t="str">
            <v>Ava Morrissy</v>
          </cell>
          <cell r="F48" t="str">
            <v>Ellie Tennant</v>
          </cell>
          <cell r="G48" t="str">
            <v>Ava Pashley</v>
          </cell>
        </row>
        <row r="49">
          <cell r="A49" t="str">
            <v>1000</v>
          </cell>
          <cell r="D49" t="str">
            <v>Chyna Wai</v>
          </cell>
          <cell r="E49" t="str">
            <v>Kitty Morgan</v>
          </cell>
          <cell r="F49" t="str">
            <v>Kitty Rowland</v>
          </cell>
          <cell r="G49" t="str">
            <v>Ava Pashley</v>
          </cell>
        </row>
        <row r="50">
          <cell r="A50" t="str">
            <v>70H</v>
          </cell>
          <cell r="C50" t="str">
            <v>Rosie Austin</v>
          </cell>
          <cell r="D50" t="str">
            <v>Lily Holmes</v>
          </cell>
          <cell r="E50" t="str">
            <v>Ellen Gates</v>
          </cell>
          <cell r="F50" t="str">
            <v>I Morton</v>
          </cell>
        </row>
        <row r="51">
          <cell r="A51" t="str">
            <v>HJ</v>
          </cell>
          <cell r="C51" t="str">
            <v>Florence Matten</v>
          </cell>
          <cell r="F51" t="str">
            <v>I Morton</v>
          </cell>
        </row>
        <row r="52">
          <cell r="A52" t="str">
            <v>LJ</v>
          </cell>
          <cell r="C52" t="str">
            <v>Jess Dwight</v>
          </cell>
          <cell r="D52" t="str">
            <v>Chyna Wai</v>
          </cell>
          <cell r="E52" t="str">
            <v xml:space="preserve">Florence Tewkesbury </v>
          </cell>
          <cell r="F52" t="str">
            <v>Millie Button</v>
          </cell>
          <cell r="G52" t="str">
            <v>Uma Clarke</v>
          </cell>
        </row>
        <row r="53">
          <cell r="A53" t="str">
            <v>SP</v>
          </cell>
          <cell r="C53" t="str">
            <v>Fracessca Crittenden</v>
          </cell>
          <cell r="E53" t="str">
            <v>Alyssa Cornford</v>
          </cell>
          <cell r="F53" t="str">
            <v>Ellie Tennant</v>
          </cell>
        </row>
        <row r="54">
          <cell r="A54" t="str">
            <v>DT</v>
          </cell>
          <cell r="C54" t="str">
            <v>Betty Grice</v>
          </cell>
          <cell r="E54" t="str">
            <v>Kitty Morgan</v>
          </cell>
          <cell r="F54" t="str">
            <v>Anna Westbury</v>
          </cell>
        </row>
        <row r="55">
          <cell r="A55" t="str">
            <v>JT</v>
          </cell>
          <cell r="C55" t="str">
            <v>Neve Talbot</v>
          </cell>
          <cell r="D55" t="str">
            <v>Sophie Cann</v>
          </cell>
          <cell r="E55" t="str">
            <v>Olivia Collins</v>
          </cell>
          <cell r="F55" t="str">
            <v>Phoebe Green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46A6-7E54-4515-85FD-1633F76F723E}">
  <dimension ref="A1:O369"/>
  <sheetViews>
    <sheetView tabSelected="1" topLeftCell="A333" workbookViewId="0">
      <selection activeCell="E359" sqref="E359"/>
    </sheetView>
  </sheetViews>
  <sheetFormatPr defaultRowHeight="14.4" x14ac:dyDescent="0.3"/>
  <cols>
    <col min="3" max="3" width="16.6640625" customWidth="1"/>
    <col min="4" max="4" width="14.88671875" customWidth="1"/>
    <col min="5" max="5" width="32.77734375" customWidth="1"/>
  </cols>
  <sheetData>
    <row r="1" spans="1:15" x14ac:dyDescent="0.3">
      <c r="A1" s="1"/>
      <c r="B1" s="2" t="str">
        <f>[1]Dec!B1</f>
        <v xml:space="preserve">Sussex Under 13 League - East Division </v>
      </c>
      <c r="C1" s="3"/>
      <c r="D1" s="3"/>
      <c r="E1" s="3"/>
      <c r="F1" s="3"/>
      <c r="O1" t="s">
        <v>319</v>
      </c>
    </row>
    <row r="2" spans="1:15" x14ac:dyDescent="0.3">
      <c r="A2" s="4"/>
      <c r="B2" s="5"/>
      <c r="C2" s="6" t="s">
        <v>113</v>
      </c>
      <c r="D2" s="6" t="s">
        <v>114</v>
      </c>
      <c r="E2" s="7"/>
      <c r="F2" s="8"/>
    </row>
    <row r="3" spans="1:15" x14ac:dyDescent="0.3">
      <c r="A3" s="9"/>
      <c r="B3" s="10" t="s">
        <v>115</v>
      </c>
      <c r="C3" s="11" t="s">
        <v>103</v>
      </c>
      <c r="D3" s="12">
        <v>222</v>
      </c>
      <c r="E3" s="13" t="s">
        <v>118</v>
      </c>
      <c r="F3" s="8"/>
    </row>
    <row r="4" spans="1:15" x14ac:dyDescent="0.3">
      <c r="A4" s="9"/>
      <c r="B4" s="10" t="s">
        <v>34</v>
      </c>
      <c r="C4" s="11" t="s">
        <v>17</v>
      </c>
      <c r="D4" s="12">
        <v>164</v>
      </c>
      <c r="E4" s="13" t="s">
        <v>120</v>
      </c>
      <c r="F4" s="8"/>
    </row>
    <row r="5" spans="1:15" x14ac:dyDescent="0.3">
      <c r="A5" s="9"/>
      <c r="B5" s="10" t="s">
        <v>119</v>
      </c>
      <c r="C5" s="11" t="s">
        <v>53</v>
      </c>
      <c r="D5" s="12">
        <v>101</v>
      </c>
      <c r="E5" s="13" t="s">
        <v>123</v>
      </c>
      <c r="F5" s="8"/>
    </row>
    <row r="6" spans="1:15" x14ac:dyDescent="0.3">
      <c r="A6" s="9"/>
      <c r="B6" s="10" t="s">
        <v>121</v>
      </c>
      <c r="C6" s="11" t="s">
        <v>101</v>
      </c>
      <c r="D6" s="12">
        <v>88</v>
      </c>
      <c r="E6" s="13" t="s">
        <v>122</v>
      </c>
      <c r="F6" s="8"/>
    </row>
    <row r="7" spans="1:15" x14ac:dyDescent="0.3">
      <c r="A7" s="9"/>
      <c r="B7" s="10" t="s">
        <v>19</v>
      </c>
      <c r="C7" s="11" t="s">
        <v>59</v>
      </c>
      <c r="D7" s="12">
        <v>79</v>
      </c>
      <c r="E7" s="13" t="s">
        <v>124</v>
      </c>
      <c r="F7" s="8"/>
    </row>
    <row r="8" spans="1:15" x14ac:dyDescent="0.3">
      <c r="A8" s="9"/>
      <c r="B8" s="10" t="s">
        <v>15</v>
      </c>
      <c r="C8" s="11" t="s">
        <v>116</v>
      </c>
      <c r="D8" s="12">
        <v>19</v>
      </c>
      <c r="E8" s="13" t="s">
        <v>117</v>
      </c>
      <c r="F8" s="8"/>
    </row>
    <row r="9" spans="1:15" ht="45" x14ac:dyDescent="0.75">
      <c r="A9" s="9"/>
      <c r="B9" s="14"/>
      <c r="C9" s="15"/>
      <c r="D9" s="6"/>
      <c r="E9" s="16"/>
      <c r="F9" s="17"/>
    </row>
    <row r="10" spans="1:15" x14ac:dyDescent="0.3">
      <c r="A10" s="18" t="s">
        <v>20</v>
      </c>
      <c r="B10" s="14"/>
      <c r="C10" s="19" t="s">
        <v>125</v>
      </c>
      <c r="D10" s="20"/>
      <c r="E10" s="21"/>
      <c r="F10" s="8"/>
    </row>
    <row r="11" spans="1:15" x14ac:dyDescent="0.3">
      <c r="A11" s="9" t="s">
        <v>126</v>
      </c>
      <c r="B11" s="22">
        <v>1</v>
      </c>
      <c r="C11" s="23" t="str">
        <f>IF(A11="","",VLOOKUP($A10,IF(LEN(A11)=2,MSB,MSA),VLOOKUP(LEFT(A11,1),Teams,4,FALSE),FALSE))</f>
        <v>Eddie Sullivan</v>
      </c>
      <c r="D11" s="23" t="str">
        <f t="shared" ref="D11:D16" si="0">IF(A11="","",VLOOKUP(LEFT(A11,1),Teams,2,FALSE))</f>
        <v>Brighton &amp; Hove</v>
      </c>
      <c r="E11" s="24" t="s">
        <v>127</v>
      </c>
      <c r="F11" s="25">
        <v>6</v>
      </c>
    </row>
    <row r="12" spans="1:15" x14ac:dyDescent="0.3">
      <c r="A12" s="9" t="s">
        <v>128</v>
      </c>
      <c r="B12" s="22">
        <v>2</v>
      </c>
      <c r="C12" s="23" t="str">
        <f>IF(A12="","",VLOOKUP($A10,IF(LEN(A12)=2,MSB,MSA),VLOOKUP(LEFT(A12,1),Teams,4,FALSE),FALSE))</f>
        <v>Aidan Pringle</v>
      </c>
      <c r="D12" s="23" t="str">
        <f t="shared" si="0"/>
        <v>Eastbourne</v>
      </c>
      <c r="E12" s="24" t="s">
        <v>129</v>
      </c>
      <c r="F12" s="25">
        <v>5</v>
      </c>
    </row>
    <row r="13" spans="1:15" x14ac:dyDescent="0.3">
      <c r="A13" s="9" t="s">
        <v>10</v>
      </c>
      <c r="B13" s="22" t="s">
        <v>119</v>
      </c>
      <c r="C13" s="23" t="str">
        <f>IF(A13="","",VLOOKUP($A10,IF(LEN(A13)=2,MSB,MSA),VLOOKUP(LEFT(A13,1),Teams,4,FALSE),FALSE))</f>
        <v>Bill Scott</v>
      </c>
      <c r="D13" s="23" t="str">
        <f t="shared" si="0"/>
        <v>Lewes</v>
      </c>
      <c r="E13" s="24" t="s">
        <v>130</v>
      </c>
      <c r="F13" s="25">
        <v>4</v>
      </c>
    </row>
    <row r="14" spans="1:15" x14ac:dyDescent="0.3">
      <c r="A14" s="9" t="s">
        <v>131</v>
      </c>
      <c r="B14" s="22" t="s">
        <v>121</v>
      </c>
      <c r="C14" s="23" t="str">
        <f>IF(A14="","",VLOOKUP($A10,IF(LEN(A14)=2,MSB,MSA),VLOOKUP(LEFT(A14,1),Teams,4,FALSE),FALSE))</f>
        <v>Ronnie Tregidga</v>
      </c>
      <c r="D14" s="23" t="str">
        <f t="shared" si="0"/>
        <v>Phoenix</v>
      </c>
      <c r="E14" s="24" t="s">
        <v>45</v>
      </c>
      <c r="F14" s="25">
        <v>3</v>
      </c>
    </row>
    <row r="15" spans="1:15" x14ac:dyDescent="0.3">
      <c r="A15" s="9" t="s">
        <v>132</v>
      </c>
      <c r="B15" s="22" t="s">
        <v>15</v>
      </c>
      <c r="C15" s="23" t="str">
        <f>IF(A15="","",VLOOKUP($A10,IF(LEN(A15)=2,MSB,MSA),VLOOKUP(LEFT(A15,1),Teams,4,FALSE),FALSE))</f>
        <v>Frank Sladden</v>
      </c>
      <c r="D15" s="23" t="str">
        <f t="shared" si="0"/>
        <v>Hy Runners</v>
      </c>
      <c r="E15" s="24" t="s">
        <v>133</v>
      </c>
      <c r="F15" s="25">
        <v>2</v>
      </c>
    </row>
    <row r="16" spans="1:15" x14ac:dyDescent="0.3">
      <c r="A16" s="9"/>
      <c r="B16" s="22" t="s">
        <v>19</v>
      </c>
      <c r="C16" s="23" t="str">
        <f>IF(A16="","",VLOOKUP($A10,IF(LEN(A16)=2,MSB,MSA),VLOOKUP(LEFT(A16,1),Teams,4,FALSE),FALSE))</f>
        <v/>
      </c>
      <c r="D16" s="23" t="str">
        <f t="shared" si="0"/>
        <v/>
      </c>
      <c r="E16" s="24"/>
      <c r="F16" s="25">
        <v>1</v>
      </c>
    </row>
    <row r="17" spans="1:6" x14ac:dyDescent="0.3">
      <c r="A17" s="18" t="s">
        <v>20</v>
      </c>
      <c r="B17" s="14"/>
      <c r="C17" s="26" t="s">
        <v>134</v>
      </c>
      <c r="D17" s="20"/>
      <c r="E17" s="21"/>
      <c r="F17" s="8"/>
    </row>
    <row r="18" spans="1:6" x14ac:dyDescent="0.3">
      <c r="A18" s="9" t="s">
        <v>135</v>
      </c>
      <c r="B18" s="22">
        <v>1</v>
      </c>
      <c r="C18" s="23" t="str">
        <f>IF(A18="","",VLOOKUP($A17,IF(LEN(A18)=2,MSB,MSA),VLOOKUP(LEFT(A18,1),Teams,4,FALSE),FALSE))</f>
        <v>Dillon Mudie</v>
      </c>
      <c r="D18" s="23" t="str">
        <f t="shared" ref="D18:D23" si="1">IF(A18="","",VLOOKUP(LEFT(A18,1),Teams,2,FALSE))</f>
        <v>Phoenix</v>
      </c>
      <c r="E18" s="24" t="s">
        <v>136</v>
      </c>
      <c r="F18" s="25">
        <v>6</v>
      </c>
    </row>
    <row r="19" spans="1:6" x14ac:dyDescent="0.3">
      <c r="A19" s="9" t="s">
        <v>137</v>
      </c>
      <c r="B19" s="22">
        <v>2</v>
      </c>
      <c r="C19" s="23" t="str">
        <f>IF(A19="","",VLOOKUP($A17,IF(LEN(A19)=2,MSB,MSA),VLOOKUP(LEFT(A19,1),Teams,4,FALSE),FALSE))</f>
        <v>Jake Cooper</v>
      </c>
      <c r="D19" s="23" t="str">
        <f t="shared" si="1"/>
        <v>Eastbourne</v>
      </c>
      <c r="E19" s="24" t="s">
        <v>70</v>
      </c>
      <c r="F19" s="25">
        <v>5</v>
      </c>
    </row>
    <row r="20" spans="1:6" x14ac:dyDescent="0.3">
      <c r="A20" s="9" t="s">
        <v>138</v>
      </c>
      <c r="B20" s="22" t="s">
        <v>119</v>
      </c>
      <c r="C20" s="23" t="str">
        <f>IF(A20="","",VLOOKUP($A17,IF(LEN(A20)=2,MSB,MSA),VLOOKUP(LEFT(A20,1),Teams,4,FALSE),FALSE))</f>
        <v>Elliot Rowe</v>
      </c>
      <c r="D20" s="23" t="str">
        <f t="shared" si="1"/>
        <v>Brighton &amp; Hove</v>
      </c>
      <c r="E20" s="24" t="s">
        <v>139</v>
      </c>
      <c r="F20" s="25">
        <v>4</v>
      </c>
    </row>
    <row r="21" spans="1:6" x14ac:dyDescent="0.3">
      <c r="A21" s="9"/>
      <c r="B21" s="22" t="s">
        <v>121</v>
      </c>
      <c r="C21" s="23" t="str">
        <f>IF(A21="","",VLOOKUP($A17,IF(LEN(A21)=2,MSB,MSA),VLOOKUP(LEFT(A21,1),Teams,4,FALSE),FALSE))</f>
        <v/>
      </c>
      <c r="D21" s="23" t="str">
        <f t="shared" si="1"/>
        <v/>
      </c>
      <c r="E21" s="24"/>
      <c r="F21" s="25">
        <v>3</v>
      </c>
    </row>
    <row r="22" spans="1:6" x14ac:dyDescent="0.3">
      <c r="A22" s="9"/>
      <c r="B22" s="22" t="s">
        <v>15</v>
      </c>
      <c r="C22" s="23" t="str">
        <f>IF(A22="","",VLOOKUP($A17,IF(LEN(A22)=2,MSB,MSA),VLOOKUP(LEFT(A22,1),Teams,4,FALSE),FALSE))</f>
        <v/>
      </c>
      <c r="D22" s="23" t="str">
        <f t="shared" si="1"/>
        <v/>
      </c>
      <c r="E22" s="24"/>
      <c r="F22" s="25">
        <v>2</v>
      </c>
    </row>
    <row r="23" spans="1:6" x14ac:dyDescent="0.3">
      <c r="A23" s="9"/>
      <c r="B23" s="22" t="s">
        <v>19</v>
      </c>
      <c r="C23" s="23" t="str">
        <f>IF(A23="","",VLOOKUP($A17,IF(LEN(A23)=2,MSB,MSA),VLOOKUP(LEFT(A23,1),Teams,4,FALSE),FALSE))</f>
        <v/>
      </c>
      <c r="D23" s="23" t="str">
        <f t="shared" si="1"/>
        <v/>
      </c>
      <c r="E23" s="24"/>
      <c r="F23" s="25">
        <v>1</v>
      </c>
    </row>
    <row r="24" spans="1:6" x14ac:dyDescent="0.3">
      <c r="A24" s="18" t="s">
        <v>95</v>
      </c>
      <c r="B24" s="14"/>
      <c r="C24" s="19" t="s">
        <v>140</v>
      </c>
      <c r="D24" s="20"/>
      <c r="E24" s="21"/>
      <c r="F24" s="8"/>
    </row>
    <row r="25" spans="1:6" x14ac:dyDescent="0.3">
      <c r="A25" s="9" t="s">
        <v>126</v>
      </c>
      <c r="B25" s="22">
        <v>1</v>
      </c>
      <c r="C25" s="23" t="str">
        <f>IF(A25="","",VLOOKUP($A24,IF(LEN(A25)=2,MSB,MSA),VLOOKUP(LEFT(A25,1),Teams,4,FALSE),FALSE))</f>
        <v>Matthew Reid</v>
      </c>
      <c r="D25" s="23" t="str">
        <f t="shared" ref="D25:D30" si="2">IF(A25="","",VLOOKUP(LEFT(A25,1),Teams,2,FALSE))</f>
        <v>Brighton &amp; Hove</v>
      </c>
      <c r="E25" s="24" t="s">
        <v>141</v>
      </c>
      <c r="F25" s="25">
        <v>6</v>
      </c>
    </row>
    <row r="26" spans="1:6" x14ac:dyDescent="0.3">
      <c r="A26" s="9" t="s">
        <v>128</v>
      </c>
      <c r="B26" s="22">
        <v>2</v>
      </c>
      <c r="C26" s="23" t="str">
        <f>IF(A26="","",VLOOKUP($A24,IF(LEN(A26)=2,MSB,MSA),VLOOKUP(LEFT(A26,1),Teams,4,FALSE),FALSE))</f>
        <v>Charlie Davey</v>
      </c>
      <c r="D26" s="23" t="str">
        <f t="shared" si="2"/>
        <v>Eastbourne</v>
      </c>
      <c r="E26" s="24" t="s">
        <v>142</v>
      </c>
      <c r="F26" s="25">
        <v>5</v>
      </c>
    </row>
    <row r="27" spans="1:6" x14ac:dyDescent="0.3">
      <c r="A27" s="9" t="s">
        <v>143</v>
      </c>
      <c r="B27" s="22" t="s">
        <v>119</v>
      </c>
      <c r="C27" s="23" t="str">
        <f>IF(A27="","",VLOOKUP($A24,IF(LEN(A27)=2,MSB,MSA),VLOOKUP(LEFT(A27,1),Teams,4,FALSE),FALSE))</f>
        <v>Samuel Trotman</v>
      </c>
      <c r="D27" s="23" t="str">
        <f t="shared" si="2"/>
        <v>Lewes</v>
      </c>
      <c r="E27" s="24" t="s">
        <v>144</v>
      </c>
      <c r="F27" s="25">
        <v>4</v>
      </c>
    </row>
    <row r="28" spans="1:6" x14ac:dyDescent="0.3">
      <c r="A28" s="9" t="s">
        <v>131</v>
      </c>
      <c r="B28" s="22" t="s">
        <v>121</v>
      </c>
      <c r="C28" s="23" t="str">
        <f>IF(A28="","",VLOOKUP($A24,IF(LEN(A28)=2,MSB,MSA),VLOOKUP(LEFT(A28,1),Teams,4,FALSE),FALSE))</f>
        <v>Christopher Cheeseman</v>
      </c>
      <c r="D28" s="23" t="str">
        <f t="shared" si="2"/>
        <v>Phoenix</v>
      </c>
      <c r="E28" s="24" t="s">
        <v>145</v>
      </c>
      <c r="F28" s="25">
        <v>3</v>
      </c>
    </row>
    <row r="29" spans="1:6" x14ac:dyDescent="0.3">
      <c r="A29" s="9"/>
      <c r="B29" s="22" t="s">
        <v>15</v>
      </c>
      <c r="C29" s="23" t="str">
        <f>IF(A29="","",VLOOKUP($A24,IF(LEN(A29)=2,MSB,MSA),VLOOKUP(LEFT(A29,1),Teams,4,FALSE),FALSE))</f>
        <v/>
      </c>
      <c r="D29" s="23" t="str">
        <f t="shared" si="2"/>
        <v/>
      </c>
      <c r="E29" s="24"/>
      <c r="F29" s="25">
        <v>2</v>
      </c>
    </row>
    <row r="30" spans="1:6" x14ac:dyDescent="0.3">
      <c r="A30" s="9"/>
      <c r="B30" s="22" t="s">
        <v>19</v>
      </c>
      <c r="C30" s="23" t="str">
        <f>IF(A30="","",VLOOKUP($A24,IF(LEN(A30)=2,MSB,MSA),VLOOKUP(LEFT(A30,1),Teams,4,FALSE),FALSE))</f>
        <v/>
      </c>
      <c r="D30" s="23" t="str">
        <f t="shared" si="2"/>
        <v/>
      </c>
      <c r="E30" s="24"/>
      <c r="F30" s="25">
        <v>1</v>
      </c>
    </row>
    <row r="31" spans="1:6" x14ac:dyDescent="0.3">
      <c r="A31" s="18" t="s">
        <v>95</v>
      </c>
      <c r="B31" s="14"/>
      <c r="C31" s="26" t="s">
        <v>146</v>
      </c>
      <c r="D31" s="20"/>
      <c r="E31" s="21"/>
      <c r="F31" s="8"/>
    </row>
    <row r="32" spans="1:6" x14ac:dyDescent="0.3">
      <c r="A32" s="9" t="s">
        <v>138</v>
      </c>
      <c r="B32" s="22">
        <v>1</v>
      </c>
      <c r="C32" s="23" t="str">
        <f>IF(A32="","",VLOOKUP($A31,IF(LEN(A32)=2,MSB,MSA),VLOOKUP(LEFT(A32,1),Teams,4,FALSE),FALSE))</f>
        <v>James Kane</v>
      </c>
      <c r="D32" s="23" t="str">
        <f t="shared" ref="D32:D37" si="3">IF(A32="","",VLOOKUP(LEFT(A32,1),Teams,2,FALSE))</f>
        <v>Brighton &amp; Hove</v>
      </c>
      <c r="E32" s="24" t="s">
        <v>147</v>
      </c>
      <c r="F32" s="25">
        <v>6</v>
      </c>
    </row>
    <row r="33" spans="1:6" x14ac:dyDescent="0.3">
      <c r="A33" s="9" t="s">
        <v>137</v>
      </c>
      <c r="B33" s="22">
        <v>2</v>
      </c>
      <c r="C33" s="23" t="str">
        <f>IF(A33="","",VLOOKUP($A31,IF(LEN(A33)=2,MSB,MSA),VLOOKUP(LEFT(A33,1),Teams,4,FALSE),FALSE))</f>
        <v>Jake Cooper</v>
      </c>
      <c r="D33" s="23" t="str">
        <f t="shared" si="3"/>
        <v>Eastbourne</v>
      </c>
      <c r="E33" s="24" t="s">
        <v>148</v>
      </c>
      <c r="F33" s="25">
        <v>5</v>
      </c>
    </row>
    <row r="34" spans="1:6" x14ac:dyDescent="0.3">
      <c r="A34" s="9"/>
      <c r="B34" s="22" t="s">
        <v>119</v>
      </c>
      <c r="C34" s="23" t="str">
        <f>IF(A34="","",VLOOKUP($A31,IF(LEN(A34)=2,MSB,MSA),VLOOKUP(LEFT(A34,1),Teams,4,FALSE),FALSE))</f>
        <v/>
      </c>
      <c r="D34" s="23" t="str">
        <f t="shared" si="3"/>
        <v/>
      </c>
      <c r="E34" s="24"/>
      <c r="F34" s="25">
        <v>4</v>
      </c>
    </row>
    <row r="35" spans="1:6" x14ac:dyDescent="0.3">
      <c r="A35" s="9"/>
      <c r="B35" s="22" t="s">
        <v>121</v>
      </c>
      <c r="C35" s="23" t="str">
        <f>IF(A35="","",VLOOKUP($A31,IF(LEN(A35)=2,MSB,MSA),VLOOKUP(LEFT(A35,1),Teams,4,FALSE),FALSE))</f>
        <v/>
      </c>
      <c r="D35" s="23" t="str">
        <f t="shared" si="3"/>
        <v/>
      </c>
      <c r="E35" s="24"/>
      <c r="F35" s="25">
        <v>3</v>
      </c>
    </row>
    <row r="36" spans="1:6" x14ac:dyDescent="0.3">
      <c r="A36" s="9"/>
      <c r="B36" s="22" t="s">
        <v>15</v>
      </c>
      <c r="C36" s="23" t="str">
        <f>IF(A36="","",VLOOKUP($A31,IF(LEN(A36)=2,MSB,MSA),VLOOKUP(LEFT(A36,1),Teams,4,FALSE),FALSE))</f>
        <v/>
      </c>
      <c r="D36" s="23" t="str">
        <f t="shared" si="3"/>
        <v/>
      </c>
      <c r="E36" s="24"/>
      <c r="F36" s="25">
        <v>2</v>
      </c>
    </row>
    <row r="37" spans="1:6" x14ac:dyDescent="0.3">
      <c r="A37" s="9"/>
      <c r="B37" s="22" t="s">
        <v>19</v>
      </c>
      <c r="C37" s="23" t="str">
        <f>IF(A37="","",VLOOKUP($A31,IF(LEN(A37)=2,MSB,MSA),VLOOKUP(LEFT(A37,1),Teams,4,FALSE),FALSE))</f>
        <v/>
      </c>
      <c r="D37" s="23" t="str">
        <f t="shared" si="3"/>
        <v/>
      </c>
      <c r="E37" s="24"/>
      <c r="F37" s="25">
        <v>1</v>
      </c>
    </row>
    <row r="38" spans="1:6" x14ac:dyDescent="0.3">
      <c r="A38" s="18" t="s">
        <v>7</v>
      </c>
      <c r="B38" s="14"/>
      <c r="C38" s="27" t="s">
        <v>149</v>
      </c>
      <c r="D38" s="28"/>
      <c r="E38" s="21"/>
      <c r="F38" s="8"/>
    </row>
    <row r="39" spans="1:6" x14ac:dyDescent="0.3">
      <c r="A39" s="1" t="s">
        <v>128</v>
      </c>
      <c r="B39" s="22">
        <v>1</v>
      </c>
      <c r="C39" s="23" t="str">
        <f>IF(A39="","",VLOOKUP($A38,IF(LEN(A39)=2,MSB,MSA),VLOOKUP(LEFT(A39,1),Teams,4,FALSE),FALSE))</f>
        <v>Byron Roberts</v>
      </c>
      <c r="D39" s="23" t="str">
        <f t="shared" ref="D39:D44" si="4">IF(A39="","",VLOOKUP(LEFT(A39,1),Teams,2,FALSE))</f>
        <v>Eastbourne</v>
      </c>
      <c r="E39" s="24" t="s">
        <v>150</v>
      </c>
      <c r="F39" s="25">
        <v>6</v>
      </c>
    </row>
    <row r="40" spans="1:6" x14ac:dyDescent="0.3">
      <c r="A40" s="1" t="s">
        <v>126</v>
      </c>
      <c r="B40" s="22">
        <v>2</v>
      </c>
      <c r="C40" s="23" t="str">
        <f>IF(A40="","",VLOOKUP($A38,IF(LEN(A40)=2,MSB,MSA),VLOOKUP(LEFT(A40,1),Teams,4,FALSE),FALSE))</f>
        <v>Seb Skinner</v>
      </c>
      <c r="D40" s="23" t="str">
        <f t="shared" si="4"/>
        <v>Brighton &amp; Hove</v>
      </c>
      <c r="E40" s="24" t="s">
        <v>151</v>
      </c>
      <c r="F40" s="25">
        <v>5</v>
      </c>
    </row>
    <row r="41" spans="1:6" x14ac:dyDescent="0.3">
      <c r="A41" s="1" t="s">
        <v>143</v>
      </c>
      <c r="B41" s="22" t="s">
        <v>119</v>
      </c>
      <c r="C41" s="23" t="str">
        <f>IF(A41="","",VLOOKUP($A38,IF(LEN(A41)=2,MSB,MSA),VLOOKUP(LEFT(A41,1),Teams,4,FALSE),FALSE))</f>
        <v>Casper Dennis</v>
      </c>
      <c r="D41" s="23" t="str">
        <f t="shared" si="4"/>
        <v>Lewes</v>
      </c>
      <c r="E41" s="24" t="s">
        <v>152</v>
      </c>
      <c r="F41" s="25">
        <v>4</v>
      </c>
    </row>
    <row r="42" spans="1:6" x14ac:dyDescent="0.3">
      <c r="A42" s="1" t="s">
        <v>131</v>
      </c>
      <c r="B42" s="22" t="s">
        <v>121</v>
      </c>
      <c r="C42" s="23" t="str">
        <f>IF(A42="","",VLOOKUP($A38,IF(LEN(A42)=2,MSB,MSA),VLOOKUP(LEFT(A42,1),Teams,4,FALSE),FALSE))</f>
        <v>Ronnie Tregidga</v>
      </c>
      <c r="D42" s="23" t="str">
        <f t="shared" si="4"/>
        <v>Phoenix</v>
      </c>
      <c r="E42" s="24" t="s">
        <v>153</v>
      </c>
      <c r="F42" s="25">
        <v>3</v>
      </c>
    </row>
    <row r="43" spans="1:6" x14ac:dyDescent="0.3">
      <c r="A43" s="1"/>
      <c r="B43" s="22" t="s">
        <v>15</v>
      </c>
      <c r="C43" s="23" t="str">
        <f>IF(A43="","",VLOOKUP($A38,IF(LEN(A43)=2,MSB,MSA),VLOOKUP(LEFT(A43,1),Teams,4,FALSE),FALSE))</f>
        <v/>
      </c>
      <c r="D43" s="23" t="str">
        <f t="shared" si="4"/>
        <v/>
      </c>
      <c r="E43" s="24"/>
      <c r="F43" s="25">
        <v>2</v>
      </c>
    </row>
    <row r="44" spans="1:6" x14ac:dyDescent="0.3">
      <c r="A44" s="1"/>
      <c r="B44" s="22" t="s">
        <v>19</v>
      </c>
      <c r="C44" s="23" t="str">
        <f>IF(A44="","",VLOOKUP($A38,IF(LEN(A44)=2,MSB,MSA),VLOOKUP(LEFT(A44,1),Teams,4,FALSE),FALSE))</f>
        <v/>
      </c>
      <c r="D44" s="23" t="str">
        <f t="shared" si="4"/>
        <v/>
      </c>
      <c r="E44" s="24"/>
      <c r="F44" s="25">
        <v>1</v>
      </c>
    </row>
    <row r="45" spans="1:6" x14ac:dyDescent="0.3">
      <c r="A45" s="18" t="s">
        <v>7</v>
      </c>
      <c r="B45" s="14"/>
      <c r="C45" s="26" t="s">
        <v>154</v>
      </c>
      <c r="D45" s="28"/>
      <c r="E45" s="21"/>
      <c r="F45" s="8"/>
    </row>
    <row r="46" spans="1:6" x14ac:dyDescent="0.3">
      <c r="A46" s="9" t="s">
        <v>138</v>
      </c>
      <c r="B46" s="22">
        <v>1</v>
      </c>
      <c r="C46" s="23" t="str">
        <f>IF(A46="","",VLOOKUP($A45,IF(LEN(A46)=2,MSB,MSA),VLOOKUP(LEFT(A46,1),Teams,4,FALSE),FALSE))</f>
        <v>Joaquin Perez Rork</v>
      </c>
      <c r="D46" s="23" t="str">
        <f t="shared" ref="D46:D51" si="5">IF(A46="","",VLOOKUP(LEFT(A46,1),Teams,2,FALSE))</f>
        <v>Brighton &amp; Hove</v>
      </c>
      <c r="E46" s="24" t="s">
        <v>155</v>
      </c>
      <c r="F46" s="25">
        <v>6</v>
      </c>
    </row>
    <row r="47" spans="1:6" x14ac:dyDescent="0.3">
      <c r="A47" s="9" t="s">
        <v>137</v>
      </c>
      <c r="B47" s="22">
        <v>2</v>
      </c>
      <c r="C47" s="23" t="str">
        <f>IF(A47="","",VLOOKUP($A45,IF(LEN(A47)=2,MSB,MSA),VLOOKUP(LEFT(A47,1),Teams,4,FALSE),FALSE))</f>
        <v>Fox Andrews</v>
      </c>
      <c r="D47" s="23" t="str">
        <f t="shared" si="5"/>
        <v>Eastbourne</v>
      </c>
      <c r="E47" s="24" t="s">
        <v>156</v>
      </c>
      <c r="F47" s="25">
        <v>5</v>
      </c>
    </row>
    <row r="48" spans="1:6" x14ac:dyDescent="0.3">
      <c r="A48" s="9" t="s">
        <v>135</v>
      </c>
      <c r="B48" s="22" t="s">
        <v>119</v>
      </c>
      <c r="C48" s="23" t="str">
        <f>IF(A48="","",VLOOKUP($A45,IF(LEN(A48)=2,MSB,MSA),VLOOKUP(LEFT(A48,1),Teams,4,FALSE),FALSE))</f>
        <v>Fletcher Roberts</v>
      </c>
      <c r="D48" s="23" t="str">
        <f t="shared" si="5"/>
        <v>Phoenix</v>
      </c>
      <c r="E48" s="24" t="s">
        <v>157</v>
      </c>
      <c r="F48" s="25">
        <v>4</v>
      </c>
    </row>
    <row r="49" spans="1:6" x14ac:dyDescent="0.3">
      <c r="A49" s="9"/>
      <c r="B49" s="22" t="s">
        <v>121</v>
      </c>
      <c r="C49" s="23" t="str">
        <f>IF(A49="","",VLOOKUP($A45,IF(LEN(A49)=2,MSB,MSA),VLOOKUP(LEFT(A49,1),Teams,4,FALSE),FALSE))</f>
        <v/>
      </c>
      <c r="D49" s="23" t="str">
        <f t="shared" si="5"/>
        <v/>
      </c>
      <c r="E49" s="24"/>
      <c r="F49" s="25">
        <v>3</v>
      </c>
    </row>
    <row r="50" spans="1:6" x14ac:dyDescent="0.3">
      <c r="A50" s="9"/>
      <c r="B50" s="22" t="s">
        <v>15</v>
      </c>
      <c r="C50" s="23" t="str">
        <f>IF(A50="","",VLOOKUP($A45,IF(LEN(A50)=2,MSB,MSA),VLOOKUP(LEFT(A50,1),Teams,4,FALSE),FALSE))</f>
        <v/>
      </c>
      <c r="D50" s="23" t="str">
        <f t="shared" si="5"/>
        <v/>
      </c>
      <c r="E50" s="24"/>
      <c r="F50" s="25">
        <v>2</v>
      </c>
    </row>
    <row r="51" spans="1:6" x14ac:dyDescent="0.3">
      <c r="A51" s="9"/>
      <c r="B51" s="22" t="s">
        <v>19</v>
      </c>
      <c r="C51" s="23" t="str">
        <f>IF(A51="","",VLOOKUP($A45,IF(LEN(A51)=2,MSB,MSA),VLOOKUP(LEFT(A51,1),Teams,4,FALSE),FALSE))</f>
        <v/>
      </c>
      <c r="D51" s="23" t="str">
        <f t="shared" si="5"/>
        <v/>
      </c>
      <c r="E51" s="24"/>
      <c r="F51" s="25">
        <v>1</v>
      </c>
    </row>
    <row r="52" spans="1:6" x14ac:dyDescent="0.3">
      <c r="A52" s="18" t="s">
        <v>93</v>
      </c>
      <c r="B52" s="14"/>
      <c r="C52" s="27" t="s">
        <v>158</v>
      </c>
      <c r="D52" s="28"/>
      <c r="E52" s="29"/>
      <c r="F52" s="8"/>
    </row>
    <row r="53" spans="1:6" x14ac:dyDescent="0.3">
      <c r="A53" s="9" t="s">
        <v>126</v>
      </c>
      <c r="B53" s="22">
        <v>1</v>
      </c>
      <c r="C53" s="23" t="str">
        <f>IF(A53="","",VLOOKUP($A52,IF(LEN(A53)=2,MSB,MSA),VLOOKUP(LEFT(A53,1),Teams,4,FALSE),FALSE))</f>
        <v>Louis Ashworth</v>
      </c>
      <c r="D53" s="23" t="str">
        <f t="shared" ref="D53:D58" si="6">IF(A53="","",VLOOKUP(LEFT(A53,1),Teams,2,FALSE))</f>
        <v>Brighton &amp; Hove</v>
      </c>
      <c r="E53" s="24" t="s">
        <v>159</v>
      </c>
      <c r="F53" s="25">
        <v>6</v>
      </c>
    </row>
    <row r="54" spans="1:6" x14ac:dyDescent="0.3">
      <c r="A54" s="9" t="s">
        <v>128</v>
      </c>
      <c r="B54" s="22">
        <v>2</v>
      </c>
      <c r="C54" s="23" t="str">
        <f>IF(A54="","",VLOOKUP($A52,IF(LEN(A54)=2,MSB,MSA),VLOOKUP(LEFT(A54,1),Teams,4,FALSE),FALSE))</f>
        <v>Joshua Webster</v>
      </c>
      <c r="D54" s="23" t="str">
        <f t="shared" si="6"/>
        <v>Eastbourne</v>
      </c>
      <c r="E54" s="24" t="s">
        <v>160</v>
      </c>
      <c r="F54" s="25">
        <v>5</v>
      </c>
    </row>
    <row r="55" spans="1:6" x14ac:dyDescent="0.3">
      <c r="A55" s="9" t="s">
        <v>143</v>
      </c>
      <c r="B55" s="22" t="s">
        <v>119</v>
      </c>
      <c r="C55" s="23" t="str">
        <f>IF(A55="","",VLOOKUP($A52,IF(LEN(A55)=2,MSB,MSA),VLOOKUP(LEFT(A55,1),Teams,4,FALSE),FALSE))</f>
        <v>Thomas Muddle</v>
      </c>
      <c r="D55" s="23" t="str">
        <f t="shared" si="6"/>
        <v>Lewes</v>
      </c>
      <c r="E55" s="24" t="s">
        <v>161</v>
      </c>
      <c r="F55" s="25">
        <v>4</v>
      </c>
    </row>
    <row r="56" spans="1:6" x14ac:dyDescent="0.3">
      <c r="A56" s="9" t="s">
        <v>162</v>
      </c>
      <c r="B56" s="22" t="s">
        <v>121</v>
      </c>
      <c r="C56" s="23" t="str">
        <f>IF(A56="","",VLOOKUP($A52,IF(LEN(A56)=2,MSB,MSA),VLOOKUP(LEFT(A56,1),Teams,4,FALSE),FALSE))</f>
        <v>Cobey Buckley</v>
      </c>
      <c r="D56" s="23" t="str">
        <f t="shared" si="6"/>
        <v>Hastings</v>
      </c>
      <c r="E56" s="24" t="s">
        <v>163</v>
      </c>
      <c r="F56" s="25">
        <v>3</v>
      </c>
    </row>
    <row r="57" spans="1:6" x14ac:dyDescent="0.3">
      <c r="A57" s="9" t="s">
        <v>135</v>
      </c>
      <c r="B57" s="22" t="s">
        <v>15</v>
      </c>
      <c r="C57" s="23" t="str">
        <f>IF(A57="","",VLOOKUP($A52,IF(LEN(A57)=2,MSB,MSA),VLOOKUP(LEFT(A57,1),Teams,4,FALSE),FALSE))</f>
        <v>Matthew Cheesesman</v>
      </c>
      <c r="D57" s="23" t="str">
        <f t="shared" si="6"/>
        <v>Phoenix</v>
      </c>
      <c r="E57" s="24" t="s">
        <v>164</v>
      </c>
      <c r="F57" s="25">
        <v>2</v>
      </c>
    </row>
    <row r="58" spans="1:6" x14ac:dyDescent="0.3">
      <c r="A58" s="9"/>
      <c r="B58" s="22" t="s">
        <v>19</v>
      </c>
      <c r="C58" s="23" t="str">
        <f>IF(A58="","",VLOOKUP($A52,IF(LEN(A58)=2,MSB,MSA),VLOOKUP(LEFT(A58,1),Teams,4,FALSE),FALSE))</f>
        <v/>
      </c>
      <c r="D58" s="23" t="str">
        <f t="shared" si="6"/>
        <v/>
      </c>
      <c r="E58" s="24"/>
      <c r="F58" s="25">
        <v>1</v>
      </c>
    </row>
    <row r="59" spans="1:6" x14ac:dyDescent="0.3">
      <c r="A59" s="18" t="s">
        <v>93</v>
      </c>
      <c r="B59" s="14"/>
      <c r="C59" s="26" t="s">
        <v>165</v>
      </c>
      <c r="D59" s="28"/>
      <c r="E59" s="29"/>
      <c r="F59" s="8"/>
    </row>
    <row r="60" spans="1:6" x14ac:dyDescent="0.3">
      <c r="A60" s="9" t="s">
        <v>138</v>
      </c>
      <c r="B60" s="22">
        <v>1</v>
      </c>
      <c r="C60" s="23" t="str">
        <f>IF(A60="","",VLOOKUP($A59,IF(LEN(A60)=2,MSB,MSA),VLOOKUP(LEFT(A60,1),Teams,4,FALSE),FALSE))</f>
        <v>Elliot James</v>
      </c>
      <c r="D60" s="23" t="str">
        <f t="shared" ref="D60:D65" si="7">IF(A60="","",VLOOKUP(LEFT(A60,1),Teams,2,FALSE))</f>
        <v>Brighton &amp; Hove</v>
      </c>
      <c r="E60" s="24" t="s">
        <v>166</v>
      </c>
      <c r="F60" s="25">
        <v>6</v>
      </c>
    </row>
    <row r="61" spans="1:6" x14ac:dyDescent="0.3">
      <c r="A61" s="9" t="s">
        <v>137</v>
      </c>
      <c r="B61" s="22">
        <v>2</v>
      </c>
      <c r="C61" s="23" t="str">
        <f>IF(A61="","",VLOOKUP($A59,IF(LEN(A61)=2,MSB,MSA),VLOOKUP(LEFT(A61,1),Teams,4,FALSE),FALSE))</f>
        <v>Archie Frankin</v>
      </c>
      <c r="D61" s="23" t="str">
        <f t="shared" si="7"/>
        <v>Eastbourne</v>
      </c>
      <c r="E61" s="24" t="s">
        <v>167</v>
      </c>
      <c r="F61" s="25">
        <v>5</v>
      </c>
    </row>
    <row r="62" spans="1:6" x14ac:dyDescent="0.3">
      <c r="A62" s="9" t="s">
        <v>131</v>
      </c>
      <c r="B62" s="22" t="s">
        <v>119</v>
      </c>
      <c r="C62" s="23" t="str">
        <f>IF(A62="","",VLOOKUP($A59,IF(LEN(A62)=2,MSB,MSA),VLOOKUP(LEFT(A62,1),Teams,4,FALSE),FALSE))</f>
        <v>Dillon Mudie</v>
      </c>
      <c r="D62" s="23" t="str">
        <f t="shared" si="7"/>
        <v>Phoenix</v>
      </c>
      <c r="E62" s="24" t="s">
        <v>168</v>
      </c>
      <c r="F62" s="25">
        <v>4</v>
      </c>
    </row>
    <row r="63" spans="1:6" x14ac:dyDescent="0.3">
      <c r="A63" s="9"/>
      <c r="B63" s="22" t="s">
        <v>121</v>
      </c>
      <c r="C63" s="23" t="str">
        <f>IF(A63="","",VLOOKUP($A59,IF(LEN(A63)=2,MSB,MSA),VLOOKUP(LEFT(A63,1),Teams,4,FALSE),FALSE))</f>
        <v/>
      </c>
      <c r="D63" s="23" t="str">
        <f t="shared" si="7"/>
        <v/>
      </c>
      <c r="E63" s="24"/>
      <c r="F63" s="25">
        <v>3</v>
      </c>
    </row>
    <row r="64" spans="1:6" x14ac:dyDescent="0.3">
      <c r="A64" s="9"/>
      <c r="B64" s="22" t="s">
        <v>15</v>
      </c>
      <c r="C64" s="23" t="str">
        <f>IF(A64="","",VLOOKUP($A59,IF(LEN(A64)=2,MSB,MSA),VLOOKUP(LEFT(A64,1),Teams,4,FALSE),FALSE))</f>
        <v/>
      </c>
      <c r="D64" s="23" t="str">
        <f t="shared" si="7"/>
        <v/>
      </c>
      <c r="E64" s="24"/>
      <c r="F64" s="25">
        <v>2</v>
      </c>
    </row>
    <row r="65" spans="1:6" x14ac:dyDescent="0.3">
      <c r="A65" s="9"/>
      <c r="B65" s="22" t="s">
        <v>19</v>
      </c>
      <c r="C65" s="23" t="str">
        <f>IF(A65="","",VLOOKUP($A59,IF(LEN(A65)=2,MSB,MSA),VLOOKUP(LEFT(A65,1),Teams,4,FALSE),FALSE))</f>
        <v/>
      </c>
      <c r="D65" s="23" t="str">
        <f t="shared" si="7"/>
        <v/>
      </c>
      <c r="E65" s="24"/>
      <c r="F65" s="25">
        <v>1</v>
      </c>
    </row>
    <row r="66" spans="1:6" x14ac:dyDescent="0.3">
      <c r="A66" s="30" t="s">
        <v>169</v>
      </c>
      <c r="B66" s="14"/>
      <c r="C66" s="26" t="s">
        <v>170</v>
      </c>
      <c r="D66" s="20"/>
      <c r="E66" s="21"/>
      <c r="F66" s="8"/>
    </row>
    <row r="67" spans="1:6" x14ac:dyDescent="0.3">
      <c r="A67" s="9" t="s">
        <v>143</v>
      </c>
      <c r="B67" s="22">
        <v>1</v>
      </c>
      <c r="C67" s="23" t="str">
        <f>IF(A67="","",VLOOKUP($A66,IF(LEN(A67)=2,MSB,MSA),VLOOKUP(LEFT(A67,1),Teams,4,FALSE),FALSE))</f>
        <v>Oscar Fermor-McGhie</v>
      </c>
      <c r="D67" s="23" t="str">
        <f t="shared" ref="D67:D72" si="8">IF(A67="","",VLOOKUP(LEFT(A67,1),Teams,2,FALSE))</f>
        <v>Lewes</v>
      </c>
      <c r="E67" s="24" t="s">
        <v>171</v>
      </c>
      <c r="F67" s="25">
        <v>6</v>
      </c>
    </row>
    <row r="68" spans="1:6" x14ac:dyDescent="0.3">
      <c r="A68" s="9" t="s">
        <v>126</v>
      </c>
      <c r="B68" s="22">
        <v>2</v>
      </c>
      <c r="C68" s="23" t="str">
        <f>IF(A68="","",VLOOKUP($A66,IF(LEN(A68)=2,MSB,MSA),VLOOKUP(LEFT(A68,1),Teams,4,FALSE),FALSE))</f>
        <v>Arthur Rogers</v>
      </c>
      <c r="D68" s="23" t="str">
        <f t="shared" si="8"/>
        <v>Brighton &amp; Hove</v>
      </c>
      <c r="E68" s="24" t="s">
        <v>172</v>
      </c>
      <c r="F68" s="25">
        <v>5</v>
      </c>
    </row>
    <row r="69" spans="1:6" x14ac:dyDescent="0.3">
      <c r="A69" s="9" t="s">
        <v>128</v>
      </c>
      <c r="B69" s="22" t="s">
        <v>119</v>
      </c>
      <c r="C69" s="23" t="str">
        <f>IF(A69="","",VLOOKUP($A66,IF(LEN(A69)=2,MSB,MSA),VLOOKUP(LEFT(A69,1),Teams,4,FALSE),FALSE))</f>
        <v>Joshua Webster</v>
      </c>
      <c r="D69" s="23" t="str">
        <f t="shared" si="8"/>
        <v>Eastbourne</v>
      </c>
      <c r="E69" s="24" t="s">
        <v>173</v>
      </c>
      <c r="F69" s="25">
        <v>4</v>
      </c>
    </row>
    <row r="70" spans="1:6" x14ac:dyDescent="0.3">
      <c r="A70" s="9"/>
      <c r="B70" s="22" t="s">
        <v>121</v>
      </c>
      <c r="C70" s="23" t="str">
        <f>IF(A70="","",VLOOKUP($A66,IF(LEN(A70)=2,MSB,MSA),VLOOKUP(LEFT(A70,1),Teams,4,FALSE),FALSE))</f>
        <v/>
      </c>
      <c r="D70" s="23" t="str">
        <f t="shared" si="8"/>
        <v/>
      </c>
      <c r="E70" s="24"/>
      <c r="F70" s="25">
        <v>3</v>
      </c>
    </row>
    <row r="71" spans="1:6" x14ac:dyDescent="0.3">
      <c r="A71" s="9"/>
      <c r="B71" s="22" t="s">
        <v>15</v>
      </c>
      <c r="C71" s="23" t="str">
        <f>IF(A71="","",VLOOKUP($A66,IF(LEN(A71)=2,MSB,MSA),VLOOKUP(LEFT(A71,1),Teams,4,FALSE),FALSE))</f>
        <v/>
      </c>
      <c r="D71" s="23" t="str">
        <f t="shared" si="8"/>
        <v/>
      </c>
      <c r="E71" s="24"/>
      <c r="F71" s="25">
        <v>2</v>
      </c>
    </row>
    <row r="72" spans="1:6" x14ac:dyDescent="0.3">
      <c r="A72" s="9"/>
      <c r="B72" s="22" t="s">
        <v>19</v>
      </c>
      <c r="C72" s="23" t="str">
        <f>IF(A72="","",VLOOKUP($A66,IF(LEN(A72)=2,MSB,MSA),VLOOKUP(LEFT(A72,1),Teams,4,FALSE),FALSE))</f>
        <v/>
      </c>
      <c r="D72" s="23" t="str">
        <f t="shared" si="8"/>
        <v/>
      </c>
      <c r="E72" s="24"/>
      <c r="F72" s="25">
        <v>1</v>
      </c>
    </row>
    <row r="73" spans="1:6" x14ac:dyDescent="0.3">
      <c r="A73" s="30" t="s">
        <v>169</v>
      </c>
      <c r="B73" s="14"/>
      <c r="C73" s="26" t="s">
        <v>174</v>
      </c>
      <c r="D73" s="20"/>
      <c r="E73" s="21"/>
      <c r="F73" s="8"/>
    </row>
    <row r="74" spans="1:6" x14ac:dyDescent="0.3">
      <c r="A74" s="9" t="s">
        <v>138</v>
      </c>
      <c r="B74" s="22">
        <v>1</v>
      </c>
      <c r="C74" s="23" t="str">
        <f>IF(A74="","",VLOOKUP($A73,IF(LEN(A74)=2,MSB,MSA),VLOOKUP(LEFT(A74,1),Teams,4,FALSE),FALSE))</f>
        <v>Isaac Machin</v>
      </c>
      <c r="D74" s="23" t="str">
        <f t="shared" ref="D74:D79" si="9">IF(A74="","",VLOOKUP(LEFT(A74,1),Teams,2,FALSE))</f>
        <v>Brighton &amp; Hove</v>
      </c>
      <c r="E74" s="24" t="s">
        <v>175</v>
      </c>
      <c r="F74" s="25">
        <v>6</v>
      </c>
    </row>
    <row r="75" spans="1:6" x14ac:dyDescent="0.3">
      <c r="A75" s="9" t="s">
        <v>137</v>
      </c>
      <c r="B75" s="22">
        <v>2</v>
      </c>
      <c r="C75" s="23" t="str">
        <f>IF(A75="","",VLOOKUP($A73,IF(LEN(A75)=2,MSB,MSA),VLOOKUP(LEFT(A75,1),Teams,4,FALSE),FALSE))</f>
        <v>Charlie Davey</v>
      </c>
      <c r="D75" s="23" t="str">
        <f t="shared" si="9"/>
        <v>Eastbourne</v>
      </c>
      <c r="E75" s="24" t="s">
        <v>176</v>
      </c>
      <c r="F75" s="25">
        <v>5</v>
      </c>
    </row>
    <row r="76" spans="1:6" x14ac:dyDescent="0.3">
      <c r="A76" s="9"/>
      <c r="B76" s="22" t="s">
        <v>119</v>
      </c>
      <c r="C76" s="23" t="str">
        <f>IF(A76="","",VLOOKUP($A73,IF(LEN(A76)=2,MSB,MSA),VLOOKUP(LEFT(A76,1),Teams,4,FALSE),FALSE))</f>
        <v/>
      </c>
      <c r="D76" s="23" t="str">
        <f t="shared" si="9"/>
        <v/>
      </c>
      <c r="E76" s="24"/>
      <c r="F76" s="25">
        <v>4</v>
      </c>
    </row>
    <row r="77" spans="1:6" x14ac:dyDescent="0.3">
      <c r="A77" s="9"/>
      <c r="B77" s="22" t="s">
        <v>121</v>
      </c>
      <c r="C77" s="23" t="str">
        <f>IF(A77="","",VLOOKUP($A73,IF(LEN(A77)=2,MSB,MSA),VLOOKUP(LEFT(A77,1),Teams,4,FALSE),FALSE))</f>
        <v/>
      </c>
      <c r="D77" s="23" t="str">
        <f t="shared" si="9"/>
        <v/>
      </c>
      <c r="E77" s="24"/>
      <c r="F77" s="25">
        <v>3</v>
      </c>
    </row>
    <row r="78" spans="1:6" x14ac:dyDescent="0.3">
      <c r="A78" s="9"/>
      <c r="B78" s="22" t="s">
        <v>15</v>
      </c>
      <c r="C78" s="23" t="str">
        <f>IF(A78="","",VLOOKUP($A73,IF(LEN(A78)=2,MSB,MSA),VLOOKUP(LEFT(A78,1),Teams,4,FALSE),FALSE))</f>
        <v/>
      </c>
      <c r="D78" s="23" t="str">
        <f t="shared" si="9"/>
        <v/>
      </c>
      <c r="E78" s="24"/>
      <c r="F78" s="25">
        <v>2</v>
      </c>
    </row>
    <row r="79" spans="1:6" x14ac:dyDescent="0.3">
      <c r="A79" s="9"/>
      <c r="B79" s="22" t="s">
        <v>19</v>
      </c>
      <c r="C79" s="23" t="str">
        <f>IF(A79="","",VLOOKUP($A73,IF(LEN(A79)=2,MSB,MSA),VLOOKUP(LEFT(A79,1),Teams,4,FALSE),FALSE))</f>
        <v/>
      </c>
      <c r="D79" s="23" t="str">
        <f t="shared" si="9"/>
        <v/>
      </c>
      <c r="E79" s="24"/>
      <c r="F79" s="25">
        <v>1</v>
      </c>
    </row>
    <row r="80" spans="1:6" x14ac:dyDescent="0.3">
      <c r="A80" s="30" t="s">
        <v>40</v>
      </c>
      <c r="B80" s="14"/>
      <c r="C80" s="26" t="s">
        <v>177</v>
      </c>
      <c r="D80" s="28"/>
      <c r="E80" s="29"/>
      <c r="F80" s="8"/>
    </row>
    <row r="81" spans="1:6" x14ac:dyDescent="0.3">
      <c r="A81" s="9" t="s">
        <v>126</v>
      </c>
      <c r="B81" s="22">
        <v>1</v>
      </c>
      <c r="C81" s="23" t="str">
        <f>IF(A81="","",VLOOKUP($A80,IF(LEN(A81)=2,MSB,MSA),VLOOKUP(LEFT(A81,1),Teams,4,FALSE),FALSE))</f>
        <v>Isaac Machin</v>
      </c>
      <c r="D81" s="23" t="str">
        <f t="shared" ref="D81:D86" si="10">IF(A81="","",VLOOKUP(LEFT(A81,1),Teams,2,FALSE))</f>
        <v>Brighton &amp; Hove</v>
      </c>
      <c r="E81" s="24" t="s">
        <v>178</v>
      </c>
      <c r="F81" s="25">
        <v>6</v>
      </c>
    </row>
    <row r="82" spans="1:6" x14ac:dyDescent="0.3">
      <c r="A82" s="9" t="s">
        <v>128</v>
      </c>
      <c r="B82" s="22">
        <v>2</v>
      </c>
      <c r="C82" s="23" t="str">
        <f>IF(A82="","",VLOOKUP($A80,IF(LEN(A82)=2,MSB,MSA),VLOOKUP(LEFT(A82,1),Teams,4,FALSE),FALSE))</f>
        <v>Jack Shires</v>
      </c>
      <c r="D82" s="23" t="str">
        <f t="shared" si="10"/>
        <v>Eastbourne</v>
      </c>
      <c r="E82" s="24" t="s">
        <v>179</v>
      </c>
      <c r="F82" s="25">
        <v>5</v>
      </c>
    </row>
    <row r="83" spans="1:6" x14ac:dyDescent="0.3">
      <c r="A83" s="9"/>
      <c r="B83" s="22" t="s">
        <v>119</v>
      </c>
      <c r="C83" s="23" t="str">
        <f>IF(A83="","",VLOOKUP($A80,IF(LEN(A83)=2,MSB,MSA),VLOOKUP(LEFT(A83,1),Teams,4,FALSE),FALSE))</f>
        <v/>
      </c>
      <c r="D83" s="23" t="str">
        <f t="shared" si="10"/>
        <v/>
      </c>
      <c r="E83" s="24"/>
      <c r="F83" s="25">
        <v>4</v>
      </c>
    </row>
    <row r="84" spans="1:6" x14ac:dyDescent="0.3">
      <c r="A84" s="9"/>
      <c r="B84" s="22" t="s">
        <v>121</v>
      </c>
      <c r="C84" s="23" t="str">
        <f>IF(A84="","",VLOOKUP($A80,IF(LEN(A84)=2,MSB,MSA),VLOOKUP(LEFT(A84,1),Teams,4,FALSE),FALSE))</f>
        <v/>
      </c>
      <c r="D84" s="23" t="str">
        <f t="shared" si="10"/>
        <v/>
      </c>
      <c r="E84" s="24"/>
      <c r="F84" s="25">
        <v>3</v>
      </c>
    </row>
    <row r="85" spans="1:6" x14ac:dyDescent="0.3">
      <c r="A85" s="9"/>
      <c r="B85" s="22" t="s">
        <v>15</v>
      </c>
      <c r="C85" s="23" t="str">
        <f>IF(A85="","",VLOOKUP($A80,IF(LEN(A85)=2,MSB,MSA),VLOOKUP(LEFT(A85,1),Teams,4,FALSE),FALSE))</f>
        <v/>
      </c>
      <c r="D85" s="23" t="str">
        <f t="shared" si="10"/>
        <v/>
      </c>
      <c r="E85" s="24"/>
      <c r="F85" s="25">
        <v>2</v>
      </c>
    </row>
    <row r="86" spans="1:6" x14ac:dyDescent="0.3">
      <c r="A86" s="9"/>
      <c r="B86" s="22" t="s">
        <v>19</v>
      </c>
      <c r="C86" s="23" t="str">
        <f>IF(A86="","",VLOOKUP($A80,IF(LEN(A86)=2,MSB,MSA),VLOOKUP(LEFT(A86,1),Teams,4,FALSE),FALSE))</f>
        <v/>
      </c>
      <c r="D86" s="23" t="str">
        <f t="shared" si="10"/>
        <v/>
      </c>
      <c r="E86" s="24"/>
      <c r="F86" s="25">
        <v>1</v>
      </c>
    </row>
    <row r="87" spans="1:6" x14ac:dyDescent="0.3">
      <c r="A87" s="30" t="s">
        <v>40</v>
      </c>
      <c r="B87" s="14"/>
      <c r="C87" s="26" t="s">
        <v>180</v>
      </c>
      <c r="D87" s="28"/>
      <c r="E87" s="29"/>
      <c r="F87" s="8"/>
    </row>
    <row r="88" spans="1:6" x14ac:dyDescent="0.3">
      <c r="A88" s="9" t="s">
        <v>137</v>
      </c>
      <c r="B88" s="22">
        <v>1</v>
      </c>
      <c r="C88" s="23" t="str">
        <f>IF(A88="","",VLOOKUP($A87,IF(LEN(A88)=2,MSB,MSA),VLOOKUP(LEFT(A88,1),Teams,4,FALSE),FALSE))</f>
        <v>Logan Boddy</v>
      </c>
      <c r="D88" s="23" t="str">
        <f t="shared" ref="D88:D93" si="11">IF(A88="","",VLOOKUP(LEFT(A88,1),Teams,2,FALSE))</f>
        <v>Eastbourne</v>
      </c>
      <c r="E88" s="24" t="s">
        <v>181</v>
      </c>
      <c r="F88" s="25">
        <v>6</v>
      </c>
    </row>
    <row r="89" spans="1:6" x14ac:dyDescent="0.3">
      <c r="A89" s="9"/>
      <c r="B89" s="22">
        <v>2</v>
      </c>
      <c r="C89" s="23" t="str">
        <f>IF(A89="","",VLOOKUP($A87,IF(LEN(A89)=2,MSB,MSA),VLOOKUP(LEFT(A89,1),Teams,4,FALSE),FALSE))</f>
        <v/>
      </c>
      <c r="D89" s="23" t="str">
        <f t="shared" si="11"/>
        <v/>
      </c>
      <c r="E89" s="24"/>
      <c r="F89" s="25">
        <v>5</v>
      </c>
    </row>
    <row r="90" spans="1:6" x14ac:dyDescent="0.3">
      <c r="A90" s="9"/>
      <c r="B90" s="22" t="s">
        <v>119</v>
      </c>
      <c r="C90" s="23" t="str">
        <f>IF(A90="","",VLOOKUP($A87,IF(LEN(A90)=2,MSB,MSA),VLOOKUP(LEFT(A90,1),Teams,4,FALSE),FALSE))</f>
        <v/>
      </c>
      <c r="D90" s="23" t="str">
        <f t="shared" si="11"/>
        <v/>
      </c>
      <c r="E90" s="24"/>
      <c r="F90" s="25">
        <v>4</v>
      </c>
    </row>
    <row r="91" spans="1:6" x14ac:dyDescent="0.3">
      <c r="A91" s="9"/>
      <c r="B91" s="22" t="s">
        <v>121</v>
      </c>
      <c r="C91" s="23" t="str">
        <f>IF(A91="","",VLOOKUP($A87,IF(LEN(A91)=2,MSB,MSA),VLOOKUP(LEFT(A91,1),Teams,4,FALSE),FALSE))</f>
        <v/>
      </c>
      <c r="D91" s="23" t="str">
        <f t="shared" si="11"/>
        <v/>
      </c>
      <c r="E91" s="24"/>
      <c r="F91" s="25">
        <v>3</v>
      </c>
    </row>
    <row r="92" spans="1:6" x14ac:dyDescent="0.3">
      <c r="A92" s="9"/>
      <c r="B92" s="22" t="s">
        <v>15</v>
      </c>
      <c r="C92" s="23" t="str">
        <f>IF(A92="","",VLOOKUP($A87,IF(LEN(A92)=2,MSB,MSA),VLOOKUP(LEFT(A92,1),Teams,4,FALSE),FALSE))</f>
        <v/>
      </c>
      <c r="D92" s="23" t="str">
        <f t="shared" si="11"/>
        <v/>
      </c>
      <c r="E92" s="24"/>
      <c r="F92" s="25">
        <v>2</v>
      </c>
    </row>
    <row r="93" spans="1:6" x14ac:dyDescent="0.3">
      <c r="A93" s="9"/>
      <c r="B93" s="22" t="s">
        <v>19</v>
      </c>
      <c r="C93" s="23" t="str">
        <f>IF(A93="","",VLOOKUP($A87,IF(LEN(A93)=2,MSB,MSA),VLOOKUP(LEFT(A93,1),Teams,4,FALSE),FALSE))</f>
        <v/>
      </c>
      <c r="D93" s="23" t="str">
        <f t="shared" si="11"/>
        <v/>
      </c>
      <c r="E93" s="24"/>
      <c r="F93" s="25">
        <v>1</v>
      </c>
    </row>
    <row r="94" spans="1:6" x14ac:dyDescent="0.3">
      <c r="A94" s="30" t="s">
        <v>10</v>
      </c>
      <c r="B94" s="14"/>
      <c r="C94" s="26" t="s">
        <v>182</v>
      </c>
      <c r="D94" s="28"/>
      <c r="E94" s="29"/>
      <c r="F94" s="8"/>
    </row>
    <row r="95" spans="1:6" x14ac:dyDescent="0.3">
      <c r="A95" s="9" t="s">
        <v>126</v>
      </c>
      <c r="B95" s="22">
        <v>1</v>
      </c>
      <c r="C95" s="23" t="str">
        <f>IF(A95="","",VLOOKUP($A94,IF(LEN(A95)=2,MSB,MSA),VLOOKUP(LEFT(A95,1),Teams,4,FALSE),FALSE))</f>
        <v>Louis Ashworth</v>
      </c>
      <c r="D95" s="23" t="str">
        <f t="shared" ref="D95:D100" si="12">IF(A95="","",VLOOKUP(LEFT(A95,1),Teams,2,FALSE))</f>
        <v>Brighton &amp; Hove</v>
      </c>
      <c r="E95" s="24" t="s">
        <v>183</v>
      </c>
      <c r="F95" s="25">
        <v>6</v>
      </c>
    </row>
    <row r="96" spans="1:6" x14ac:dyDescent="0.3">
      <c r="A96" s="9" t="s">
        <v>143</v>
      </c>
      <c r="B96" s="22">
        <v>2</v>
      </c>
      <c r="C96" s="23" t="str">
        <f>IF(A96="","",VLOOKUP($A94,IF(LEN(A96)=2,MSB,MSA),VLOOKUP(LEFT(A96,1),Teams,4,FALSE),FALSE))</f>
        <v>Oscar Fermor-McGhie</v>
      </c>
      <c r="D96" s="23" t="str">
        <f t="shared" si="12"/>
        <v>Lewes</v>
      </c>
      <c r="E96" s="24" t="s">
        <v>184</v>
      </c>
      <c r="F96" s="25">
        <v>5</v>
      </c>
    </row>
    <row r="97" spans="1:6" x14ac:dyDescent="0.3">
      <c r="A97" s="9" t="s">
        <v>128</v>
      </c>
      <c r="B97" s="22" t="s">
        <v>119</v>
      </c>
      <c r="C97" s="23" t="str">
        <f>IF(A97="","",VLOOKUP($A94,IF(LEN(A97)=2,MSB,MSA),VLOOKUP(LEFT(A97,1),Teams,4,FALSE),FALSE))</f>
        <v>Aidan Pringle</v>
      </c>
      <c r="D97" s="23" t="str">
        <f t="shared" si="12"/>
        <v>Eastbourne</v>
      </c>
      <c r="E97" s="24" t="s">
        <v>185</v>
      </c>
      <c r="F97" s="25">
        <v>4</v>
      </c>
    </row>
    <row r="98" spans="1:6" x14ac:dyDescent="0.3">
      <c r="A98" s="9" t="s">
        <v>135</v>
      </c>
      <c r="B98" s="22" t="s">
        <v>121</v>
      </c>
      <c r="C98" s="23" t="str">
        <f>IF(A98="","",VLOOKUP($A94,IF(LEN(A98)=2,MSB,MSA),VLOOKUP(LEFT(A98,1),Teams,4,FALSE),FALSE))</f>
        <v>Matthew Cheeseman</v>
      </c>
      <c r="D98" s="23" t="str">
        <f t="shared" si="12"/>
        <v>Phoenix</v>
      </c>
      <c r="E98" s="24" t="s">
        <v>186</v>
      </c>
      <c r="F98" s="25">
        <v>3</v>
      </c>
    </row>
    <row r="99" spans="1:6" x14ac:dyDescent="0.3">
      <c r="A99" s="9" t="s">
        <v>132</v>
      </c>
      <c r="B99" s="22" t="s">
        <v>15</v>
      </c>
      <c r="C99" s="23" t="str">
        <f>IF(A99="","",VLOOKUP($A94,IF(LEN(A99)=2,MSB,MSA),VLOOKUP(LEFT(A99,1),Teams,4,FALSE),FALSE))</f>
        <v>Frank Sladden</v>
      </c>
      <c r="D99" s="23" t="str">
        <f t="shared" si="12"/>
        <v>Hy Runners</v>
      </c>
      <c r="E99" s="24" t="s">
        <v>187</v>
      </c>
      <c r="F99" s="25">
        <v>2</v>
      </c>
    </row>
    <row r="100" spans="1:6" x14ac:dyDescent="0.3">
      <c r="A100" s="9"/>
      <c r="B100" s="22" t="s">
        <v>19</v>
      </c>
      <c r="C100" s="23" t="str">
        <f>IF(A100="","",VLOOKUP($A94,IF(LEN(A100)=2,MSB,MSA),VLOOKUP(LEFT(A100,1),Teams,4,FALSE),FALSE))</f>
        <v/>
      </c>
      <c r="D100" s="23" t="str">
        <f t="shared" si="12"/>
        <v/>
      </c>
      <c r="E100" s="24"/>
      <c r="F100" s="25">
        <v>1</v>
      </c>
    </row>
    <row r="101" spans="1:6" x14ac:dyDescent="0.3">
      <c r="A101" s="30" t="s">
        <v>10</v>
      </c>
      <c r="B101" s="14"/>
      <c r="C101" s="26" t="s">
        <v>188</v>
      </c>
      <c r="D101" s="28"/>
      <c r="E101" s="29"/>
      <c r="F101" s="8"/>
    </row>
    <row r="102" spans="1:6" x14ac:dyDescent="0.3">
      <c r="A102" s="9" t="s">
        <v>138</v>
      </c>
      <c r="B102" s="22">
        <v>1</v>
      </c>
      <c r="C102" s="23" t="str">
        <f>IF(A102="","",VLOOKUP($A101,IF(LEN(A102)=2,MSB,MSA),VLOOKUP(LEFT(A102,1),Teams,4,FALSE),FALSE))</f>
        <v>Eddie Sullivan</v>
      </c>
      <c r="D102" s="23" t="str">
        <f t="shared" ref="D102:D107" si="13">IF(A102="","",VLOOKUP(LEFT(A102,1),Teams,2,FALSE))</f>
        <v>Brighton &amp; Hove</v>
      </c>
      <c r="E102" s="24" t="s">
        <v>189</v>
      </c>
      <c r="F102" s="25">
        <v>6</v>
      </c>
    </row>
    <row r="103" spans="1:6" x14ac:dyDescent="0.3">
      <c r="A103" s="9" t="s">
        <v>190</v>
      </c>
      <c r="B103" s="22">
        <v>2</v>
      </c>
      <c r="C103" s="23" t="str">
        <f>IF(A103="","",VLOOKUP($A101,IF(LEN(A103)=2,MSB,MSA),VLOOKUP(LEFT(A103,1),Teams,4,FALSE),FALSE))</f>
        <v>Louis Lee</v>
      </c>
      <c r="D103" s="23" t="str">
        <f t="shared" si="13"/>
        <v>Lewes</v>
      </c>
      <c r="E103" s="24" t="s">
        <v>191</v>
      </c>
      <c r="F103" s="25">
        <v>5</v>
      </c>
    </row>
    <row r="104" spans="1:6" x14ac:dyDescent="0.3">
      <c r="A104" s="9" t="s">
        <v>137</v>
      </c>
      <c r="B104" s="22" t="s">
        <v>119</v>
      </c>
      <c r="C104" s="23" t="str">
        <f>IF(A104="","",VLOOKUP($A101,IF(LEN(A104)=2,MSB,MSA),VLOOKUP(LEFT(A104,1),Teams,4,FALSE),FALSE))</f>
        <v>Byron Roberts</v>
      </c>
      <c r="D104" s="23" t="str">
        <f t="shared" si="13"/>
        <v>Eastbourne</v>
      </c>
      <c r="E104" s="24" t="s">
        <v>192</v>
      </c>
      <c r="F104" s="25">
        <v>4</v>
      </c>
    </row>
    <row r="105" spans="1:6" x14ac:dyDescent="0.3">
      <c r="A105" s="9"/>
      <c r="B105" s="22" t="s">
        <v>121</v>
      </c>
      <c r="C105" s="23" t="str">
        <f>IF(A105="","",VLOOKUP($A101,IF(LEN(A105)=2,MSB,MSA),VLOOKUP(LEFT(A105,1),Teams,4,FALSE),FALSE))</f>
        <v/>
      </c>
      <c r="D105" s="23" t="str">
        <f t="shared" si="13"/>
        <v/>
      </c>
      <c r="E105" s="24"/>
      <c r="F105" s="25">
        <v>3</v>
      </c>
    </row>
    <row r="106" spans="1:6" x14ac:dyDescent="0.3">
      <c r="A106" s="9"/>
      <c r="B106" s="22" t="s">
        <v>15</v>
      </c>
      <c r="C106" s="23" t="str">
        <f>IF(A106="","",VLOOKUP($A101,IF(LEN(A106)=2,MSB,MSA),VLOOKUP(LEFT(A106,1),Teams,4,FALSE),FALSE))</f>
        <v/>
      </c>
      <c r="D106" s="23" t="str">
        <f t="shared" si="13"/>
        <v/>
      </c>
      <c r="E106" s="24"/>
      <c r="F106" s="25">
        <v>2</v>
      </c>
    </row>
    <row r="107" spans="1:6" x14ac:dyDescent="0.3">
      <c r="A107" s="9"/>
      <c r="B107" s="22" t="s">
        <v>19</v>
      </c>
      <c r="C107" s="23" t="str">
        <f>IF(A107="","",VLOOKUP($A101,IF(LEN(A107)=2,MSB,MSA),VLOOKUP(LEFT(A107,1),Teams,4,FALSE),FALSE))</f>
        <v/>
      </c>
      <c r="D107" s="23" t="str">
        <f t="shared" si="13"/>
        <v/>
      </c>
      <c r="E107" s="24"/>
      <c r="F107" s="25">
        <v>1</v>
      </c>
    </row>
    <row r="108" spans="1:6" x14ac:dyDescent="0.3">
      <c r="A108" s="30" t="s">
        <v>193</v>
      </c>
      <c r="B108" s="14"/>
      <c r="C108" s="26" t="s">
        <v>194</v>
      </c>
      <c r="D108" s="28"/>
      <c r="E108" s="29"/>
      <c r="F108" s="8"/>
    </row>
    <row r="109" spans="1:6" x14ac:dyDescent="0.3">
      <c r="A109" s="9" t="s">
        <v>126</v>
      </c>
      <c r="B109" s="22">
        <v>1</v>
      </c>
      <c r="C109" s="23" t="str">
        <f>IF(A109="","",VLOOKUP($A108,IF(LEN(A109)=2,MSB,MSA),VLOOKUP(LEFT(A109,1),Teams,4,FALSE),FALSE))</f>
        <v>Matthew Reid</v>
      </c>
      <c r="D109" s="23" t="str">
        <f t="shared" ref="D109:D114" si="14">IF(A109="","",VLOOKUP(LEFT(A109,1),Teams,2,FALSE))</f>
        <v>Brighton &amp; Hove</v>
      </c>
      <c r="E109" s="24" t="s">
        <v>195</v>
      </c>
      <c r="F109" s="25">
        <v>6</v>
      </c>
    </row>
    <row r="110" spans="1:6" x14ac:dyDescent="0.3">
      <c r="A110" s="9" t="s">
        <v>128</v>
      </c>
      <c r="B110" s="22">
        <v>2</v>
      </c>
      <c r="C110" s="23" t="str">
        <f>IF(A110="","",VLOOKUP($A108,IF(LEN(A110)=2,MSB,MSA),VLOOKUP(LEFT(A110,1),Teams,4,FALSE),FALSE))</f>
        <v>Fletcher Howcroft</v>
      </c>
      <c r="D110" s="23" t="str">
        <f t="shared" si="14"/>
        <v>Eastbourne</v>
      </c>
      <c r="E110" s="24" t="s">
        <v>196</v>
      </c>
      <c r="F110" s="25">
        <v>5</v>
      </c>
    </row>
    <row r="111" spans="1:6" x14ac:dyDescent="0.3">
      <c r="A111" s="9" t="s">
        <v>190</v>
      </c>
      <c r="B111" s="22" t="s">
        <v>119</v>
      </c>
      <c r="C111" s="23" t="str">
        <f>IF(A111="","",VLOOKUP($A108,IF(LEN(A111)=2,MSB,MSA),VLOOKUP(LEFT(A111,1),Teams,4,FALSE),FALSE))</f>
        <v>Samuel Trotman</v>
      </c>
      <c r="D111" s="23" t="str">
        <f t="shared" si="14"/>
        <v>Lewes</v>
      </c>
      <c r="E111" s="24" t="s">
        <v>197</v>
      </c>
      <c r="F111" s="25">
        <v>4</v>
      </c>
    </row>
    <row r="112" spans="1:6" x14ac:dyDescent="0.3">
      <c r="A112" s="9" t="s">
        <v>131</v>
      </c>
      <c r="B112" s="22" t="s">
        <v>121</v>
      </c>
      <c r="C112" s="23" t="str">
        <f>IF(A112="","",VLOOKUP($A108,IF(LEN(A112)=2,MSB,MSA),VLOOKUP(LEFT(A112,1),Teams,4,FALSE),FALSE))</f>
        <v>Christopher Cheeseman</v>
      </c>
      <c r="D112" s="23" t="str">
        <f t="shared" si="14"/>
        <v>Phoenix</v>
      </c>
      <c r="E112" s="24" t="s">
        <v>198</v>
      </c>
      <c r="F112" s="25">
        <v>3</v>
      </c>
    </row>
    <row r="113" spans="1:6" x14ac:dyDescent="0.3">
      <c r="A113" s="9"/>
      <c r="B113" s="22" t="s">
        <v>15</v>
      </c>
      <c r="C113" s="23" t="str">
        <f>IF(A113="","",VLOOKUP($A108,IF(LEN(A113)=2,MSB,MSA),VLOOKUP(LEFT(A113,1),Teams,4,FALSE),FALSE))</f>
        <v/>
      </c>
      <c r="D113" s="23" t="str">
        <f t="shared" si="14"/>
        <v/>
      </c>
      <c r="E113" s="24"/>
      <c r="F113" s="25">
        <v>2</v>
      </c>
    </row>
    <row r="114" spans="1:6" x14ac:dyDescent="0.3">
      <c r="A114" s="9"/>
      <c r="B114" s="22" t="s">
        <v>19</v>
      </c>
      <c r="C114" s="23" t="str">
        <f>IF(A114="","",VLOOKUP($A108,IF(LEN(A114)=2,MSB,MSA),VLOOKUP(LEFT(A114,1),Teams,4,FALSE),FALSE))</f>
        <v/>
      </c>
      <c r="D114" s="23" t="str">
        <f t="shared" si="14"/>
        <v/>
      </c>
      <c r="E114" s="24"/>
      <c r="F114" s="25">
        <v>1</v>
      </c>
    </row>
    <row r="115" spans="1:6" x14ac:dyDescent="0.3">
      <c r="A115" s="30" t="s">
        <v>193</v>
      </c>
      <c r="B115" s="14"/>
      <c r="C115" s="26" t="s">
        <v>199</v>
      </c>
      <c r="D115" s="28"/>
      <c r="E115" s="29"/>
      <c r="F115" s="8"/>
    </row>
    <row r="116" spans="1:6" x14ac:dyDescent="0.3">
      <c r="A116" s="9" t="s">
        <v>138</v>
      </c>
      <c r="B116" s="22">
        <v>1</v>
      </c>
      <c r="C116" s="23" t="str">
        <f>IF(A116="","",VLOOKUP($A115,IF(LEN(A116)=2,MSB,MSA),VLOOKUP(LEFT(A116,1),Teams,4,FALSE),FALSE))</f>
        <v>Seb Skinner</v>
      </c>
      <c r="D116" s="23" t="str">
        <f t="shared" ref="D116:D121" si="15">IF(A116="","",VLOOKUP(LEFT(A116,1),Teams,2,FALSE))</f>
        <v>Brighton &amp; Hove</v>
      </c>
      <c r="E116" s="24" t="s">
        <v>200</v>
      </c>
      <c r="F116" s="25">
        <v>6</v>
      </c>
    </row>
    <row r="117" spans="1:6" x14ac:dyDescent="0.3">
      <c r="A117" s="9" t="s">
        <v>135</v>
      </c>
      <c r="B117" s="22">
        <v>2</v>
      </c>
      <c r="C117" s="23" t="str">
        <f>IF(A117="","",VLOOKUP($A115,IF(LEN(A117)=2,MSB,MSA),VLOOKUP(LEFT(A117,1),Teams,4,FALSE),FALSE))</f>
        <v>Fletcher Roberts</v>
      </c>
      <c r="D117" s="23" t="str">
        <f t="shared" si="15"/>
        <v>Phoenix</v>
      </c>
      <c r="E117" s="24" t="s">
        <v>201</v>
      </c>
      <c r="F117" s="25">
        <v>5</v>
      </c>
    </row>
    <row r="118" spans="1:6" x14ac:dyDescent="0.3">
      <c r="A118" s="9"/>
      <c r="B118" s="22" t="s">
        <v>119</v>
      </c>
      <c r="C118" s="23" t="str">
        <f>IF(A118="","",VLOOKUP($A115,IF(LEN(A118)=2,MSB,MSA),VLOOKUP(LEFT(A118,1),Teams,4,FALSE),FALSE))</f>
        <v/>
      </c>
      <c r="D118" s="23" t="str">
        <f t="shared" si="15"/>
        <v/>
      </c>
      <c r="E118" s="24"/>
      <c r="F118" s="25">
        <v>4</v>
      </c>
    </row>
    <row r="119" spans="1:6" x14ac:dyDescent="0.3">
      <c r="A119" s="9"/>
      <c r="B119" s="22" t="s">
        <v>121</v>
      </c>
      <c r="C119" s="23" t="str">
        <f>IF(A119="","",VLOOKUP($A115,IF(LEN(A119)=2,MSB,MSA),VLOOKUP(LEFT(A119,1),Teams,4,FALSE),FALSE))</f>
        <v/>
      </c>
      <c r="D119" s="23" t="str">
        <f t="shared" si="15"/>
        <v/>
      </c>
      <c r="E119" s="24"/>
      <c r="F119" s="25">
        <v>3</v>
      </c>
    </row>
    <row r="120" spans="1:6" x14ac:dyDescent="0.3">
      <c r="A120" s="9"/>
      <c r="B120" s="22" t="s">
        <v>15</v>
      </c>
      <c r="C120" s="23" t="str">
        <f>IF(A120="","",VLOOKUP($A115,IF(LEN(A120)=2,MSB,MSA),VLOOKUP(LEFT(A120,1),Teams,4,FALSE),FALSE))</f>
        <v/>
      </c>
      <c r="D120" s="23" t="str">
        <f t="shared" si="15"/>
        <v/>
      </c>
      <c r="E120" s="24"/>
      <c r="F120" s="25">
        <v>2</v>
      </c>
    </row>
    <row r="121" spans="1:6" x14ac:dyDescent="0.3">
      <c r="A121" s="9"/>
      <c r="B121" s="22" t="s">
        <v>19</v>
      </c>
      <c r="C121" s="23" t="str">
        <f>IF(A121="","",VLOOKUP($A115,IF(LEN(A121)=2,MSB,MSA),VLOOKUP(LEFT(A121,1),Teams,4,FALSE),FALSE))</f>
        <v/>
      </c>
      <c r="D121" s="23" t="str">
        <f t="shared" si="15"/>
        <v/>
      </c>
      <c r="E121" s="24"/>
      <c r="F121" s="25">
        <v>1</v>
      </c>
    </row>
    <row r="122" spans="1:6" x14ac:dyDescent="0.3">
      <c r="A122" s="30" t="s">
        <v>202</v>
      </c>
      <c r="B122" s="14"/>
      <c r="C122" s="26" t="s">
        <v>203</v>
      </c>
      <c r="D122" s="28"/>
      <c r="E122" s="29"/>
      <c r="F122" s="8"/>
    </row>
    <row r="123" spans="1:6" x14ac:dyDescent="0.3">
      <c r="A123" s="9" t="s">
        <v>190</v>
      </c>
      <c r="B123" s="22" t="s">
        <v>115</v>
      </c>
      <c r="C123" s="23" t="str">
        <f>IF(A123="","",VLOOKUP($A122,IF(LEN(A123)=2,MSB,MSA),VLOOKUP(LEFT(A123,1),Teams,4,FALSE),FALSE))</f>
        <v>Bill Scott</v>
      </c>
      <c r="D123" s="23" t="str">
        <f t="shared" ref="D123:D128" si="16">IF(A123="","",VLOOKUP(LEFT(A123,1),Teams,2,FALSE))</f>
        <v>Lewes</v>
      </c>
      <c r="E123" s="24" t="s">
        <v>204</v>
      </c>
      <c r="F123" s="25">
        <v>6</v>
      </c>
    </row>
    <row r="124" spans="1:6" x14ac:dyDescent="0.3">
      <c r="A124" s="9" t="s">
        <v>126</v>
      </c>
      <c r="B124" s="22" t="s">
        <v>34</v>
      </c>
      <c r="C124" s="23" t="str">
        <f>IF(A124="","",VLOOKUP($A122,IF(LEN(A124)=2,MSB,MSA),VLOOKUP(LEFT(A124,1),Teams,4,FALSE),FALSE))</f>
        <v>James Kane</v>
      </c>
      <c r="D124" s="23" t="str">
        <f t="shared" si="16"/>
        <v>Brighton &amp; Hove</v>
      </c>
      <c r="E124" s="24" t="s">
        <v>205</v>
      </c>
      <c r="F124" s="25">
        <v>5</v>
      </c>
    </row>
    <row r="125" spans="1:6" x14ac:dyDescent="0.3">
      <c r="A125" s="9" t="s">
        <v>128</v>
      </c>
      <c r="B125" s="22" t="s">
        <v>119</v>
      </c>
      <c r="C125" s="23" t="str">
        <f>IF(A125="","",VLOOKUP($A122,IF(LEN(A125)=2,MSB,MSA),VLOOKUP(LEFT(A125,1),Teams,4,FALSE),FALSE))</f>
        <v>Fletcher Howcroft</v>
      </c>
      <c r="D125" s="23" t="str">
        <f t="shared" si="16"/>
        <v>Eastbourne</v>
      </c>
      <c r="E125" s="24" t="s">
        <v>206</v>
      </c>
      <c r="F125" s="25">
        <v>4</v>
      </c>
    </row>
    <row r="126" spans="1:6" x14ac:dyDescent="0.3">
      <c r="A126" s="9" t="s">
        <v>131</v>
      </c>
      <c r="B126" s="22" t="s">
        <v>121</v>
      </c>
      <c r="C126" s="23" t="str">
        <f>IF(A126="","",VLOOKUP($A122,IF(LEN(A126)=2,MSB,MSA),VLOOKUP(LEFT(A126,1),Teams,4,FALSE),FALSE))</f>
        <v>Matthew Cheeseman</v>
      </c>
      <c r="D126" s="23" t="str">
        <f t="shared" si="16"/>
        <v>Phoenix</v>
      </c>
      <c r="E126" s="24" t="s">
        <v>207</v>
      </c>
      <c r="F126" s="25">
        <v>3</v>
      </c>
    </row>
    <row r="127" spans="1:6" x14ac:dyDescent="0.3">
      <c r="A127" s="9"/>
      <c r="B127" s="22" t="s">
        <v>15</v>
      </c>
      <c r="C127" s="23" t="str">
        <f>IF(A127="","",VLOOKUP($A122,IF(LEN(A127)=2,MSB,MSA),VLOOKUP(LEFT(A127,1),Teams,4,FALSE),FALSE))</f>
        <v/>
      </c>
      <c r="D127" s="23" t="str">
        <f t="shared" si="16"/>
        <v/>
      </c>
      <c r="E127" s="24"/>
      <c r="F127" s="25">
        <v>2</v>
      </c>
    </row>
    <row r="128" spans="1:6" x14ac:dyDescent="0.3">
      <c r="A128" s="9"/>
      <c r="B128" s="22" t="s">
        <v>19</v>
      </c>
      <c r="C128" s="23" t="str">
        <f>IF(A128="","",VLOOKUP($A122,IF(LEN(A128)=2,MSB,MSA),VLOOKUP(LEFT(A128,1),Teams,4,FALSE),FALSE))</f>
        <v/>
      </c>
      <c r="D128" s="23" t="str">
        <f t="shared" si="16"/>
        <v/>
      </c>
      <c r="E128" s="24"/>
      <c r="F128" s="25">
        <v>1</v>
      </c>
    </row>
    <row r="129" spans="1:6" x14ac:dyDescent="0.3">
      <c r="A129" s="30" t="s">
        <v>202</v>
      </c>
      <c r="B129" s="14"/>
      <c r="C129" s="26" t="s">
        <v>208</v>
      </c>
      <c r="D129" s="28"/>
      <c r="E129" s="29"/>
      <c r="F129" s="8"/>
    </row>
    <row r="130" spans="1:6" x14ac:dyDescent="0.3">
      <c r="A130" s="9" t="s">
        <v>138</v>
      </c>
      <c r="B130" s="22" t="s">
        <v>115</v>
      </c>
      <c r="C130" s="23" t="str">
        <f>IF(A130="","",VLOOKUP($A129,IF(LEN(A130)=2,MSB,MSA),VLOOKUP(LEFT(A130,1),Teams,4,FALSE),FALSE))</f>
        <v>Joaquin Perez Rork</v>
      </c>
      <c r="D130" s="23" t="str">
        <f t="shared" ref="D130:D135" si="17">IF(A130="","",VLOOKUP(LEFT(A130,1),Teams,2,FALSE))</f>
        <v>Brighton &amp; Hove</v>
      </c>
      <c r="E130" s="24" t="s">
        <v>209</v>
      </c>
      <c r="F130" s="25">
        <v>6</v>
      </c>
    </row>
    <row r="131" spans="1:6" x14ac:dyDescent="0.3">
      <c r="A131" s="9" t="s">
        <v>143</v>
      </c>
      <c r="B131" s="22" t="s">
        <v>34</v>
      </c>
      <c r="C131" s="23" t="str">
        <f>IF(A131="","",VLOOKUP($A129,IF(LEN(A131)=2,MSB,MSA),VLOOKUP(LEFT(A131,1),Teams,4,FALSE),FALSE))</f>
        <v>Roscoe Harris</v>
      </c>
      <c r="D131" s="23" t="str">
        <f t="shared" si="17"/>
        <v>Lewes</v>
      </c>
      <c r="E131" s="24" t="s">
        <v>210</v>
      </c>
      <c r="F131" s="25">
        <v>5</v>
      </c>
    </row>
    <row r="132" spans="1:6" x14ac:dyDescent="0.3">
      <c r="A132" s="9"/>
      <c r="B132" s="22" t="s">
        <v>119</v>
      </c>
      <c r="C132" s="23" t="str">
        <f>IF(A132="","",VLOOKUP($A129,IF(LEN(A132)=2,MSB,MSA),VLOOKUP(LEFT(A132,1),Teams,4,FALSE),FALSE))</f>
        <v/>
      </c>
      <c r="D132" s="23" t="str">
        <f t="shared" si="17"/>
        <v/>
      </c>
      <c r="E132" s="24"/>
      <c r="F132" s="25">
        <v>4</v>
      </c>
    </row>
    <row r="133" spans="1:6" x14ac:dyDescent="0.3">
      <c r="A133" s="9"/>
      <c r="B133" s="22" t="s">
        <v>121</v>
      </c>
      <c r="C133" s="23" t="str">
        <f>IF(A133="","",VLOOKUP($A129,IF(LEN(A133)=2,MSB,MSA),VLOOKUP(LEFT(A133,1),Teams,4,FALSE),FALSE))</f>
        <v/>
      </c>
      <c r="D133" s="23" t="str">
        <f t="shared" si="17"/>
        <v/>
      </c>
      <c r="E133" s="24"/>
      <c r="F133" s="25">
        <v>3</v>
      </c>
    </row>
    <row r="134" spans="1:6" x14ac:dyDescent="0.3">
      <c r="A134" s="9"/>
      <c r="B134" s="22" t="s">
        <v>15</v>
      </c>
      <c r="C134" s="23" t="str">
        <f>IF(A134="","",VLOOKUP($A129,IF(LEN(A134)=2,MSB,MSA),VLOOKUP(LEFT(A134,1),Teams,4,FALSE),FALSE))</f>
        <v/>
      </c>
      <c r="D134" s="23" t="str">
        <f t="shared" si="17"/>
        <v/>
      </c>
      <c r="E134" s="24"/>
      <c r="F134" s="25">
        <v>2</v>
      </c>
    </row>
    <row r="135" spans="1:6" x14ac:dyDescent="0.3">
      <c r="A135" s="9"/>
      <c r="B135" s="22" t="s">
        <v>19</v>
      </c>
      <c r="C135" s="23" t="str">
        <f>IF(A135="","",VLOOKUP($A129,IF(LEN(A135)=2,MSB,MSA),VLOOKUP(LEFT(A135,1),Teams,4,FALSE),FALSE))</f>
        <v/>
      </c>
      <c r="D135" s="23" t="str">
        <f t="shared" si="17"/>
        <v/>
      </c>
      <c r="E135" s="24"/>
      <c r="F135" s="25">
        <v>1</v>
      </c>
    </row>
    <row r="136" spans="1:6" x14ac:dyDescent="0.3">
      <c r="A136" s="30" t="s">
        <v>211</v>
      </c>
      <c r="B136" s="14"/>
      <c r="C136" s="26" t="s">
        <v>212</v>
      </c>
      <c r="D136" s="28"/>
      <c r="E136" s="29"/>
      <c r="F136" s="8"/>
    </row>
    <row r="137" spans="1:6" x14ac:dyDescent="0.3">
      <c r="A137" s="9" t="s">
        <v>126</v>
      </c>
      <c r="B137" s="22">
        <v>1</v>
      </c>
      <c r="C137" s="23" t="str">
        <f>IF(A137="","",VLOOKUP($A136,IF(LEN(A137)=2,MSB,MSA),VLOOKUP(LEFT(A137,1),Teams,4,FALSE),FALSE))</f>
        <v>Arthur Rogers</v>
      </c>
      <c r="D137" s="23" t="str">
        <f t="shared" ref="D137:D142" si="18">IF(A137="","",VLOOKUP(LEFT(A137,1),Teams,2,FALSE))</f>
        <v>Brighton &amp; Hove</v>
      </c>
      <c r="E137" s="24" t="s">
        <v>213</v>
      </c>
      <c r="F137" s="25">
        <v>6</v>
      </c>
    </row>
    <row r="138" spans="1:6" x14ac:dyDescent="0.3">
      <c r="A138" s="9" t="s">
        <v>128</v>
      </c>
      <c r="B138" s="22">
        <v>2</v>
      </c>
      <c r="C138" s="23" t="str">
        <f>IF(A138="","",VLOOKUP($A136,IF(LEN(A138)=2,MSB,MSA),VLOOKUP(LEFT(A138,1),Teams,4,FALSE),FALSE))</f>
        <v>Jack Shires</v>
      </c>
      <c r="D138" s="23" t="str">
        <f t="shared" si="18"/>
        <v>Eastbourne</v>
      </c>
      <c r="E138" s="24" t="s">
        <v>214</v>
      </c>
      <c r="F138" s="25">
        <v>5</v>
      </c>
    </row>
    <row r="139" spans="1:6" x14ac:dyDescent="0.3">
      <c r="A139" s="9" t="s">
        <v>143</v>
      </c>
      <c r="B139" s="22" t="s">
        <v>119</v>
      </c>
      <c r="C139" s="23" t="str">
        <f>IF(A139="","",VLOOKUP($A136,IF(LEN(A139)=2,MSB,MSA),VLOOKUP(LEFT(A139,1),Teams,4,FALSE),FALSE))</f>
        <v>Roscoe Harris</v>
      </c>
      <c r="D139" s="23" t="str">
        <f t="shared" si="18"/>
        <v>Lewes</v>
      </c>
      <c r="E139" s="24" t="s">
        <v>215</v>
      </c>
      <c r="F139" s="25">
        <v>4</v>
      </c>
    </row>
    <row r="140" spans="1:6" x14ac:dyDescent="0.3">
      <c r="A140" s="9"/>
      <c r="B140" s="22" t="s">
        <v>121</v>
      </c>
      <c r="C140" s="23" t="str">
        <f>IF(A140="","",VLOOKUP($A136,IF(LEN(A140)=2,MSB,MSA),VLOOKUP(LEFT(A140,1),Teams,4,FALSE),FALSE))</f>
        <v/>
      </c>
      <c r="D140" s="23" t="str">
        <f t="shared" si="18"/>
        <v/>
      </c>
      <c r="E140" s="24"/>
      <c r="F140" s="25">
        <v>3</v>
      </c>
    </row>
    <row r="141" spans="1:6" x14ac:dyDescent="0.3">
      <c r="A141" s="9"/>
      <c r="B141" s="22" t="s">
        <v>15</v>
      </c>
      <c r="C141" s="23" t="str">
        <f>IF(A141="","",VLOOKUP($A136,IF(LEN(A141)=2,MSB,MSA),VLOOKUP(LEFT(A141,1),Teams,4,FALSE),FALSE))</f>
        <v/>
      </c>
      <c r="D141" s="23" t="str">
        <f t="shared" si="18"/>
        <v/>
      </c>
      <c r="E141" s="24"/>
      <c r="F141" s="25">
        <v>2</v>
      </c>
    </row>
    <row r="142" spans="1:6" x14ac:dyDescent="0.3">
      <c r="A142" s="9"/>
      <c r="B142" s="22" t="s">
        <v>19</v>
      </c>
      <c r="C142" s="23" t="str">
        <f>IF(A142="","",VLOOKUP($A136,IF(LEN(A142)=2,MSB,MSA),VLOOKUP(LEFT(A142,1),Teams,4,FALSE),FALSE))</f>
        <v/>
      </c>
      <c r="D142" s="23" t="str">
        <f t="shared" si="18"/>
        <v/>
      </c>
      <c r="E142" s="24"/>
      <c r="F142" s="25">
        <v>1</v>
      </c>
    </row>
    <row r="143" spans="1:6" x14ac:dyDescent="0.3">
      <c r="A143" s="30" t="s">
        <v>211</v>
      </c>
      <c r="B143" s="14"/>
      <c r="C143" s="26" t="s">
        <v>216</v>
      </c>
      <c r="D143" s="28"/>
      <c r="E143" s="29"/>
      <c r="F143" s="8"/>
    </row>
    <row r="144" spans="1:6" x14ac:dyDescent="0.3">
      <c r="A144" s="9" t="s">
        <v>138</v>
      </c>
      <c r="B144" s="22">
        <v>1</v>
      </c>
      <c r="C144" s="23" t="str">
        <f>IF(A144="","",VLOOKUP($A143,IF(LEN(A144)=2,MSB,MSA),VLOOKUP(LEFT(A144,1),Teams,4,FALSE),FALSE))</f>
        <v>Elliot James</v>
      </c>
      <c r="D144" s="23" t="str">
        <f t="shared" ref="D144:D149" si="19">IF(A144="","",VLOOKUP(LEFT(A144,1),Teams,2,FALSE))</f>
        <v>Brighton &amp; Hove</v>
      </c>
      <c r="E144" s="24" t="s">
        <v>217</v>
      </c>
      <c r="F144" s="25">
        <v>6</v>
      </c>
    </row>
    <row r="145" spans="1:6" x14ac:dyDescent="0.3">
      <c r="A145" s="9" t="s">
        <v>137</v>
      </c>
      <c r="B145" s="22">
        <v>2</v>
      </c>
      <c r="C145" s="23" t="str">
        <f>IF(A145="","",VLOOKUP($A143,IF(LEN(A145)=2,MSB,MSA),VLOOKUP(LEFT(A145,1),Teams,4,FALSE),FALSE))</f>
        <v>Fox Andrews</v>
      </c>
      <c r="D145" s="23" t="str">
        <f t="shared" si="19"/>
        <v>Eastbourne</v>
      </c>
      <c r="E145" s="24" t="s">
        <v>218</v>
      </c>
      <c r="F145" s="25">
        <v>5</v>
      </c>
    </row>
    <row r="146" spans="1:6" x14ac:dyDescent="0.3">
      <c r="A146" s="9" t="s">
        <v>190</v>
      </c>
      <c r="B146" s="22" t="s">
        <v>119</v>
      </c>
      <c r="C146" s="23" t="str">
        <f>IF(A146="","",VLOOKUP($A143,IF(LEN(A146)=2,MSB,MSA),VLOOKUP(LEFT(A146,1),Teams,4,FALSE),FALSE))</f>
        <v>Thomas Muddle</v>
      </c>
      <c r="D146" s="23" t="str">
        <f t="shared" si="19"/>
        <v>Lewes</v>
      </c>
      <c r="E146" s="24" t="s">
        <v>219</v>
      </c>
      <c r="F146" s="25">
        <v>4</v>
      </c>
    </row>
    <row r="147" spans="1:6" x14ac:dyDescent="0.3">
      <c r="A147" s="9"/>
      <c r="B147" s="22" t="s">
        <v>121</v>
      </c>
      <c r="C147" s="23" t="str">
        <f>IF(A147="","",VLOOKUP($A143,IF(LEN(A147)=2,MSB,MSA),VLOOKUP(LEFT(A147,1),Teams,4,FALSE),FALSE))</f>
        <v/>
      </c>
      <c r="D147" s="23" t="str">
        <f t="shared" si="19"/>
        <v/>
      </c>
      <c r="E147" s="24"/>
      <c r="F147" s="25">
        <v>3</v>
      </c>
    </row>
    <row r="148" spans="1:6" x14ac:dyDescent="0.3">
      <c r="A148" s="9"/>
      <c r="B148" s="22" t="s">
        <v>15</v>
      </c>
      <c r="C148" s="23" t="str">
        <f>IF(A148="","",VLOOKUP($A143,IF(LEN(A148)=2,MSB,MSA),VLOOKUP(LEFT(A148,1),Teams,4,FALSE),FALSE))</f>
        <v/>
      </c>
      <c r="D148" s="23" t="str">
        <f t="shared" si="19"/>
        <v/>
      </c>
      <c r="E148" s="24"/>
      <c r="F148" s="25">
        <v>2</v>
      </c>
    </row>
    <row r="149" spans="1:6" x14ac:dyDescent="0.3">
      <c r="A149" s="9"/>
      <c r="B149" s="22" t="s">
        <v>19</v>
      </c>
      <c r="C149" s="23" t="str">
        <f>IF(A149="","",VLOOKUP($A143,IF(LEN(A149)=2,MSB,MSA),VLOOKUP(LEFT(A149,1),Teams,4,FALSE),FALSE))</f>
        <v/>
      </c>
      <c r="D149" s="23" t="str">
        <f t="shared" si="19"/>
        <v/>
      </c>
      <c r="E149" s="24"/>
      <c r="F149" s="25">
        <v>1</v>
      </c>
    </row>
    <row r="150" spans="1:6" x14ac:dyDescent="0.3">
      <c r="A150" s="30" t="s">
        <v>12</v>
      </c>
      <c r="B150" s="14"/>
      <c r="C150" s="26" t="s">
        <v>220</v>
      </c>
      <c r="D150" s="28"/>
      <c r="E150" s="29"/>
      <c r="F150" s="8"/>
    </row>
    <row r="151" spans="1:6" x14ac:dyDescent="0.3">
      <c r="A151" s="9" t="s">
        <v>126</v>
      </c>
      <c r="B151" s="22">
        <v>1</v>
      </c>
      <c r="C151" s="23" t="str">
        <f>IF(A151="","",VLOOKUP($A150,IF(LEN(A151)=2,MSB,MSA),VLOOKUP(LEFT(A151,1),Teams,4,FALSE),FALSE))</f>
        <v xml:space="preserve">Eddie Sullivan,  Louis Ashworth, Isaac Machin, Matthew Reid </v>
      </c>
      <c r="D151" s="23" t="str">
        <f t="shared" ref="D151:D156" si="20">IF(A151="","",VLOOKUP(LEFT(A151,1),Teams,2,FALSE))</f>
        <v>Brighton &amp; Hove</v>
      </c>
      <c r="E151" s="24" t="s">
        <v>221</v>
      </c>
      <c r="F151" s="25">
        <v>6</v>
      </c>
    </row>
    <row r="152" spans="1:6" x14ac:dyDescent="0.3">
      <c r="A152" s="9" t="s">
        <v>143</v>
      </c>
      <c r="B152" s="22">
        <v>2</v>
      </c>
      <c r="C152" s="23" t="str">
        <f>IF(A152="","",VLOOKUP($A150,IF(LEN(A152)=2,MSB,MSA),VLOOKUP(LEFT(A152,1),Teams,4,FALSE),FALSE))</f>
        <v>Thomas Muddle, Samuel Trotman, Bill Scott, Oscar Fermor-McGhie</v>
      </c>
      <c r="D152" s="23" t="str">
        <f t="shared" si="20"/>
        <v>Lewes</v>
      </c>
      <c r="E152" s="24" t="s">
        <v>222</v>
      </c>
      <c r="F152" s="25">
        <v>5</v>
      </c>
    </row>
    <row r="153" spans="1:6" x14ac:dyDescent="0.3">
      <c r="A153" s="9" t="s">
        <v>128</v>
      </c>
      <c r="B153" s="22" t="s">
        <v>119</v>
      </c>
      <c r="C153" s="23" t="str">
        <f>IF(A153="","",VLOOKUP($A150,IF(LEN(A153)=2,MSB,MSA),VLOOKUP(LEFT(A153,1),Teams,4,FALSE),FALSE))</f>
        <v>Aidan Pringle, Byron Roberts, Charlie Davey, Joshua Webster</v>
      </c>
      <c r="D153" s="23" t="str">
        <f t="shared" si="20"/>
        <v>Eastbourne</v>
      </c>
      <c r="E153" s="24" t="s">
        <v>223</v>
      </c>
      <c r="F153" s="25">
        <v>4</v>
      </c>
    </row>
    <row r="154" spans="1:6" x14ac:dyDescent="0.3">
      <c r="A154" s="9" t="s">
        <v>131</v>
      </c>
      <c r="B154" s="22" t="s">
        <v>121</v>
      </c>
      <c r="C154" s="23">
        <f>IF(A154="","",VLOOKUP($A150,IF(LEN(A154)=2,MSB,MSA),VLOOKUP(LEFT(A154,1),Teams,4,FALSE),FALSE))</f>
        <v>0</v>
      </c>
      <c r="D154" s="23" t="str">
        <f t="shared" si="20"/>
        <v>Phoenix</v>
      </c>
      <c r="E154" s="24" t="s">
        <v>224</v>
      </c>
      <c r="F154" s="25">
        <v>3</v>
      </c>
    </row>
    <row r="155" spans="1:6" x14ac:dyDescent="0.3">
      <c r="A155" s="9"/>
      <c r="B155" s="22" t="s">
        <v>15</v>
      </c>
      <c r="C155" s="23" t="str">
        <f>IF(A155="","",VLOOKUP($A150,IF(LEN(A155)=2,MSB,MSA),VLOOKUP(LEFT(A155,1),Teams,4,FALSE),FALSE))</f>
        <v/>
      </c>
      <c r="D155" s="23" t="str">
        <f t="shared" si="20"/>
        <v/>
      </c>
      <c r="E155" s="24"/>
      <c r="F155" s="25">
        <v>2</v>
      </c>
    </row>
    <row r="156" spans="1:6" x14ac:dyDescent="0.3">
      <c r="A156" s="9"/>
      <c r="B156" s="22" t="s">
        <v>19</v>
      </c>
      <c r="C156" s="23" t="str">
        <f>IF(A156="","",VLOOKUP($A150,IF(LEN(A156)=2,MSB,MSA),VLOOKUP(LEFT(A156,1),Teams,4,FALSE),FALSE))</f>
        <v/>
      </c>
      <c r="D156" s="23" t="str">
        <f t="shared" si="20"/>
        <v/>
      </c>
      <c r="E156" s="24"/>
      <c r="F156" s="25">
        <v>1</v>
      </c>
    </row>
    <row r="157" spans="1:6" x14ac:dyDescent="0.3">
      <c r="A157" s="18" t="s">
        <v>20</v>
      </c>
      <c r="B157" s="14"/>
      <c r="C157" s="19" t="s">
        <v>225</v>
      </c>
      <c r="D157" s="20"/>
      <c r="E157" s="21"/>
      <c r="F157" s="8"/>
    </row>
    <row r="158" spans="1:6" x14ac:dyDescent="0.3">
      <c r="A158" s="9" t="s">
        <v>162</v>
      </c>
      <c r="B158" s="22">
        <v>1</v>
      </c>
      <c r="C158" s="23" t="str">
        <f>IF(A158="","",VLOOKUP($A157,IF(LEN(A158)=2,WSB,WSA),VLOOKUP(LEFT(A158,1),Teams,4,FALSE),FALSE))</f>
        <v>Olivia Henham</v>
      </c>
      <c r="D158" s="23" t="str">
        <f t="shared" ref="D158:D163" si="21">IF(A158="","",VLOOKUP(LEFT(A158,1),Teams,2,FALSE))</f>
        <v>Hastings</v>
      </c>
      <c r="E158" s="24" t="s">
        <v>226</v>
      </c>
      <c r="F158" s="25">
        <v>6</v>
      </c>
    </row>
    <row r="159" spans="1:6" x14ac:dyDescent="0.3">
      <c r="A159" s="9" t="s">
        <v>128</v>
      </c>
      <c r="B159" s="22">
        <v>2</v>
      </c>
      <c r="C159" s="23" t="str">
        <f>IF(A159="","",VLOOKUP($A157,IF(LEN(A159)=2,WSB,WSA),VLOOKUP(LEFT(A159,1),Teams,4,FALSE),FALSE))</f>
        <v>Amy Coughlan</v>
      </c>
      <c r="D159" s="23" t="str">
        <f t="shared" si="21"/>
        <v>Eastbourne</v>
      </c>
      <c r="E159" s="24" t="s">
        <v>127</v>
      </c>
      <c r="F159" s="25">
        <v>5</v>
      </c>
    </row>
    <row r="160" spans="1:6" x14ac:dyDescent="0.3">
      <c r="A160" s="9" t="s">
        <v>132</v>
      </c>
      <c r="B160" s="22" t="s">
        <v>119</v>
      </c>
      <c r="C160" s="23" t="str">
        <f>IF(A160="","",VLOOKUP($A157,IF(LEN(A160)=2,WSB,WSA),VLOOKUP(LEFT(A160,1),Teams,4,FALSE),FALSE))</f>
        <v>Sophie Smith</v>
      </c>
      <c r="D160" s="23" t="str">
        <f t="shared" si="21"/>
        <v>Hy Runners</v>
      </c>
      <c r="E160" s="24" t="s">
        <v>130</v>
      </c>
      <c r="F160" s="25">
        <v>4</v>
      </c>
    </row>
    <row r="161" spans="1:6" x14ac:dyDescent="0.3">
      <c r="A161" s="9" t="s">
        <v>126</v>
      </c>
      <c r="B161" s="22" t="s">
        <v>121</v>
      </c>
      <c r="C161" s="23" t="str">
        <f>IF(A161="","",VLOOKUP($A157,IF(LEN(A161)=2,WSB,WSA),VLOOKUP(LEFT(A161,1),Teams,4,FALSE),FALSE))</f>
        <v>Betty Grice</v>
      </c>
      <c r="D161" s="23" t="str">
        <f t="shared" si="21"/>
        <v>Brighton &amp; Hove</v>
      </c>
      <c r="E161" s="24" t="s">
        <v>27</v>
      </c>
      <c r="F161" s="25">
        <v>3</v>
      </c>
    </row>
    <row r="162" spans="1:6" x14ac:dyDescent="0.3">
      <c r="A162" s="9" t="s">
        <v>131</v>
      </c>
      <c r="B162" s="22" t="s">
        <v>15</v>
      </c>
      <c r="C162" s="23" t="str">
        <f>IF(A162="","",VLOOKUP($A157,IF(LEN(A162)=2,WSB,WSA),VLOOKUP(LEFT(A162,1),Teams,4,FALSE),FALSE))</f>
        <v>Jenaveve Lee</v>
      </c>
      <c r="D162" s="23" t="str">
        <f t="shared" si="21"/>
        <v>Phoenix</v>
      </c>
      <c r="E162" s="24" t="s">
        <v>227</v>
      </c>
      <c r="F162" s="25">
        <v>2</v>
      </c>
    </row>
    <row r="163" spans="1:6" x14ac:dyDescent="0.3">
      <c r="A163" s="9" t="s">
        <v>143</v>
      </c>
      <c r="B163" s="22" t="s">
        <v>19</v>
      </c>
      <c r="C163" s="23" t="str">
        <f>IF(A163="","",VLOOKUP($A157,IF(LEN(A163)=2,WSB,WSA),VLOOKUP(LEFT(A163,1),Teams,4,FALSE),FALSE))</f>
        <v>Isabelle Collett-Ximines</v>
      </c>
      <c r="D163" s="23" t="str">
        <f t="shared" si="21"/>
        <v>Lewes</v>
      </c>
      <c r="E163" s="24" t="s">
        <v>70</v>
      </c>
      <c r="F163" s="25">
        <v>1</v>
      </c>
    </row>
    <row r="164" spans="1:6" x14ac:dyDescent="0.3">
      <c r="A164" s="18" t="s">
        <v>20</v>
      </c>
      <c r="B164" s="14"/>
      <c r="C164" s="26" t="s">
        <v>228</v>
      </c>
      <c r="D164" s="20"/>
      <c r="E164" s="21"/>
      <c r="F164" s="8"/>
    </row>
    <row r="165" spans="1:6" x14ac:dyDescent="0.3">
      <c r="A165" s="9" t="s">
        <v>137</v>
      </c>
      <c r="B165" s="22">
        <v>1</v>
      </c>
      <c r="C165" s="23" t="str">
        <f>IF(A165="","",VLOOKUP($A164,IF(LEN(A165)=2,WSB,WSA),VLOOKUP(LEFT(A165,1),Teams,4,FALSE),FALSE))</f>
        <v>Lily Holmes</v>
      </c>
      <c r="D165" s="23" t="str">
        <f t="shared" ref="D165:D170" si="22">IF(A165="","",VLOOKUP(LEFT(A165,1),Teams,2,FALSE))</f>
        <v>Eastbourne</v>
      </c>
      <c r="E165" s="24" t="s">
        <v>129</v>
      </c>
      <c r="F165" s="25">
        <v>6</v>
      </c>
    </row>
    <row r="166" spans="1:6" x14ac:dyDescent="0.3">
      <c r="A166" s="9" t="s">
        <v>138</v>
      </c>
      <c r="B166" s="22">
        <v>2</v>
      </c>
      <c r="C166" s="23" t="str">
        <f>IF(A166="","",VLOOKUP($A164,IF(LEN(A166)=2,WSB,WSA),VLOOKUP(LEFT(A166,1),Teams,4,FALSE),FALSE))</f>
        <v>Jess Dwight</v>
      </c>
      <c r="D166" s="23" t="str">
        <f t="shared" si="22"/>
        <v>Brighton &amp; Hove</v>
      </c>
      <c r="E166" s="24" t="s">
        <v>130</v>
      </c>
      <c r="F166" s="25">
        <v>5</v>
      </c>
    </row>
    <row r="167" spans="1:6" x14ac:dyDescent="0.3">
      <c r="A167" s="9" t="s">
        <v>229</v>
      </c>
      <c r="B167" s="22" t="s">
        <v>119</v>
      </c>
      <c r="C167" s="23" t="str">
        <f>IF(A167="","",VLOOKUP($A164,IF(LEN(A167)=2,WSB,WSA),VLOOKUP(LEFT(A167,1),Teams,4,FALSE),FALSE))</f>
        <v>Mia Lennard</v>
      </c>
      <c r="D167" s="23" t="str">
        <f t="shared" si="22"/>
        <v>Hy Runners</v>
      </c>
      <c r="E167" s="24" t="s">
        <v>230</v>
      </c>
      <c r="F167" s="25">
        <v>4</v>
      </c>
    </row>
    <row r="168" spans="1:6" x14ac:dyDescent="0.3">
      <c r="A168" s="9" t="s">
        <v>135</v>
      </c>
      <c r="B168" s="22" t="s">
        <v>121</v>
      </c>
      <c r="C168" s="23" t="str">
        <f>IF(A168="","",VLOOKUP($A164,IF(LEN(A168)=2,WSB,WSA),VLOOKUP(LEFT(A168,1),Teams,4,FALSE),FALSE))</f>
        <v>Phoenix Bourne</v>
      </c>
      <c r="D168" s="23" t="str">
        <f t="shared" si="22"/>
        <v>Phoenix</v>
      </c>
      <c r="E168" s="24" t="s">
        <v>136</v>
      </c>
      <c r="F168" s="25">
        <v>3</v>
      </c>
    </row>
    <row r="169" spans="1:6" x14ac:dyDescent="0.3">
      <c r="A169" s="9" t="s">
        <v>190</v>
      </c>
      <c r="B169" s="22" t="s">
        <v>15</v>
      </c>
      <c r="C169" s="23" t="str">
        <f>IF(A169="","",VLOOKUP($A164,IF(LEN(A169)=2,WSB,WSA),VLOOKUP(LEFT(A169,1),Teams,4,FALSE),FALSE))</f>
        <v>May Smith</v>
      </c>
      <c r="D169" s="23" t="str">
        <f t="shared" si="22"/>
        <v>Lewes</v>
      </c>
      <c r="E169" s="24" t="s">
        <v>136</v>
      </c>
      <c r="F169" s="25">
        <v>2</v>
      </c>
    </row>
    <row r="170" spans="1:6" x14ac:dyDescent="0.3">
      <c r="A170" s="9"/>
      <c r="B170" s="22" t="s">
        <v>19</v>
      </c>
      <c r="C170" s="23" t="str">
        <f>IF(A170="","",VLOOKUP($A164,IF(LEN(A170)=2,WSB,WSA),VLOOKUP(LEFT(A170,1),Teams,4,FALSE),FALSE))</f>
        <v/>
      </c>
      <c r="D170" s="23" t="str">
        <f t="shared" si="22"/>
        <v/>
      </c>
      <c r="E170" s="24"/>
      <c r="F170" s="25">
        <v>1</v>
      </c>
    </row>
    <row r="171" spans="1:6" x14ac:dyDescent="0.3">
      <c r="A171" s="18" t="s">
        <v>95</v>
      </c>
      <c r="B171" s="14"/>
      <c r="C171" s="27" t="s">
        <v>231</v>
      </c>
      <c r="D171" s="20"/>
      <c r="E171" s="21"/>
      <c r="F171" s="8"/>
    </row>
    <row r="172" spans="1:6" x14ac:dyDescent="0.3">
      <c r="A172" s="9" t="s">
        <v>128</v>
      </c>
      <c r="B172" s="22">
        <v>1</v>
      </c>
      <c r="C172" s="23" t="str">
        <f>IF(A172="","",VLOOKUP($A171,IF(LEN(A172)=2,WSB,WSA),VLOOKUP(LEFT(A172,1),Teams,4,FALSE),FALSE))</f>
        <v>Kristi Prifiti</v>
      </c>
      <c r="D172" s="23" t="str">
        <f t="shared" ref="D172:D177" si="23">IF(A172="","",VLOOKUP(LEFT(A172,1),Teams,2,FALSE))</f>
        <v>Eastbourne</v>
      </c>
      <c r="E172" s="24" t="s">
        <v>232</v>
      </c>
      <c r="F172" s="25">
        <v>6</v>
      </c>
    </row>
    <row r="173" spans="1:6" x14ac:dyDescent="0.3">
      <c r="A173" s="9" t="s">
        <v>132</v>
      </c>
      <c r="B173" s="22">
        <v>2</v>
      </c>
      <c r="C173" s="23" t="str">
        <f>IF(A173="","",VLOOKUP($A171,IF(LEN(A173)=2,WSB,WSA),VLOOKUP(LEFT(A173,1),Teams,4,FALSE),FALSE))</f>
        <v>Sophie Smith</v>
      </c>
      <c r="D173" s="23" t="str">
        <f t="shared" si="23"/>
        <v>Hy Runners</v>
      </c>
      <c r="E173" s="24" t="s">
        <v>233</v>
      </c>
      <c r="F173" s="25">
        <v>5</v>
      </c>
    </row>
    <row r="174" spans="1:6" x14ac:dyDescent="0.3">
      <c r="A174" s="9" t="s">
        <v>126</v>
      </c>
      <c r="B174" s="22" t="s">
        <v>119</v>
      </c>
      <c r="C174" s="23" t="str">
        <f>IF(A174="","",VLOOKUP($A171,IF(LEN(A174)=2,WSB,WSA),VLOOKUP(LEFT(A174,1),Teams,4,FALSE),FALSE))</f>
        <v>Klara Novak</v>
      </c>
      <c r="D174" s="23" t="str">
        <f t="shared" si="23"/>
        <v>Brighton &amp; Hove</v>
      </c>
      <c r="E174" s="24" t="s">
        <v>234</v>
      </c>
      <c r="F174" s="25">
        <v>4</v>
      </c>
    </row>
    <row r="175" spans="1:6" x14ac:dyDescent="0.3">
      <c r="A175" s="9" t="s">
        <v>131</v>
      </c>
      <c r="B175" s="22" t="s">
        <v>121</v>
      </c>
      <c r="C175" s="23" t="str">
        <f>IF(A175="","",VLOOKUP($A171,IF(LEN(A175)=2,WSB,WSA),VLOOKUP(LEFT(A175,1),Teams,4,FALSE),FALSE))</f>
        <v>Phoenix Bourne</v>
      </c>
      <c r="D175" s="23" t="str">
        <f t="shared" si="23"/>
        <v>Phoenix</v>
      </c>
      <c r="E175" s="24" t="s">
        <v>235</v>
      </c>
      <c r="F175" s="25">
        <v>3</v>
      </c>
    </row>
    <row r="176" spans="1:6" x14ac:dyDescent="0.3">
      <c r="A176" s="9" t="s">
        <v>143</v>
      </c>
      <c r="B176" s="22" t="s">
        <v>15</v>
      </c>
      <c r="C176" s="23" t="str">
        <f>IF(A176="","",VLOOKUP($A171,IF(LEN(A176)=2,WSB,WSA),VLOOKUP(LEFT(A176,1),Teams,4,FALSE),FALSE))</f>
        <v>May Smith</v>
      </c>
      <c r="D176" s="23" t="str">
        <f t="shared" si="23"/>
        <v>Lewes</v>
      </c>
      <c r="E176" s="24" t="s">
        <v>236</v>
      </c>
      <c r="F176" s="25">
        <v>2</v>
      </c>
    </row>
    <row r="177" spans="1:6" x14ac:dyDescent="0.3">
      <c r="A177" s="9"/>
      <c r="B177" s="22" t="s">
        <v>19</v>
      </c>
      <c r="C177" s="23" t="str">
        <f>IF(A177="","",VLOOKUP($A171,IF(LEN(A177)=2,WSB,WSA),VLOOKUP(LEFT(A177,1),Teams,4,FALSE),FALSE))</f>
        <v/>
      </c>
      <c r="D177" s="23" t="str">
        <f t="shared" si="23"/>
        <v/>
      </c>
      <c r="E177" s="24"/>
      <c r="F177" s="25">
        <v>1</v>
      </c>
    </row>
    <row r="178" spans="1:6" x14ac:dyDescent="0.3">
      <c r="A178" s="18" t="s">
        <v>95</v>
      </c>
      <c r="B178" s="14"/>
      <c r="C178" s="26" t="s">
        <v>237</v>
      </c>
      <c r="D178" s="20"/>
      <c r="E178" s="21"/>
      <c r="F178" s="8"/>
    </row>
    <row r="179" spans="1:6" x14ac:dyDescent="0.3">
      <c r="A179" s="9" t="s">
        <v>137</v>
      </c>
      <c r="B179" s="22">
        <v>1</v>
      </c>
      <c r="C179" s="23" t="str">
        <f>IF(A179="","",VLOOKUP($A178,IF(LEN(A179)=2,WSB,WSA),VLOOKUP(LEFT(A179,1),Teams,4,FALSE),FALSE))</f>
        <v>Ayana Reid</v>
      </c>
      <c r="D179" s="23" t="str">
        <f t="shared" ref="D179:D184" si="24">IF(A179="","",VLOOKUP(LEFT(A179,1),Teams,2,FALSE))</f>
        <v>Eastbourne</v>
      </c>
      <c r="E179" s="24" t="s">
        <v>238</v>
      </c>
      <c r="F179" s="25">
        <v>6</v>
      </c>
    </row>
    <row r="180" spans="1:6" x14ac:dyDescent="0.3">
      <c r="A180" s="9" t="s">
        <v>135</v>
      </c>
      <c r="B180" s="22">
        <v>2</v>
      </c>
      <c r="C180" s="23" t="str">
        <f>IF(A180="","",VLOOKUP($A178,IF(LEN(A180)=2,WSB,WSA),VLOOKUP(LEFT(A180,1),Teams,4,FALSE),FALSE))</f>
        <v>Stella Gambie</v>
      </c>
      <c r="D180" s="23" t="str">
        <f t="shared" si="24"/>
        <v>Phoenix</v>
      </c>
      <c r="E180" s="24" t="s">
        <v>239</v>
      </c>
      <c r="F180" s="25">
        <v>5</v>
      </c>
    </row>
    <row r="181" spans="1:6" x14ac:dyDescent="0.3">
      <c r="A181" s="9" t="s">
        <v>229</v>
      </c>
      <c r="B181" s="22" t="s">
        <v>119</v>
      </c>
      <c r="C181" s="23" t="str">
        <f>IF(A181="","",VLOOKUP($A178,IF(LEN(A181)=2,WSB,WSA),VLOOKUP(LEFT(A181,1),Teams,4,FALSE),FALSE))</f>
        <v>Olivia Collins</v>
      </c>
      <c r="D181" s="23" t="str">
        <f t="shared" si="24"/>
        <v>Hy Runners</v>
      </c>
      <c r="E181" s="24" t="s">
        <v>239</v>
      </c>
      <c r="F181" s="25">
        <v>4</v>
      </c>
    </row>
    <row r="182" spans="1:6" x14ac:dyDescent="0.3">
      <c r="A182" s="9" t="s">
        <v>138</v>
      </c>
      <c r="B182" s="22" t="s">
        <v>121</v>
      </c>
      <c r="C182" s="23" t="str">
        <f>IF(A182="","",VLOOKUP($A178,IF(LEN(A182)=2,WSB,WSA),VLOOKUP(LEFT(A182,1),Teams,4,FALSE),FALSE))</f>
        <v>Fracessca Crittenden</v>
      </c>
      <c r="D182" s="23" t="str">
        <f t="shared" si="24"/>
        <v>Brighton &amp; Hove</v>
      </c>
      <c r="E182" s="24" t="s">
        <v>240</v>
      </c>
      <c r="F182" s="25">
        <v>3</v>
      </c>
    </row>
    <row r="183" spans="1:6" x14ac:dyDescent="0.3">
      <c r="A183" s="9"/>
      <c r="B183" s="22" t="s">
        <v>15</v>
      </c>
      <c r="C183" s="23" t="str">
        <f>IF(A183="","",VLOOKUP($A178,IF(LEN(A183)=2,WSB,WSA),VLOOKUP(LEFT(A183,1),Teams,4,FALSE),FALSE))</f>
        <v/>
      </c>
      <c r="D183" s="23" t="str">
        <f t="shared" si="24"/>
        <v/>
      </c>
      <c r="E183" s="24"/>
      <c r="F183" s="25">
        <v>2</v>
      </c>
    </row>
    <row r="184" spans="1:6" x14ac:dyDescent="0.3">
      <c r="A184" s="9"/>
      <c r="B184" s="22" t="s">
        <v>19</v>
      </c>
      <c r="C184" s="23" t="str">
        <f>IF(A184="","",VLOOKUP($A178,IF(LEN(A184)=2,WSB,WSA),VLOOKUP(LEFT(A184,1),Teams,4,FALSE),FALSE))</f>
        <v/>
      </c>
      <c r="D184" s="23" t="str">
        <f t="shared" si="24"/>
        <v/>
      </c>
      <c r="E184" s="24"/>
      <c r="F184" s="25">
        <v>1</v>
      </c>
    </row>
    <row r="185" spans="1:6" x14ac:dyDescent="0.3">
      <c r="A185" s="18" t="s">
        <v>7</v>
      </c>
      <c r="B185" s="14"/>
      <c r="C185" s="27" t="s">
        <v>241</v>
      </c>
      <c r="D185" s="28"/>
      <c r="E185" s="21"/>
      <c r="F185" s="8"/>
    </row>
    <row r="186" spans="1:6" x14ac:dyDescent="0.3">
      <c r="A186" s="1" t="s">
        <v>132</v>
      </c>
      <c r="B186" s="22">
        <v>1</v>
      </c>
      <c r="C186" s="23" t="str">
        <f>IF(A186="","",VLOOKUP($A185,IF(LEN(A186)=2,WSB,WSA),VLOOKUP(LEFT(A186,1),Teams,4,FALSE),FALSE))</f>
        <v>Isabella Buchanan</v>
      </c>
      <c r="D186" s="23" t="str">
        <f t="shared" ref="D186:D191" si="25">IF(A186="","",VLOOKUP(LEFT(A186,1),Teams,2,FALSE))</f>
        <v>Hy Runners</v>
      </c>
      <c r="E186" s="24" t="s">
        <v>242</v>
      </c>
      <c r="F186" s="25">
        <v>6</v>
      </c>
    </row>
    <row r="187" spans="1:6" x14ac:dyDescent="0.3">
      <c r="A187" s="1" t="s">
        <v>126</v>
      </c>
      <c r="B187" s="22">
        <v>2</v>
      </c>
      <c r="C187" s="23" t="str">
        <f>IF(A187="","",VLOOKUP($A185,IF(LEN(A187)=2,WSB,WSA),VLOOKUP(LEFT(A187,1),Teams,4,FALSE),FALSE))</f>
        <v>Seren Rowe</v>
      </c>
      <c r="D187" s="23" t="str">
        <f t="shared" si="25"/>
        <v>Brighton &amp; Hove</v>
      </c>
      <c r="E187" s="24" t="s">
        <v>243</v>
      </c>
      <c r="F187" s="25">
        <v>5</v>
      </c>
    </row>
    <row r="188" spans="1:6" x14ac:dyDescent="0.3">
      <c r="A188" s="1" t="s">
        <v>131</v>
      </c>
      <c r="B188" s="22" t="s">
        <v>119</v>
      </c>
      <c r="C188" s="23" t="str">
        <f>IF(A188="","",VLOOKUP($A185,IF(LEN(A188)=2,WSB,WSA),VLOOKUP(LEFT(A188,1),Teams,4,FALSE),FALSE))</f>
        <v>Stella Gambie</v>
      </c>
      <c r="D188" s="23" t="str">
        <f t="shared" si="25"/>
        <v>Phoenix</v>
      </c>
      <c r="E188" s="24" t="s">
        <v>244</v>
      </c>
      <c r="F188" s="25">
        <v>4</v>
      </c>
    </row>
    <row r="189" spans="1:6" x14ac:dyDescent="0.3">
      <c r="A189" s="1" t="s">
        <v>128</v>
      </c>
      <c r="B189" s="22" t="s">
        <v>121</v>
      </c>
      <c r="C189" s="23" t="str">
        <f>IF(A189="","",VLOOKUP($A185,IF(LEN(A189)=2,WSB,WSA),VLOOKUP(LEFT(A189,1),Teams,4,FALSE),FALSE))</f>
        <v>Ayana Reid</v>
      </c>
      <c r="D189" s="23" t="str">
        <f t="shared" si="25"/>
        <v>Eastbourne</v>
      </c>
      <c r="E189" s="24" t="s">
        <v>245</v>
      </c>
      <c r="F189" s="25">
        <v>3</v>
      </c>
    </row>
    <row r="190" spans="1:6" x14ac:dyDescent="0.3">
      <c r="A190" s="1" t="s">
        <v>190</v>
      </c>
      <c r="B190" s="22" t="s">
        <v>15</v>
      </c>
      <c r="C190" s="23" t="str">
        <f>IF(A190="","",VLOOKUP($A185,IF(LEN(A190)=2,WSB,WSA),VLOOKUP(LEFT(A190,1),Teams,4,FALSE),FALSE))</f>
        <v>Ellie Tennant</v>
      </c>
      <c r="D190" s="23" t="str">
        <f t="shared" si="25"/>
        <v>Lewes</v>
      </c>
      <c r="E190" s="24" t="s">
        <v>246</v>
      </c>
      <c r="F190" s="25">
        <v>2</v>
      </c>
    </row>
    <row r="191" spans="1:6" x14ac:dyDescent="0.3">
      <c r="A191" s="1"/>
      <c r="B191" s="22" t="s">
        <v>19</v>
      </c>
      <c r="C191" s="23" t="str">
        <f>IF(A191="","",VLOOKUP($A185,IF(LEN(A191)=2,WSB,WSA),VLOOKUP(LEFT(A191,1),Teams,4,FALSE),FALSE))</f>
        <v/>
      </c>
      <c r="D191" s="23" t="str">
        <f t="shared" si="25"/>
        <v/>
      </c>
      <c r="E191" s="24"/>
      <c r="F191" s="25">
        <v>1</v>
      </c>
    </row>
    <row r="192" spans="1:6" x14ac:dyDescent="0.3">
      <c r="A192" s="18" t="s">
        <v>7</v>
      </c>
      <c r="B192" s="14"/>
      <c r="C192" s="26" t="s">
        <v>247</v>
      </c>
      <c r="D192" s="28"/>
      <c r="E192" s="21"/>
      <c r="F192" s="8"/>
    </row>
    <row r="193" spans="1:6" x14ac:dyDescent="0.3">
      <c r="A193" s="9" t="s">
        <v>138</v>
      </c>
      <c r="B193" s="22">
        <v>1</v>
      </c>
      <c r="C193" s="23" t="str">
        <f>IF(A193="","",VLOOKUP($A192,IF(LEN(A193)=2,WSB,WSA),VLOOKUP(LEFT(A193,1),Teams,4,FALSE),FALSE))</f>
        <v>Florence Matten</v>
      </c>
      <c r="D193" s="23" t="str">
        <f t="shared" ref="D193:D198" si="26">IF(A193="","",VLOOKUP(LEFT(A193,1),Teams,2,FALSE))</f>
        <v>Brighton &amp; Hove</v>
      </c>
      <c r="E193" s="24" t="s">
        <v>248</v>
      </c>
      <c r="F193" s="25">
        <v>6</v>
      </c>
    </row>
    <row r="194" spans="1:6" x14ac:dyDescent="0.3">
      <c r="A194" s="9" t="s">
        <v>229</v>
      </c>
      <c r="B194" s="22">
        <v>2</v>
      </c>
      <c r="C194" s="23" t="str">
        <f>IF(A194="","",VLOOKUP($A192,IF(LEN(A194)=2,WSB,WSA),VLOOKUP(LEFT(A194,1),Teams,4,FALSE),FALSE))</f>
        <v>Ava Morrissy</v>
      </c>
      <c r="D194" s="23" t="str">
        <f t="shared" si="26"/>
        <v>Hy Runners</v>
      </c>
      <c r="E194" s="24" t="s">
        <v>249</v>
      </c>
      <c r="F194" s="25">
        <v>5</v>
      </c>
    </row>
    <row r="195" spans="1:6" x14ac:dyDescent="0.3">
      <c r="A195" s="9" t="s">
        <v>137</v>
      </c>
      <c r="B195" s="22" t="s">
        <v>119</v>
      </c>
      <c r="C195" s="23" t="str">
        <f>IF(A195="","",VLOOKUP($A192,IF(LEN(A195)=2,WSB,WSA),VLOOKUP(LEFT(A195,1),Teams,4,FALSE),FALSE))</f>
        <v>Georgia Lennard</v>
      </c>
      <c r="D195" s="23" t="str">
        <f t="shared" si="26"/>
        <v>Eastbourne</v>
      </c>
      <c r="E195" s="24" t="s">
        <v>250</v>
      </c>
      <c r="F195" s="25">
        <v>4</v>
      </c>
    </row>
    <row r="196" spans="1:6" x14ac:dyDescent="0.3">
      <c r="A196" s="9" t="s">
        <v>135</v>
      </c>
      <c r="B196" s="22" t="s">
        <v>121</v>
      </c>
      <c r="C196" s="23" t="str">
        <f>IF(A196="","",VLOOKUP($A192,IF(LEN(A196)=2,WSB,WSA),VLOOKUP(LEFT(A196,1),Teams,4,FALSE),FALSE))</f>
        <v>Ava Pashley</v>
      </c>
      <c r="D196" s="23" t="str">
        <f t="shared" si="26"/>
        <v>Phoenix</v>
      </c>
      <c r="E196" s="24" t="s">
        <v>251</v>
      </c>
      <c r="F196" s="25">
        <v>3</v>
      </c>
    </row>
    <row r="197" spans="1:6" x14ac:dyDescent="0.3">
      <c r="A197" s="9" t="s">
        <v>143</v>
      </c>
      <c r="B197" s="22" t="s">
        <v>15</v>
      </c>
      <c r="C197" s="23" t="str">
        <f>IF(A197="","",VLOOKUP($A192,IF(LEN(A197)=2,WSB,WSA),VLOOKUP(LEFT(A197,1),Teams,4,FALSE),FALSE))</f>
        <v>Jemima Grimes</v>
      </c>
      <c r="D197" s="23" t="str">
        <f t="shared" si="26"/>
        <v>Lewes</v>
      </c>
      <c r="E197" s="24" t="s">
        <v>252</v>
      </c>
      <c r="F197" s="25">
        <v>2</v>
      </c>
    </row>
    <row r="198" spans="1:6" x14ac:dyDescent="0.3">
      <c r="A198" s="9"/>
      <c r="B198" s="22" t="s">
        <v>19</v>
      </c>
      <c r="C198" s="23" t="str">
        <f>IF(A198="","",VLOOKUP($A192,IF(LEN(A198)=2,WSB,WSA),VLOOKUP(LEFT(A198,1),Teams,4,FALSE),FALSE))</f>
        <v/>
      </c>
      <c r="D198" s="23" t="str">
        <f t="shared" si="26"/>
        <v/>
      </c>
      <c r="E198" s="24"/>
      <c r="F198" s="25">
        <v>1</v>
      </c>
    </row>
    <row r="199" spans="1:6" x14ac:dyDescent="0.3">
      <c r="A199" s="18" t="s">
        <v>93</v>
      </c>
      <c r="B199" s="14"/>
      <c r="C199" s="27" t="s">
        <v>253</v>
      </c>
      <c r="D199" s="28"/>
      <c r="E199" s="29"/>
      <c r="F199" s="8"/>
    </row>
    <row r="200" spans="1:6" x14ac:dyDescent="0.3">
      <c r="A200" s="9" t="s">
        <v>126</v>
      </c>
      <c r="B200" s="22">
        <v>1</v>
      </c>
      <c r="C200" s="23" t="str">
        <f>IF(A200="","",VLOOKUP($A199,IF(LEN(A200)=2,WSB,WSA),VLOOKUP(LEFT(A200,1),Teams,4,FALSE),FALSE))</f>
        <v>Gracie Fox</v>
      </c>
      <c r="D200" s="23" t="str">
        <f t="shared" ref="D200:D205" si="27">IF(A200="","",VLOOKUP(LEFT(A200,1),Teams,2,FALSE))</f>
        <v>Brighton &amp; Hove</v>
      </c>
      <c r="E200" s="24" t="s">
        <v>254</v>
      </c>
      <c r="F200" s="25">
        <v>6</v>
      </c>
    </row>
    <row r="201" spans="1:6" x14ac:dyDescent="0.3">
      <c r="A201" s="9" t="s">
        <v>132</v>
      </c>
      <c r="B201" s="22">
        <v>2</v>
      </c>
      <c r="C201" s="23" t="str">
        <f>IF(A201="","",VLOOKUP($A199,IF(LEN(A201)=2,WSB,WSA),VLOOKUP(LEFT(A201,1),Teams,4,FALSE),FALSE))</f>
        <v xml:space="preserve">Florence Tewkesbury </v>
      </c>
      <c r="D201" s="23" t="str">
        <f t="shared" si="27"/>
        <v>Hy Runners</v>
      </c>
      <c r="E201" s="24" t="s">
        <v>255</v>
      </c>
      <c r="F201" s="25">
        <v>5</v>
      </c>
    </row>
    <row r="202" spans="1:6" x14ac:dyDescent="0.3">
      <c r="A202" s="9" t="s">
        <v>128</v>
      </c>
      <c r="B202" s="22" t="s">
        <v>119</v>
      </c>
      <c r="C202" s="23" t="str">
        <f>IF(A202="","",VLOOKUP($A199,IF(LEN(A202)=2,WSB,WSA),VLOOKUP(LEFT(A202,1),Teams,4,FALSE),FALSE))</f>
        <v>Elsa Ducat</v>
      </c>
      <c r="D202" s="23" t="str">
        <f t="shared" si="27"/>
        <v>Eastbourne</v>
      </c>
      <c r="E202" s="24" t="s">
        <v>256</v>
      </c>
      <c r="F202" s="25">
        <v>4</v>
      </c>
    </row>
    <row r="203" spans="1:6" x14ac:dyDescent="0.3">
      <c r="A203" s="9" t="s">
        <v>131</v>
      </c>
      <c r="B203" s="22" t="s">
        <v>121</v>
      </c>
      <c r="C203" s="23" t="str">
        <f>IF(A203="","",VLOOKUP($A199,IF(LEN(A203)=2,WSB,WSA),VLOOKUP(LEFT(A203,1),Teams,4,FALSE),FALSE))</f>
        <v>Jenaveve Lee</v>
      </c>
      <c r="D203" s="23" t="str">
        <f t="shared" si="27"/>
        <v>Phoenix</v>
      </c>
      <c r="E203" s="24" t="s">
        <v>257</v>
      </c>
      <c r="F203" s="25">
        <v>3</v>
      </c>
    </row>
    <row r="204" spans="1:6" x14ac:dyDescent="0.3">
      <c r="A204" s="9" t="s">
        <v>143</v>
      </c>
      <c r="B204" s="22" t="s">
        <v>15</v>
      </c>
      <c r="C204" s="23" t="str">
        <f>IF(A204="","",VLOOKUP($A199,IF(LEN(A204)=2,WSB,WSA),VLOOKUP(LEFT(A204,1),Teams,4,FALSE),FALSE))</f>
        <v>Millie Button</v>
      </c>
      <c r="D204" s="23" t="str">
        <f t="shared" si="27"/>
        <v>Lewes</v>
      </c>
      <c r="E204" s="24" t="s">
        <v>258</v>
      </c>
      <c r="F204" s="25">
        <v>2</v>
      </c>
    </row>
    <row r="205" spans="1:6" x14ac:dyDescent="0.3">
      <c r="A205" s="9"/>
      <c r="B205" s="22" t="s">
        <v>19</v>
      </c>
      <c r="C205" s="23" t="str">
        <f>IF(A205="","",VLOOKUP($A199,IF(LEN(A205)=2,WSB,WSA),VLOOKUP(LEFT(A205,1),Teams,4,FALSE),FALSE))</f>
        <v/>
      </c>
      <c r="D205" s="23" t="str">
        <f t="shared" si="27"/>
        <v/>
      </c>
      <c r="E205" s="24"/>
      <c r="F205" s="25">
        <v>1</v>
      </c>
    </row>
    <row r="206" spans="1:6" x14ac:dyDescent="0.3">
      <c r="A206" s="18" t="s">
        <v>93</v>
      </c>
      <c r="B206" s="14"/>
      <c r="C206" s="26" t="s">
        <v>259</v>
      </c>
      <c r="D206" s="28"/>
      <c r="E206" s="29"/>
      <c r="F206" s="8"/>
    </row>
    <row r="207" spans="1:6" x14ac:dyDescent="0.3">
      <c r="A207" s="9" t="s">
        <v>229</v>
      </c>
      <c r="B207" s="22">
        <v>1</v>
      </c>
      <c r="C207" s="23" t="str">
        <f>IF(A207="","",VLOOKUP($A206,IF(LEN(A207)=2,WSB,WSA),VLOOKUP(LEFT(A207,1),Teams,4,FALSE),FALSE))</f>
        <v>Kitty Morgan</v>
      </c>
      <c r="D207" s="23" t="str">
        <f t="shared" ref="D207:D212" si="28">IF(A207="","",VLOOKUP(LEFT(A207,1),Teams,2,FALSE))</f>
        <v>Hy Runners</v>
      </c>
      <c r="E207" s="24" t="s">
        <v>260</v>
      </c>
      <c r="F207" s="25">
        <v>6</v>
      </c>
    </row>
    <row r="208" spans="1:6" x14ac:dyDescent="0.3">
      <c r="A208" s="9" t="s">
        <v>137</v>
      </c>
      <c r="B208" s="22">
        <v>2</v>
      </c>
      <c r="C208" s="23" t="str">
        <f>IF(A208="","",VLOOKUP($A206,IF(LEN(A208)=2,WSB,WSA),VLOOKUP(LEFT(A208,1),Teams,4,FALSE),FALSE))</f>
        <v>Chyna Wai</v>
      </c>
      <c r="D208" s="23" t="str">
        <f t="shared" si="28"/>
        <v>Eastbourne</v>
      </c>
      <c r="E208" s="24" t="s">
        <v>261</v>
      </c>
      <c r="F208" s="25">
        <v>5</v>
      </c>
    </row>
    <row r="209" spans="1:6" x14ac:dyDescent="0.3">
      <c r="A209" s="9" t="s">
        <v>135</v>
      </c>
      <c r="B209" s="22" t="s">
        <v>119</v>
      </c>
      <c r="C209" s="23" t="str">
        <f>IF(A209="","",VLOOKUP($A206,IF(LEN(A209)=2,WSB,WSA),VLOOKUP(LEFT(A209,1),Teams,4,FALSE),FALSE))</f>
        <v>Ava Pashley</v>
      </c>
      <c r="D209" s="23" t="str">
        <f t="shared" si="28"/>
        <v>Phoenix</v>
      </c>
      <c r="E209" s="24" t="s">
        <v>262</v>
      </c>
      <c r="F209" s="25">
        <v>4</v>
      </c>
    </row>
    <row r="210" spans="1:6" x14ac:dyDescent="0.3">
      <c r="A210" s="9" t="s">
        <v>190</v>
      </c>
      <c r="B210" s="22" t="s">
        <v>121</v>
      </c>
      <c r="C210" s="23" t="str">
        <f>IF(A210="","",VLOOKUP($A206,IF(LEN(A210)=2,WSB,WSA),VLOOKUP(LEFT(A210,1),Teams,4,FALSE),FALSE))</f>
        <v>Kitty Rowland</v>
      </c>
      <c r="D210" s="23" t="str">
        <f t="shared" si="28"/>
        <v>Lewes</v>
      </c>
      <c r="E210" s="31" t="s">
        <v>263</v>
      </c>
      <c r="F210" s="25">
        <v>3</v>
      </c>
    </row>
    <row r="211" spans="1:6" x14ac:dyDescent="0.3">
      <c r="A211" s="9"/>
      <c r="B211" s="22" t="s">
        <v>15</v>
      </c>
      <c r="C211" s="23" t="str">
        <f>IF(A211="","",VLOOKUP($A206,IF(LEN(A211)=2,WSB,WSA),VLOOKUP(LEFT(A211,1),Teams,4,FALSE),FALSE))</f>
        <v/>
      </c>
      <c r="D211" s="23" t="str">
        <f t="shared" si="28"/>
        <v/>
      </c>
      <c r="E211" s="24"/>
      <c r="F211" s="25">
        <v>2</v>
      </c>
    </row>
    <row r="212" spans="1:6" x14ac:dyDescent="0.3">
      <c r="A212" s="9"/>
      <c r="B212" s="22" t="s">
        <v>19</v>
      </c>
      <c r="C212" s="23" t="str">
        <f>IF(A212="","",VLOOKUP($A206,IF(LEN(A212)=2,WSB,WSA),VLOOKUP(LEFT(A212,1),Teams,4,FALSE),FALSE))</f>
        <v/>
      </c>
      <c r="D212" s="23" t="str">
        <f t="shared" si="28"/>
        <v/>
      </c>
      <c r="E212" s="24"/>
      <c r="F212" s="25">
        <v>1</v>
      </c>
    </row>
    <row r="213" spans="1:6" x14ac:dyDescent="0.3">
      <c r="A213" s="30" t="s">
        <v>264</v>
      </c>
      <c r="B213" s="14"/>
      <c r="C213" s="26" t="s">
        <v>265</v>
      </c>
      <c r="D213" s="20"/>
      <c r="E213" s="21"/>
      <c r="F213" s="8"/>
    </row>
    <row r="214" spans="1:6" x14ac:dyDescent="0.3">
      <c r="A214" s="9" t="s">
        <v>128</v>
      </c>
      <c r="B214" s="22">
        <v>1</v>
      </c>
      <c r="C214" s="23" t="str">
        <f>IF(A214="","",VLOOKUP($A213,IF(LEN(A214)=2,WSB,WSA),VLOOKUP(LEFT(A214,1),Teams,4,FALSE),FALSE))</f>
        <v>Kristi Prifiti</v>
      </c>
      <c r="D214" s="23" t="str">
        <f t="shared" ref="D214:D219" si="29">IF(A214="","",VLOOKUP(LEFT(A214,1),Teams,2,FALSE))</f>
        <v>Eastbourne</v>
      </c>
      <c r="E214" s="24" t="s">
        <v>266</v>
      </c>
      <c r="F214" s="25">
        <v>6</v>
      </c>
    </row>
    <row r="215" spans="1:6" x14ac:dyDescent="0.3">
      <c r="A215" s="9" t="s">
        <v>126</v>
      </c>
      <c r="B215" s="22">
        <v>2</v>
      </c>
      <c r="C215" s="23" t="str">
        <f>IF(A215="","",VLOOKUP($A213,IF(LEN(A215)=2,WSB,WSA),VLOOKUP(LEFT(A215,1),Teams,4,FALSE),FALSE))</f>
        <v>Alex Koloutsos</v>
      </c>
      <c r="D215" s="23" t="str">
        <f t="shared" si="29"/>
        <v>Brighton &amp; Hove</v>
      </c>
      <c r="E215" s="24" t="s">
        <v>267</v>
      </c>
      <c r="F215" s="25">
        <v>5</v>
      </c>
    </row>
    <row r="216" spans="1:6" x14ac:dyDescent="0.3">
      <c r="A216" s="9" t="s">
        <v>143</v>
      </c>
      <c r="B216" s="22" t="s">
        <v>119</v>
      </c>
      <c r="C216" s="23" t="str">
        <f>IF(A216="","",VLOOKUP($A213,IF(LEN(A216)=2,WSB,WSA),VLOOKUP(LEFT(A216,1),Teams,4,FALSE),FALSE))</f>
        <v>Fernanda Wolfson</v>
      </c>
      <c r="D216" s="23" t="str">
        <f t="shared" si="29"/>
        <v>Lewes</v>
      </c>
      <c r="E216" s="24" t="s">
        <v>268</v>
      </c>
      <c r="F216" s="25">
        <v>4</v>
      </c>
    </row>
    <row r="217" spans="1:6" x14ac:dyDescent="0.3">
      <c r="A217" s="9" t="s">
        <v>132</v>
      </c>
      <c r="B217" s="22" t="s">
        <v>121</v>
      </c>
      <c r="C217" s="23" t="str">
        <f>IF(A217="","",VLOOKUP($A213,IF(LEN(A217)=2,WSB,WSA),VLOOKUP(LEFT(A217,1),Teams,4,FALSE),FALSE))</f>
        <v>Alyssa Cornford</v>
      </c>
      <c r="D217" s="23" t="str">
        <f t="shared" si="29"/>
        <v>Hy Runners</v>
      </c>
      <c r="E217" s="24" t="s">
        <v>269</v>
      </c>
      <c r="F217" s="25">
        <v>3</v>
      </c>
    </row>
    <row r="218" spans="1:6" x14ac:dyDescent="0.3">
      <c r="A218" s="9"/>
      <c r="B218" s="22" t="s">
        <v>15</v>
      </c>
      <c r="C218" s="23" t="str">
        <f>IF(A218="","",VLOOKUP($A213,IF(LEN(A218)=2,WSB,WSA),VLOOKUP(LEFT(A218,1),Teams,4,FALSE),FALSE))</f>
        <v/>
      </c>
      <c r="D218" s="23" t="str">
        <f t="shared" si="29"/>
        <v/>
      </c>
      <c r="E218" s="24"/>
      <c r="F218" s="25">
        <v>2</v>
      </c>
    </row>
    <row r="219" spans="1:6" x14ac:dyDescent="0.3">
      <c r="A219" s="9"/>
      <c r="B219" s="22" t="s">
        <v>19</v>
      </c>
      <c r="C219" s="23" t="str">
        <f>IF(A219="","",VLOOKUP($A213,IF(LEN(A219)=2,WSB,WSA),VLOOKUP(LEFT(A219,1),Teams,4,FALSE),FALSE))</f>
        <v/>
      </c>
      <c r="D219" s="23" t="str">
        <f t="shared" si="29"/>
        <v/>
      </c>
      <c r="E219" s="24"/>
      <c r="F219" s="25">
        <v>1</v>
      </c>
    </row>
    <row r="220" spans="1:6" x14ac:dyDescent="0.3">
      <c r="A220" s="30" t="s">
        <v>264</v>
      </c>
      <c r="B220" s="14"/>
      <c r="C220" s="26" t="s">
        <v>270</v>
      </c>
      <c r="D220" s="20"/>
      <c r="E220" s="21"/>
      <c r="F220" s="8"/>
    </row>
    <row r="221" spans="1:6" x14ac:dyDescent="0.3">
      <c r="A221" s="9" t="s">
        <v>137</v>
      </c>
      <c r="B221" s="22">
        <v>1</v>
      </c>
      <c r="C221" s="23" t="str">
        <f>IF(A221="","",VLOOKUP($A220,IF(LEN(A221)=2,WSB,WSA),VLOOKUP(LEFT(A221,1),Teams,4,FALSE),FALSE))</f>
        <v>Lily Holmes</v>
      </c>
      <c r="D221" s="23" t="str">
        <f t="shared" ref="D221:D226" si="30">IF(A221="","",VLOOKUP(LEFT(A221,1),Teams,2,FALSE))</f>
        <v>Eastbourne</v>
      </c>
      <c r="E221" s="24" t="s">
        <v>271</v>
      </c>
      <c r="F221" s="25">
        <v>6</v>
      </c>
    </row>
    <row r="222" spans="1:6" x14ac:dyDescent="0.3">
      <c r="A222" s="9" t="s">
        <v>138</v>
      </c>
      <c r="B222" s="22">
        <v>2</v>
      </c>
      <c r="C222" s="23" t="str">
        <f>IF(A222="","",VLOOKUP($A220,IF(LEN(A222)=2,WSB,WSA),VLOOKUP(LEFT(A222,1),Teams,4,FALSE),FALSE))</f>
        <v>Rosie Austin</v>
      </c>
      <c r="D222" s="23" t="str">
        <f t="shared" si="30"/>
        <v>Brighton &amp; Hove</v>
      </c>
      <c r="E222" s="24" t="s">
        <v>99</v>
      </c>
      <c r="F222" s="25">
        <v>5</v>
      </c>
    </row>
    <row r="223" spans="1:6" x14ac:dyDescent="0.3">
      <c r="A223" s="9" t="s">
        <v>229</v>
      </c>
      <c r="B223" s="22" t="s">
        <v>119</v>
      </c>
      <c r="C223" s="23" t="str">
        <f>IF(A223="","",VLOOKUP($A220,IF(LEN(A223)=2,WSB,WSA),VLOOKUP(LEFT(A223,1),Teams,4,FALSE),FALSE))</f>
        <v>Ellen Gates</v>
      </c>
      <c r="D223" s="23" t="str">
        <f t="shared" si="30"/>
        <v>Hy Runners</v>
      </c>
      <c r="E223" s="24" t="s">
        <v>272</v>
      </c>
      <c r="F223" s="25">
        <v>4</v>
      </c>
    </row>
    <row r="224" spans="1:6" x14ac:dyDescent="0.3">
      <c r="A224" s="9"/>
      <c r="B224" s="22" t="s">
        <v>121</v>
      </c>
      <c r="C224" s="23" t="str">
        <f>IF(A224="","",VLOOKUP($A220,IF(LEN(A224)=2,WSB,WSA),VLOOKUP(LEFT(A224,1),Teams,4,FALSE),FALSE))</f>
        <v/>
      </c>
      <c r="D224" s="23" t="str">
        <f t="shared" si="30"/>
        <v/>
      </c>
      <c r="E224" s="24"/>
      <c r="F224" s="25">
        <v>3</v>
      </c>
    </row>
    <row r="225" spans="1:6" x14ac:dyDescent="0.3">
      <c r="A225" s="9"/>
      <c r="B225" s="22" t="s">
        <v>15</v>
      </c>
      <c r="C225" s="23" t="str">
        <f>IF(A225="","",VLOOKUP($A220,IF(LEN(A225)=2,WSB,WSA),VLOOKUP(LEFT(A225,1),Teams,4,FALSE),FALSE))</f>
        <v/>
      </c>
      <c r="D225" s="23" t="str">
        <f t="shared" si="30"/>
        <v/>
      </c>
      <c r="E225" s="24"/>
      <c r="F225" s="25">
        <v>2</v>
      </c>
    </row>
    <row r="226" spans="1:6" x14ac:dyDescent="0.3">
      <c r="A226" s="9"/>
      <c r="B226" s="22" t="s">
        <v>19</v>
      </c>
      <c r="C226" s="23" t="str">
        <f>IF(A226="","",VLOOKUP($A220,IF(LEN(A226)=2,WSB,WSA),VLOOKUP(LEFT(A226,1),Teams,4,FALSE),FALSE))</f>
        <v/>
      </c>
      <c r="D226" s="23" t="str">
        <f t="shared" si="30"/>
        <v/>
      </c>
      <c r="E226" s="24"/>
      <c r="F226" s="25">
        <v>1</v>
      </c>
    </row>
    <row r="227" spans="1:6" x14ac:dyDescent="0.3">
      <c r="A227" s="30" t="s">
        <v>40</v>
      </c>
      <c r="B227" s="14"/>
      <c r="C227" s="26" t="s">
        <v>273</v>
      </c>
      <c r="D227" s="28"/>
      <c r="E227" s="29"/>
      <c r="F227" s="8"/>
    </row>
    <row r="228" spans="1:6" x14ac:dyDescent="0.3">
      <c r="A228" s="9" t="s">
        <v>126</v>
      </c>
      <c r="B228" s="22">
        <v>1</v>
      </c>
      <c r="C228" s="23" t="str">
        <f>IF(A228="","",VLOOKUP($A227,IF(LEN(A228)=2,WSB,WSA),VLOOKUP(LEFT(A228,1),Teams,4,FALSE),FALSE))</f>
        <v>Alex Koloutsos</v>
      </c>
      <c r="D228" s="23" t="str">
        <f t="shared" ref="D228:D233" si="31">IF(A228="","",VLOOKUP(LEFT(A228,1),Teams,2,FALSE))</f>
        <v>Brighton &amp; Hove</v>
      </c>
      <c r="E228" s="24" t="s">
        <v>274</v>
      </c>
      <c r="F228" s="25">
        <v>6</v>
      </c>
    </row>
    <row r="229" spans="1:6" x14ac:dyDescent="0.3">
      <c r="A229" s="9" t="s">
        <v>162</v>
      </c>
      <c r="B229" s="22">
        <v>2</v>
      </c>
      <c r="C229" s="23" t="str">
        <f>IF(A229="","",VLOOKUP($A227,IF(LEN(A229)=2,WSB,WSA),VLOOKUP(LEFT(A229,1),Teams,4,FALSE),FALSE))</f>
        <v>Lucienne Simkiss-Day</v>
      </c>
      <c r="D229" s="23" t="str">
        <f t="shared" si="31"/>
        <v>Hastings</v>
      </c>
      <c r="E229" s="24" t="s">
        <v>275</v>
      </c>
      <c r="F229" s="25">
        <v>5</v>
      </c>
    </row>
    <row r="230" spans="1:6" x14ac:dyDescent="0.3">
      <c r="A230" s="9" t="s">
        <v>143</v>
      </c>
      <c r="B230" s="22" t="s">
        <v>119</v>
      </c>
      <c r="C230" s="23" t="str">
        <f>IF(A230="","",VLOOKUP($A227,IF(LEN(A230)=2,WSB,WSA),VLOOKUP(LEFT(A230,1),Teams,4,FALSE),FALSE))</f>
        <v>Fernanda Wolfson</v>
      </c>
      <c r="D230" s="23" t="str">
        <f t="shared" si="31"/>
        <v>Lewes</v>
      </c>
      <c r="E230" s="24" t="s">
        <v>276</v>
      </c>
      <c r="F230" s="25">
        <v>4</v>
      </c>
    </row>
    <row r="231" spans="1:6" x14ac:dyDescent="0.3">
      <c r="A231" s="9" t="s">
        <v>132</v>
      </c>
      <c r="B231" s="22" t="s">
        <v>121</v>
      </c>
      <c r="C231" s="23" t="str">
        <f>IF(A231="","",VLOOKUP($A227,IF(LEN(A231)=2,WSB,WSA),VLOOKUP(LEFT(A231,1),Teams,4,FALSE),FALSE))</f>
        <v>Mia Lennard</v>
      </c>
      <c r="D231" s="23" t="str">
        <f t="shared" si="31"/>
        <v>Hy Runners</v>
      </c>
      <c r="E231" s="24" t="s">
        <v>276</v>
      </c>
      <c r="F231" s="25">
        <v>3</v>
      </c>
    </row>
    <row r="232" spans="1:6" x14ac:dyDescent="0.3">
      <c r="A232" s="9"/>
      <c r="B232" s="22" t="s">
        <v>15</v>
      </c>
      <c r="C232" s="23" t="str">
        <f>IF(A232="","",VLOOKUP($A227,IF(LEN(A232)=2,WSB,WSA),VLOOKUP(LEFT(A232,1),Teams,4,FALSE),FALSE))</f>
        <v/>
      </c>
      <c r="D232" s="23" t="str">
        <f t="shared" si="31"/>
        <v/>
      </c>
      <c r="E232" s="24"/>
      <c r="F232" s="25">
        <v>2</v>
      </c>
    </row>
    <row r="233" spans="1:6" x14ac:dyDescent="0.3">
      <c r="A233" s="9"/>
      <c r="B233" s="22" t="s">
        <v>19</v>
      </c>
      <c r="C233" s="23" t="str">
        <f>IF(A233="","",VLOOKUP($A227,IF(LEN(A233)=2,WSB,WSA),VLOOKUP(LEFT(A233,1),Teams,4,FALSE),FALSE))</f>
        <v/>
      </c>
      <c r="D233" s="23" t="str">
        <f t="shared" si="31"/>
        <v/>
      </c>
      <c r="E233" s="24"/>
      <c r="F233" s="25">
        <v>1</v>
      </c>
    </row>
    <row r="234" spans="1:6" x14ac:dyDescent="0.3">
      <c r="A234" s="30" t="s">
        <v>40</v>
      </c>
      <c r="B234" s="14"/>
      <c r="C234" s="26" t="s">
        <v>277</v>
      </c>
      <c r="D234" s="28"/>
      <c r="E234" s="29"/>
      <c r="F234" s="8"/>
    </row>
    <row r="235" spans="1:6" x14ac:dyDescent="0.3">
      <c r="A235" s="9" t="s">
        <v>138</v>
      </c>
      <c r="B235" s="22">
        <v>1</v>
      </c>
      <c r="C235" s="23" t="str">
        <f>IF(A235="","",VLOOKUP($A234,IF(LEN(A235)=2,WSB,WSA),VLOOKUP(LEFT(A235,1),Teams,4,FALSE),FALSE))</f>
        <v>Florence Matten</v>
      </c>
      <c r="D235" s="23" t="str">
        <f t="shared" ref="D235:D240" si="32">IF(A235="","",VLOOKUP(LEFT(A235,1),Teams,2,FALSE))</f>
        <v>Brighton &amp; Hove</v>
      </c>
      <c r="E235" s="24" t="s">
        <v>276</v>
      </c>
      <c r="F235" s="25">
        <v>6</v>
      </c>
    </row>
    <row r="236" spans="1:6" x14ac:dyDescent="0.3">
      <c r="A236" s="9"/>
      <c r="B236" s="22">
        <v>2</v>
      </c>
      <c r="C236" s="23" t="str">
        <f>IF(A236="","",VLOOKUP($A234,IF(LEN(A236)=2,WSB,WSA),VLOOKUP(LEFT(A236,1),Teams,4,FALSE),FALSE))</f>
        <v/>
      </c>
      <c r="D236" s="23" t="str">
        <f t="shared" si="32"/>
        <v/>
      </c>
      <c r="E236" s="24"/>
      <c r="F236" s="25">
        <v>5</v>
      </c>
    </row>
    <row r="237" spans="1:6" x14ac:dyDescent="0.3">
      <c r="A237" s="9"/>
      <c r="B237" s="22" t="s">
        <v>119</v>
      </c>
      <c r="C237" s="23" t="str">
        <f>IF(A237="","",VLOOKUP($A234,IF(LEN(A237)=2,WSB,WSA),VLOOKUP(LEFT(A237,1),Teams,4,FALSE),FALSE))</f>
        <v/>
      </c>
      <c r="D237" s="23" t="str">
        <f t="shared" si="32"/>
        <v/>
      </c>
      <c r="E237" s="24"/>
      <c r="F237" s="25">
        <v>4</v>
      </c>
    </row>
    <row r="238" spans="1:6" x14ac:dyDescent="0.3">
      <c r="A238" s="9"/>
      <c r="B238" s="22" t="s">
        <v>121</v>
      </c>
      <c r="C238" s="23" t="str">
        <f>IF(A238="","",VLOOKUP($A234,IF(LEN(A238)=2,WSB,WSA),VLOOKUP(LEFT(A238,1),Teams,4,FALSE),FALSE))</f>
        <v/>
      </c>
      <c r="D238" s="23" t="str">
        <f t="shared" si="32"/>
        <v/>
      </c>
      <c r="E238" s="24"/>
      <c r="F238" s="25">
        <v>3</v>
      </c>
    </row>
    <row r="239" spans="1:6" x14ac:dyDescent="0.3">
      <c r="A239" s="9"/>
      <c r="B239" s="22" t="s">
        <v>15</v>
      </c>
      <c r="C239" s="23" t="str">
        <f>IF(A239="","",VLOOKUP($A234,IF(LEN(A239)=2,WSB,WSA),VLOOKUP(LEFT(A239,1),Teams,4,FALSE),FALSE))</f>
        <v/>
      </c>
      <c r="D239" s="23" t="str">
        <f t="shared" si="32"/>
        <v/>
      </c>
      <c r="E239" s="24"/>
      <c r="F239" s="25">
        <v>2</v>
      </c>
    </row>
    <row r="240" spans="1:6" x14ac:dyDescent="0.3">
      <c r="A240" s="9"/>
      <c r="B240" s="22" t="s">
        <v>19</v>
      </c>
      <c r="C240" s="23" t="str">
        <f>IF(A240="","",VLOOKUP($A234,IF(LEN(A240)=2,WSB,WSA),VLOOKUP(LEFT(A240,1),Teams,4,FALSE),FALSE))</f>
        <v/>
      </c>
      <c r="D240" s="23" t="str">
        <f t="shared" si="32"/>
        <v/>
      </c>
      <c r="E240" s="24"/>
      <c r="F240" s="25">
        <v>1</v>
      </c>
    </row>
    <row r="241" spans="1:6" x14ac:dyDescent="0.3">
      <c r="A241" s="30" t="s">
        <v>10</v>
      </c>
      <c r="B241" s="14"/>
      <c r="C241" s="26" t="s">
        <v>278</v>
      </c>
      <c r="D241" s="28"/>
      <c r="E241" s="29"/>
      <c r="F241" s="8"/>
    </row>
    <row r="242" spans="1:6" x14ac:dyDescent="0.3">
      <c r="A242" s="9" t="s">
        <v>126</v>
      </c>
      <c r="B242" s="22">
        <v>1</v>
      </c>
      <c r="C242" s="23" t="str">
        <f>IF(A242="","",VLOOKUP($A241,IF(LEN(A242)=2,WSB,WSA),VLOOKUP(LEFT(A242,1),Teams,4,FALSE),FALSE))</f>
        <v>Klara Novak</v>
      </c>
      <c r="D242" s="23" t="str">
        <f t="shared" ref="D242:D247" si="33">IF(A242="","",VLOOKUP(LEFT(A242,1),Teams,2,FALSE))</f>
        <v>Brighton &amp; Hove</v>
      </c>
      <c r="E242" s="24" t="s">
        <v>279</v>
      </c>
      <c r="F242" s="25">
        <v>6</v>
      </c>
    </row>
    <row r="243" spans="1:6" x14ac:dyDescent="0.3">
      <c r="A243" s="9" t="s">
        <v>162</v>
      </c>
      <c r="B243" s="22">
        <v>2</v>
      </c>
      <c r="C243" s="23" t="str">
        <f>IF(A243="","",VLOOKUP($A241,IF(LEN(A243)=2,WSB,WSA),VLOOKUP(LEFT(A243,1),Teams,4,FALSE),FALSE))</f>
        <v>Olivia Henham</v>
      </c>
      <c r="D243" s="23" t="str">
        <f t="shared" si="33"/>
        <v>Hastings</v>
      </c>
      <c r="E243" s="24" t="s">
        <v>280</v>
      </c>
      <c r="F243" s="25">
        <v>5</v>
      </c>
    </row>
    <row r="244" spans="1:6" x14ac:dyDescent="0.3">
      <c r="A244" s="9" t="s">
        <v>128</v>
      </c>
      <c r="B244" s="22" t="s">
        <v>119</v>
      </c>
      <c r="C244" s="23" t="str">
        <f>IF(A244="","",VLOOKUP($A241,IF(LEN(A244)=2,WSB,WSA),VLOOKUP(LEFT(A244,1),Teams,4,FALSE),FALSE))</f>
        <v>Amy Coughlan</v>
      </c>
      <c r="D244" s="23" t="str">
        <f t="shared" si="33"/>
        <v>Eastbourne</v>
      </c>
      <c r="E244" s="24" t="s">
        <v>281</v>
      </c>
      <c r="F244" s="25">
        <v>4</v>
      </c>
    </row>
    <row r="245" spans="1:6" x14ac:dyDescent="0.3">
      <c r="A245" s="9" t="s">
        <v>135</v>
      </c>
      <c r="B245" s="22" t="s">
        <v>121</v>
      </c>
      <c r="C245" s="23" t="str">
        <f>IF(A245="","",VLOOKUP($A241,IF(LEN(A245)=2,WSB,WSA),VLOOKUP(LEFT(A245,1),Teams,4,FALSE),FALSE))</f>
        <v>Uma Clarke</v>
      </c>
      <c r="D245" s="23" t="str">
        <f t="shared" si="33"/>
        <v>Phoenix</v>
      </c>
      <c r="E245" s="24" t="s">
        <v>282</v>
      </c>
      <c r="F245" s="25">
        <v>3</v>
      </c>
    </row>
    <row r="246" spans="1:6" x14ac:dyDescent="0.3">
      <c r="A246" s="9" t="s">
        <v>132</v>
      </c>
      <c r="B246" s="22" t="s">
        <v>15</v>
      </c>
      <c r="C246" s="23" t="str">
        <f>IF(A246="","",VLOOKUP($A241,IF(LEN(A246)=2,WSB,WSA),VLOOKUP(LEFT(A246,1),Teams,4,FALSE),FALSE))</f>
        <v>Isabella Buchanan</v>
      </c>
      <c r="D246" s="23" t="str">
        <f t="shared" si="33"/>
        <v>Hy Runners</v>
      </c>
      <c r="E246" s="24" t="s">
        <v>283</v>
      </c>
      <c r="F246" s="25">
        <v>2</v>
      </c>
    </row>
    <row r="247" spans="1:6" x14ac:dyDescent="0.3">
      <c r="A247" s="9" t="s">
        <v>143</v>
      </c>
      <c r="B247" s="22" t="s">
        <v>19</v>
      </c>
      <c r="C247" s="23" t="str">
        <f>IF(A247="","",VLOOKUP($A241,IF(LEN(A247)=2,WSB,WSA),VLOOKUP(LEFT(A247,1),Teams,4,FALSE),FALSE))</f>
        <v>Jemima Grimes</v>
      </c>
      <c r="D247" s="23" t="str">
        <f t="shared" si="33"/>
        <v>Lewes</v>
      </c>
      <c r="E247" s="24" t="s">
        <v>284</v>
      </c>
      <c r="F247" s="25">
        <v>1</v>
      </c>
    </row>
    <row r="248" spans="1:6" x14ac:dyDescent="0.3">
      <c r="A248" s="30" t="s">
        <v>10</v>
      </c>
      <c r="B248" s="14"/>
      <c r="C248" s="26" t="s">
        <v>285</v>
      </c>
      <c r="D248" s="28"/>
      <c r="E248" s="29"/>
      <c r="F248" s="8"/>
    </row>
    <row r="249" spans="1:6" x14ac:dyDescent="0.3">
      <c r="A249" s="9" t="s">
        <v>138</v>
      </c>
      <c r="B249" s="22">
        <v>1</v>
      </c>
      <c r="C249" s="23" t="str">
        <f>IF(A249="","",VLOOKUP($A248,IF(LEN(A249)=2,WSB,WSA),VLOOKUP(LEFT(A249,1),Teams,4,FALSE),FALSE))</f>
        <v>Jess Dwight</v>
      </c>
      <c r="D249" s="23" t="str">
        <f t="shared" ref="D249:D254" si="34">IF(A249="","",VLOOKUP(LEFT(A249,1),Teams,2,FALSE))</f>
        <v>Brighton &amp; Hove</v>
      </c>
      <c r="E249" s="24" t="s">
        <v>286</v>
      </c>
      <c r="F249" s="25">
        <v>6</v>
      </c>
    </row>
    <row r="250" spans="1:6" x14ac:dyDescent="0.3">
      <c r="A250" s="9" t="s">
        <v>229</v>
      </c>
      <c r="B250" s="22">
        <v>2</v>
      </c>
      <c r="C250" s="23" t="str">
        <f>IF(A250="","",VLOOKUP($A248,IF(LEN(A250)=2,WSB,WSA),VLOOKUP(LEFT(A250,1),Teams,4,FALSE),FALSE))</f>
        <v xml:space="preserve">Florence Tewkesbury </v>
      </c>
      <c r="D250" s="23" t="str">
        <f t="shared" si="34"/>
        <v>Hy Runners</v>
      </c>
      <c r="E250" s="24" t="s">
        <v>287</v>
      </c>
      <c r="F250" s="25">
        <v>5</v>
      </c>
    </row>
    <row r="251" spans="1:6" x14ac:dyDescent="0.3">
      <c r="A251" s="9" t="s">
        <v>131</v>
      </c>
      <c r="B251" s="22" t="s">
        <v>119</v>
      </c>
      <c r="C251" s="23" t="str">
        <f>IF(A251="","",VLOOKUP($A248,IF(LEN(A251)=2,WSB,WSA),VLOOKUP(LEFT(A251,1),Teams,4,FALSE),FALSE))</f>
        <v>Joli Wong</v>
      </c>
      <c r="D251" s="23" t="str">
        <f t="shared" si="34"/>
        <v>Phoenix</v>
      </c>
      <c r="E251" s="24" t="s">
        <v>288</v>
      </c>
      <c r="F251" s="25">
        <v>4</v>
      </c>
    </row>
    <row r="252" spans="1:6" x14ac:dyDescent="0.3">
      <c r="A252" s="9" t="s">
        <v>137</v>
      </c>
      <c r="B252" s="22" t="s">
        <v>121</v>
      </c>
      <c r="C252" s="23" t="str">
        <f>IF(A252="","",VLOOKUP($A248,IF(LEN(A252)=2,WSB,WSA),VLOOKUP(LEFT(A252,1),Teams,4,FALSE),FALSE))</f>
        <v>Chyna Wai</v>
      </c>
      <c r="D252" s="23" t="str">
        <f t="shared" si="34"/>
        <v>Eastbourne</v>
      </c>
      <c r="E252" s="24" t="s">
        <v>289</v>
      </c>
      <c r="F252" s="25">
        <v>3</v>
      </c>
    </row>
    <row r="253" spans="1:6" x14ac:dyDescent="0.3">
      <c r="A253" s="9" t="s">
        <v>190</v>
      </c>
      <c r="B253" s="22" t="s">
        <v>15</v>
      </c>
      <c r="C253" s="23" t="str">
        <f>IF(A253="","",VLOOKUP($A248,IF(LEN(A253)=2,WSB,WSA),VLOOKUP(LEFT(A253,1),Teams,4,FALSE),FALSE))</f>
        <v>Millie Button</v>
      </c>
      <c r="D253" s="23" t="str">
        <f t="shared" si="34"/>
        <v>Lewes</v>
      </c>
      <c r="E253" s="24" t="s">
        <v>290</v>
      </c>
      <c r="F253" s="25">
        <v>2</v>
      </c>
    </row>
    <row r="254" spans="1:6" x14ac:dyDescent="0.3">
      <c r="A254" s="9"/>
      <c r="B254" s="22" t="s">
        <v>19</v>
      </c>
      <c r="C254" s="23" t="str">
        <f>IF(A254="","",VLOOKUP($A248,IF(LEN(A254)=2,WSB,WSA),VLOOKUP(LEFT(A254,1),Teams,4,FALSE),FALSE))</f>
        <v/>
      </c>
      <c r="D254" s="23" t="str">
        <f t="shared" si="34"/>
        <v/>
      </c>
      <c r="E254" s="24"/>
      <c r="F254" s="25">
        <v>1</v>
      </c>
    </row>
    <row r="255" spans="1:6" x14ac:dyDescent="0.3">
      <c r="A255" s="30" t="s">
        <v>193</v>
      </c>
      <c r="B255" s="14"/>
      <c r="C255" s="26" t="s">
        <v>291</v>
      </c>
      <c r="D255" s="28"/>
      <c r="E255" s="29"/>
      <c r="F255" s="8"/>
    </row>
    <row r="256" spans="1:6" x14ac:dyDescent="0.3">
      <c r="A256" s="9" t="s">
        <v>126</v>
      </c>
      <c r="B256" s="22">
        <v>1</v>
      </c>
      <c r="C256" s="23" t="str">
        <f>IF(A256="","",VLOOKUP($A255,IF(LEN(A256)=2,WSB,WSA),VLOOKUP(LEFT(A256,1),Teams,4,FALSE),FALSE))</f>
        <v>Gracie Fox</v>
      </c>
      <c r="D256" s="23" t="str">
        <f t="shared" ref="D256:D261" si="35">IF(A256="","",VLOOKUP(LEFT(A256,1),Teams,2,FALSE))</f>
        <v>Brighton &amp; Hove</v>
      </c>
      <c r="E256" s="24" t="s">
        <v>292</v>
      </c>
      <c r="F256" s="25">
        <v>6</v>
      </c>
    </row>
    <row r="257" spans="1:6" x14ac:dyDescent="0.3">
      <c r="A257" s="9" t="s">
        <v>132</v>
      </c>
      <c r="B257" s="22">
        <v>2</v>
      </c>
      <c r="C257" s="23" t="str">
        <f>IF(A257="","",VLOOKUP($A255,IF(LEN(A257)=2,WSB,WSA),VLOOKUP(LEFT(A257,1),Teams,4,FALSE),FALSE))</f>
        <v>Ellen Gates</v>
      </c>
      <c r="D257" s="23" t="str">
        <f t="shared" si="35"/>
        <v>Hy Runners</v>
      </c>
      <c r="E257" s="24" t="s">
        <v>293</v>
      </c>
      <c r="F257" s="25">
        <v>5</v>
      </c>
    </row>
    <row r="258" spans="1:6" x14ac:dyDescent="0.3">
      <c r="A258" s="9" t="s">
        <v>143</v>
      </c>
      <c r="B258" s="22" t="s">
        <v>119</v>
      </c>
      <c r="C258" s="23" t="str">
        <f>IF(A258="","",VLOOKUP($A255,IF(LEN(A258)=2,WSB,WSA),VLOOKUP(LEFT(A258,1),Teams,4,FALSE),FALSE))</f>
        <v>Isabelle Collett-Ximines</v>
      </c>
      <c r="D258" s="23" t="str">
        <f t="shared" si="35"/>
        <v>Lewes</v>
      </c>
      <c r="E258" s="24" t="s">
        <v>294</v>
      </c>
      <c r="F258" s="25">
        <v>4</v>
      </c>
    </row>
    <row r="259" spans="1:6" x14ac:dyDescent="0.3">
      <c r="A259" s="9"/>
      <c r="B259" s="22" t="s">
        <v>121</v>
      </c>
      <c r="C259" s="23" t="str">
        <f>IF(A259="","",VLOOKUP($A255,IF(LEN(A259)=2,WSB,WSA),VLOOKUP(LEFT(A259,1),Teams,4,FALSE),FALSE))</f>
        <v/>
      </c>
      <c r="D259" s="23" t="str">
        <f t="shared" si="35"/>
        <v/>
      </c>
      <c r="E259" s="24"/>
      <c r="F259" s="25">
        <v>3</v>
      </c>
    </row>
    <row r="260" spans="1:6" x14ac:dyDescent="0.3">
      <c r="A260" s="9"/>
      <c r="B260" s="22" t="s">
        <v>15</v>
      </c>
      <c r="C260" s="23" t="str">
        <f>IF(A260="","",VLOOKUP($A255,IF(LEN(A260)=2,WSB,WSA),VLOOKUP(LEFT(A260,1),Teams,4,FALSE),FALSE))</f>
        <v/>
      </c>
      <c r="D260" s="23" t="str">
        <f t="shared" si="35"/>
        <v/>
      </c>
      <c r="E260" s="24"/>
      <c r="F260" s="25">
        <v>2</v>
      </c>
    </row>
    <row r="261" spans="1:6" x14ac:dyDescent="0.3">
      <c r="A261" s="9"/>
      <c r="B261" s="22" t="s">
        <v>19</v>
      </c>
      <c r="C261" s="23" t="str">
        <f>IF(A261="","",VLOOKUP($A255,IF(LEN(A261)=2,WSB,WSA),VLOOKUP(LEFT(A261,1),Teams,4,FALSE),FALSE))</f>
        <v/>
      </c>
      <c r="D261" s="23" t="str">
        <f t="shared" si="35"/>
        <v/>
      </c>
      <c r="E261" s="24"/>
      <c r="F261" s="25">
        <v>1</v>
      </c>
    </row>
    <row r="262" spans="1:6" x14ac:dyDescent="0.3">
      <c r="A262" s="30" t="s">
        <v>193</v>
      </c>
      <c r="B262" s="14"/>
      <c r="C262" s="26" t="s">
        <v>295</v>
      </c>
      <c r="D262" s="28"/>
      <c r="E262" s="29"/>
      <c r="F262" s="8"/>
    </row>
    <row r="263" spans="1:6" x14ac:dyDescent="0.3">
      <c r="A263" s="9" t="s">
        <v>138</v>
      </c>
      <c r="B263" s="22">
        <v>1</v>
      </c>
      <c r="C263" s="23" t="str">
        <f>IF(A263="","",VLOOKUP($A262,IF(LEN(A263)=2,WSB,WSA),VLOOKUP(LEFT(A263,1),Teams,4,FALSE),FALSE))</f>
        <v>Fracessca Crittenden</v>
      </c>
      <c r="D263" s="23" t="str">
        <f t="shared" ref="D263:D268" si="36">IF(A263="","",VLOOKUP(LEFT(A263,1),Teams,2,FALSE))</f>
        <v>Brighton &amp; Hove</v>
      </c>
      <c r="E263" s="24" t="s">
        <v>296</v>
      </c>
      <c r="F263" s="25">
        <v>6</v>
      </c>
    </row>
    <row r="264" spans="1:6" x14ac:dyDescent="0.3">
      <c r="A264" s="9" t="s">
        <v>229</v>
      </c>
      <c r="B264" s="22">
        <v>2</v>
      </c>
      <c r="C264" s="23" t="str">
        <f>IF(A264="","",VLOOKUP($A262,IF(LEN(A264)=2,WSB,WSA),VLOOKUP(LEFT(A264,1),Teams,4,FALSE),FALSE))</f>
        <v>Alyssa Cornford</v>
      </c>
      <c r="D264" s="23" t="str">
        <f t="shared" si="36"/>
        <v>Hy Runners</v>
      </c>
      <c r="E264" s="24" t="s">
        <v>297</v>
      </c>
      <c r="F264" s="25">
        <v>5</v>
      </c>
    </row>
    <row r="265" spans="1:6" x14ac:dyDescent="0.3">
      <c r="A265" s="1"/>
      <c r="B265" s="22" t="s">
        <v>119</v>
      </c>
      <c r="C265" s="23" t="str">
        <f>IF(A265="","",VLOOKUP($A262,IF(LEN(A265)=2,WSB,WSA),VLOOKUP(LEFT(A265,1),Teams,4,FALSE),FALSE))</f>
        <v/>
      </c>
      <c r="D265" s="23" t="str">
        <f t="shared" si="36"/>
        <v/>
      </c>
      <c r="E265" s="24"/>
      <c r="F265" s="25">
        <v>4</v>
      </c>
    </row>
    <row r="266" spans="1:6" x14ac:dyDescent="0.3">
      <c r="A266" s="9"/>
      <c r="B266" s="22" t="s">
        <v>121</v>
      </c>
      <c r="C266" s="23" t="str">
        <f>IF(A266="","",VLOOKUP($A262,IF(LEN(A266)=2,WSB,WSA),VLOOKUP(LEFT(A266,1),Teams,4,FALSE),FALSE))</f>
        <v/>
      </c>
      <c r="D266" s="23" t="str">
        <f t="shared" si="36"/>
        <v/>
      </c>
      <c r="E266" s="24"/>
      <c r="F266" s="25">
        <v>3</v>
      </c>
    </row>
    <row r="267" spans="1:6" x14ac:dyDescent="0.3">
      <c r="A267" s="9"/>
      <c r="B267" s="22" t="s">
        <v>15</v>
      </c>
      <c r="C267" s="23" t="str">
        <f>IF(A267="","",VLOOKUP($A262,IF(LEN(A267)=2,WSB,WSA),VLOOKUP(LEFT(A267,1),Teams,4,FALSE),FALSE))</f>
        <v/>
      </c>
      <c r="D267" s="23" t="str">
        <f t="shared" si="36"/>
        <v/>
      </c>
      <c r="E267" s="24"/>
      <c r="F267" s="25">
        <v>2</v>
      </c>
    </row>
    <row r="268" spans="1:6" x14ac:dyDescent="0.3">
      <c r="A268" s="9"/>
      <c r="B268" s="22" t="s">
        <v>19</v>
      </c>
      <c r="C268" s="23" t="str">
        <f>IF(A268="","",VLOOKUP($A262,IF(LEN(A268)=2,WSB,WSA),VLOOKUP(LEFT(A268,1),Teams,4,FALSE),FALSE))</f>
        <v/>
      </c>
      <c r="D268" s="23" t="str">
        <f t="shared" si="36"/>
        <v/>
      </c>
      <c r="E268" s="24"/>
      <c r="F268" s="25">
        <v>1</v>
      </c>
    </row>
    <row r="269" spans="1:6" x14ac:dyDescent="0.3">
      <c r="A269" s="30" t="s">
        <v>202</v>
      </c>
      <c r="B269" s="14"/>
      <c r="C269" s="26" t="s">
        <v>298</v>
      </c>
      <c r="D269" s="28"/>
      <c r="E269" s="29"/>
      <c r="F269" s="8"/>
    </row>
    <row r="270" spans="1:6" x14ac:dyDescent="0.3">
      <c r="A270" s="9" t="s">
        <v>126</v>
      </c>
      <c r="B270" s="22">
        <v>1</v>
      </c>
      <c r="C270" s="23" t="str">
        <f>IF(A270="","",VLOOKUP($A269,IF(LEN(A270)=2,WSB,WSA),VLOOKUP(LEFT(A270,1),Teams,4,FALSE),FALSE))</f>
        <v>Seren Rowe</v>
      </c>
      <c r="D270" s="23" t="str">
        <f t="shared" ref="D270:D275" si="37">IF(A270="","",VLOOKUP(LEFT(A270,1),Teams,2,FALSE))</f>
        <v>Brighton &amp; Hove</v>
      </c>
      <c r="E270" s="24" t="s">
        <v>299</v>
      </c>
      <c r="F270" s="25">
        <v>6</v>
      </c>
    </row>
    <row r="271" spans="1:6" x14ac:dyDescent="0.3">
      <c r="A271" s="9" t="s">
        <v>143</v>
      </c>
      <c r="B271" s="22">
        <v>2</v>
      </c>
      <c r="C271" s="23" t="str">
        <f>IF(A271="","",VLOOKUP($A269,IF(LEN(A271)=2,WSB,WSA),VLOOKUP(LEFT(A271,1),Teams,4,FALSE),FALSE))</f>
        <v>Ellie Tennant</v>
      </c>
      <c r="D271" s="23" t="str">
        <f t="shared" si="37"/>
        <v>Lewes</v>
      </c>
      <c r="E271" s="24" t="s">
        <v>300</v>
      </c>
      <c r="F271" s="25">
        <v>5</v>
      </c>
    </row>
    <row r="272" spans="1:6" x14ac:dyDescent="0.3">
      <c r="A272" s="9" t="s">
        <v>229</v>
      </c>
      <c r="B272" s="22" t="s">
        <v>119</v>
      </c>
      <c r="C272" s="23" t="str">
        <f>IF(A272="","",VLOOKUP($A269,IF(LEN(A272)=2,WSB,WSA),VLOOKUP(LEFT(A272,1),Teams,4,FALSE),FALSE))</f>
        <v>Kitty Morgan</v>
      </c>
      <c r="D272" s="23" t="str">
        <f t="shared" si="37"/>
        <v>Hy Runners</v>
      </c>
      <c r="E272" s="24" t="s">
        <v>301</v>
      </c>
      <c r="F272" s="25">
        <v>4</v>
      </c>
    </row>
    <row r="273" spans="1:6" x14ac:dyDescent="0.3">
      <c r="A273" s="9"/>
      <c r="B273" s="22" t="s">
        <v>121</v>
      </c>
      <c r="C273" s="23" t="str">
        <f>IF(A273="","",VLOOKUP($A269,IF(LEN(A273)=2,WSB,WSA),VLOOKUP(LEFT(A273,1),Teams,4,FALSE),FALSE))</f>
        <v/>
      </c>
      <c r="D273" s="23" t="str">
        <f t="shared" si="37"/>
        <v/>
      </c>
      <c r="E273" s="24"/>
      <c r="F273" s="25">
        <v>3</v>
      </c>
    </row>
    <row r="274" spans="1:6" x14ac:dyDescent="0.3">
      <c r="A274" s="9"/>
      <c r="B274" s="22" t="s">
        <v>15</v>
      </c>
      <c r="C274" s="23" t="str">
        <f>IF(A274="","",VLOOKUP($A269,IF(LEN(A274)=2,WSB,WSA),VLOOKUP(LEFT(A274,1),Teams,4,FALSE),FALSE))</f>
        <v/>
      </c>
      <c r="D274" s="23" t="str">
        <f t="shared" si="37"/>
        <v/>
      </c>
      <c r="E274" s="24"/>
      <c r="F274" s="25">
        <v>2</v>
      </c>
    </row>
    <row r="275" spans="1:6" x14ac:dyDescent="0.3">
      <c r="A275" s="9"/>
      <c r="B275" s="22" t="s">
        <v>19</v>
      </c>
      <c r="C275" s="23" t="str">
        <f>IF(A275="","",VLOOKUP($A269,IF(LEN(A275)=2,WSB,WSA),VLOOKUP(LEFT(A275,1),Teams,4,FALSE),FALSE))</f>
        <v/>
      </c>
      <c r="D275" s="23" t="str">
        <f t="shared" si="37"/>
        <v/>
      </c>
      <c r="E275" s="24"/>
      <c r="F275" s="25">
        <v>1</v>
      </c>
    </row>
    <row r="276" spans="1:6" x14ac:dyDescent="0.3">
      <c r="A276" s="30" t="s">
        <v>202</v>
      </c>
      <c r="B276" s="14"/>
      <c r="C276" s="26" t="s">
        <v>302</v>
      </c>
      <c r="D276" s="28"/>
      <c r="E276" s="29"/>
      <c r="F276" s="8"/>
    </row>
    <row r="277" spans="1:6" x14ac:dyDescent="0.3">
      <c r="A277" s="9" t="s">
        <v>138</v>
      </c>
      <c r="B277" s="22">
        <v>1</v>
      </c>
      <c r="C277" s="23" t="str">
        <f>IF(A277="","",VLOOKUP($A276,IF(LEN(A277)=2,WSB,WSA),VLOOKUP(LEFT(A277,1),Teams,4,FALSE),FALSE))</f>
        <v>Betty Grice</v>
      </c>
      <c r="D277" s="23" t="str">
        <f t="shared" ref="D277:D282" si="38">IF(A277="","",VLOOKUP(LEFT(A277,1),Teams,2,FALSE))</f>
        <v>Brighton &amp; Hove</v>
      </c>
      <c r="E277" s="24" t="s">
        <v>303</v>
      </c>
      <c r="F277" s="25">
        <v>6</v>
      </c>
    </row>
    <row r="278" spans="1:6" x14ac:dyDescent="0.3">
      <c r="A278" s="9" t="s">
        <v>190</v>
      </c>
      <c r="B278" s="22">
        <v>2</v>
      </c>
      <c r="C278" s="23" t="str">
        <f>IF(A278="","",VLOOKUP($A276,IF(LEN(A278)=2,WSB,WSA),VLOOKUP(LEFT(A278,1),Teams,4,FALSE),FALSE))</f>
        <v>Anna Westbury</v>
      </c>
      <c r="D278" s="23" t="str">
        <f t="shared" si="38"/>
        <v>Lewes</v>
      </c>
      <c r="E278" s="24" t="s">
        <v>304</v>
      </c>
      <c r="F278" s="25">
        <v>5</v>
      </c>
    </row>
    <row r="279" spans="1:6" x14ac:dyDescent="0.3">
      <c r="A279" s="9"/>
      <c r="B279" s="22" t="s">
        <v>119</v>
      </c>
      <c r="C279" s="23" t="str">
        <f>IF(A279="","",VLOOKUP($A276,IF(LEN(A279)=2,WSB,WSA),VLOOKUP(LEFT(A279,1),Teams,4,FALSE),FALSE))</f>
        <v/>
      </c>
      <c r="D279" s="23" t="str">
        <f t="shared" si="38"/>
        <v/>
      </c>
      <c r="E279" s="24"/>
      <c r="F279" s="25">
        <v>4</v>
      </c>
    </row>
    <row r="280" spans="1:6" x14ac:dyDescent="0.3">
      <c r="A280" s="9"/>
      <c r="B280" s="22" t="s">
        <v>121</v>
      </c>
      <c r="C280" s="23" t="str">
        <f>IF(A280="","",VLOOKUP($A276,IF(LEN(A280)=2,WSB,WSA),VLOOKUP(LEFT(A280,1),Teams,4,FALSE),FALSE))</f>
        <v/>
      </c>
      <c r="D280" s="23" t="str">
        <f t="shared" si="38"/>
        <v/>
      </c>
      <c r="E280" s="24"/>
      <c r="F280" s="25">
        <v>3</v>
      </c>
    </row>
    <row r="281" spans="1:6" x14ac:dyDescent="0.3">
      <c r="A281" s="9"/>
      <c r="B281" s="22" t="s">
        <v>15</v>
      </c>
      <c r="C281" s="23" t="str">
        <f>IF(A281="","",VLOOKUP($A276,IF(LEN(A281)=2,WSB,WSA),VLOOKUP(LEFT(A281,1),Teams,4,FALSE),FALSE))</f>
        <v/>
      </c>
      <c r="D281" s="23" t="str">
        <f t="shared" si="38"/>
        <v/>
      </c>
      <c r="E281" s="24"/>
      <c r="F281" s="25">
        <v>2</v>
      </c>
    </row>
    <row r="282" spans="1:6" x14ac:dyDescent="0.3">
      <c r="A282" s="9"/>
      <c r="B282" s="22" t="s">
        <v>19</v>
      </c>
      <c r="C282" s="23" t="str">
        <f>IF(A282="","",VLOOKUP($A276,IF(LEN(A282)=2,WSB,WSA),VLOOKUP(LEFT(A282,1),Teams,4,FALSE),FALSE))</f>
        <v/>
      </c>
      <c r="D282" s="23" t="str">
        <f t="shared" si="38"/>
        <v/>
      </c>
      <c r="E282" s="24"/>
      <c r="F282" s="25">
        <v>1</v>
      </c>
    </row>
    <row r="283" spans="1:6" x14ac:dyDescent="0.3">
      <c r="A283" s="30" t="s">
        <v>211</v>
      </c>
      <c r="B283" s="14"/>
      <c r="C283" s="26" t="s">
        <v>305</v>
      </c>
      <c r="D283" s="28"/>
      <c r="E283" s="29"/>
      <c r="F283" s="8"/>
    </row>
    <row r="284" spans="1:6" x14ac:dyDescent="0.3">
      <c r="A284" s="9" t="s">
        <v>126</v>
      </c>
      <c r="B284" s="22">
        <v>1</v>
      </c>
      <c r="C284" s="23" t="str">
        <f>IF(A284="","",VLOOKUP($A283,IF(LEN(A284)=2,WSB,WSA),VLOOKUP(LEFT(A284,1),Teams,4,FALSE),FALSE))</f>
        <v>Rosie Austin</v>
      </c>
      <c r="D284" s="23" t="str">
        <f t="shared" ref="D284:D289" si="39">IF(A284="","",VLOOKUP(LEFT(A284,1),Teams,2,FALSE))</f>
        <v>Brighton &amp; Hove</v>
      </c>
      <c r="E284" s="24" t="s">
        <v>306</v>
      </c>
      <c r="F284" s="25">
        <v>6</v>
      </c>
    </row>
    <row r="285" spans="1:6" x14ac:dyDescent="0.3">
      <c r="A285" s="9" t="s">
        <v>229</v>
      </c>
      <c r="B285" s="22">
        <v>2</v>
      </c>
      <c r="C285" s="23" t="str">
        <f>IF(A285="","",VLOOKUP($A283,IF(LEN(A285)=2,WSB,WSA),VLOOKUP(LEFT(A285,1),Teams,4,FALSE),FALSE))</f>
        <v>Olivia Collins</v>
      </c>
      <c r="D285" s="23" t="str">
        <f t="shared" si="39"/>
        <v>Hy Runners</v>
      </c>
      <c r="E285" s="24" t="s">
        <v>307</v>
      </c>
      <c r="F285" s="25">
        <v>5</v>
      </c>
    </row>
    <row r="286" spans="1:6" x14ac:dyDescent="0.3">
      <c r="A286" s="9" t="s">
        <v>137</v>
      </c>
      <c r="B286" s="22" t="s">
        <v>119</v>
      </c>
      <c r="C286" s="23" t="str">
        <f>IF(A286="","",VLOOKUP($A283,IF(LEN(A286)=2,WSB,WSA),VLOOKUP(LEFT(A286,1),Teams,4,FALSE),FALSE))</f>
        <v>Sophie Cann</v>
      </c>
      <c r="D286" s="23" t="str">
        <f t="shared" si="39"/>
        <v>Eastbourne</v>
      </c>
      <c r="E286" s="24" t="s">
        <v>308</v>
      </c>
      <c r="F286" s="25">
        <v>4</v>
      </c>
    </row>
    <row r="287" spans="1:6" x14ac:dyDescent="0.3">
      <c r="A287" s="9"/>
      <c r="B287" s="22" t="s">
        <v>121</v>
      </c>
      <c r="C287" s="23" t="str">
        <f>IF(A287="","",VLOOKUP($A283,IF(LEN(A287)=2,WSB,WSA),VLOOKUP(LEFT(A287,1),Teams,4,FALSE),FALSE))</f>
        <v/>
      </c>
      <c r="D287" s="23" t="str">
        <f t="shared" si="39"/>
        <v/>
      </c>
      <c r="E287" s="24"/>
      <c r="F287" s="25">
        <v>3</v>
      </c>
    </row>
    <row r="288" spans="1:6" x14ac:dyDescent="0.3">
      <c r="A288" s="9"/>
      <c r="B288" s="22" t="s">
        <v>15</v>
      </c>
      <c r="C288" s="23" t="str">
        <f>IF(A288="","",VLOOKUP($A283,IF(LEN(A288)=2,WSB,WSA),VLOOKUP(LEFT(A288,1),Teams,4,FALSE),FALSE))</f>
        <v/>
      </c>
      <c r="D288" s="23" t="str">
        <f t="shared" si="39"/>
        <v/>
      </c>
      <c r="E288" s="24"/>
      <c r="F288" s="25">
        <v>2</v>
      </c>
    </row>
    <row r="289" spans="1:6" x14ac:dyDescent="0.3">
      <c r="A289" s="9"/>
      <c r="B289" s="22" t="s">
        <v>19</v>
      </c>
      <c r="C289" s="23" t="str">
        <f>IF(A289="","",VLOOKUP($A283,IF(LEN(A289)=2,WSB,WSA),VLOOKUP(LEFT(A289,1),Teams,4,FALSE),FALSE))</f>
        <v/>
      </c>
      <c r="D289" s="23" t="str">
        <f t="shared" si="39"/>
        <v/>
      </c>
      <c r="E289" s="24"/>
      <c r="F289" s="25">
        <v>1</v>
      </c>
    </row>
    <row r="290" spans="1:6" x14ac:dyDescent="0.3">
      <c r="A290" s="30" t="s">
        <v>211</v>
      </c>
      <c r="B290" s="14"/>
      <c r="C290" s="26" t="s">
        <v>309</v>
      </c>
      <c r="D290" s="28"/>
      <c r="E290" s="29"/>
      <c r="F290" s="8"/>
    </row>
    <row r="291" spans="1:6" x14ac:dyDescent="0.3">
      <c r="A291" s="9" t="s">
        <v>138</v>
      </c>
      <c r="B291" s="22">
        <v>1</v>
      </c>
      <c r="C291" s="23" t="str">
        <f>IF(A291="","",VLOOKUP($A290,IF(LEN(A291)=2,WSB,WSA),VLOOKUP(LEFT(A291,1),Teams,4,FALSE),FALSE))</f>
        <v>Neve Talbot</v>
      </c>
      <c r="D291" s="23" t="str">
        <f t="shared" ref="D291:D296" si="40">IF(A291="","",VLOOKUP(LEFT(A291,1),Teams,2,FALSE))</f>
        <v>Brighton &amp; Hove</v>
      </c>
      <c r="E291" s="24" t="s">
        <v>310</v>
      </c>
      <c r="F291" s="25">
        <v>6</v>
      </c>
    </row>
    <row r="292" spans="1:6" x14ac:dyDescent="0.3">
      <c r="A292" s="9" t="s">
        <v>132</v>
      </c>
      <c r="B292" s="22">
        <v>2</v>
      </c>
      <c r="C292" s="23" t="str">
        <f>IF(A292="","",VLOOKUP($A290,IF(LEN(A292)=2,WSB,WSA),VLOOKUP(LEFT(A292,1),Teams,4,FALSE),FALSE))</f>
        <v xml:space="preserve">Ava Morrissy </v>
      </c>
      <c r="D292" s="23" t="str">
        <f t="shared" si="40"/>
        <v>Hy Runners</v>
      </c>
      <c r="E292" s="24" t="s">
        <v>311</v>
      </c>
      <c r="F292" s="25">
        <v>5</v>
      </c>
    </row>
    <row r="293" spans="1:6" x14ac:dyDescent="0.3">
      <c r="A293" s="9" t="s">
        <v>128</v>
      </c>
      <c r="B293" s="22" t="s">
        <v>119</v>
      </c>
      <c r="C293" s="23" t="str">
        <f>IF(A293="","",VLOOKUP($A290,IF(LEN(A293)=2,WSB,WSA),VLOOKUP(LEFT(A293,1),Teams,4,FALSE),FALSE))</f>
        <v>Alicia Stone</v>
      </c>
      <c r="D293" s="23" t="str">
        <f t="shared" si="40"/>
        <v>Eastbourne</v>
      </c>
      <c r="E293" s="24" t="s">
        <v>312</v>
      </c>
      <c r="F293" s="25">
        <v>4</v>
      </c>
    </row>
    <row r="294" spans="1:6" x14ac:dyDescent="0.3">
      <c r="A294" s="9"/>
      <c r="B294" s="22" t="s">
        <v>121</v>
      </c>
      <c r="C294" s="23" t="str">
        <f>IF(A294="","",VLOOKUP($A290,IF(LEN(A294)=2,WSB,WSA),VLOOKUP(LEFT(A294,1),Teams,4,FALSE),FALSE))</f>
        <v/>
      </c>
      <c r="D294" s="23" t="str">
        <f t="shared" si="40"/>
        <v/>
      </c>
      <c r="E294" s="24"/>
      <c r="F294" s="25">
        <v>3</v>
      </c>
    </row>
    <row r="295" spans="1:6" x14ac:dyDescent="0.3">
      <c r="A295" s="9"/>
      <c r="B295" s="22" t="s">
        <v>15</v>
      </c>
      <c r="C295" s="23" t="str">
        <f>IF(A295="","",VLOOKUP($A290,IF(LEN(A295)=2,WSB,WSA),VLOOKUP(LEFT(A295,1),Teams,4,FALSE),FALSE))</f>
        <v/>
      </c>
      <c r="D295" s="23" t="str">
        <f t="shared" si="40"/>
        <v/>
      </c>
      <c r="E295" s="24"/>
      <c r="F295" s="25">
        <v>2</v>
      </c>
    </row>
    <row r="296" spans="1:6" x14ac:dyDescent="0.3">
      <c r="A296" s="9"/>
      <c r="B296" s="22" t="s">
        <v>19</v>
      </c>
      <c r="C296" s="23" t="str">
        <f>IF(A296="","",VLOOKUP($A290,IF(LEN(A296)=2,WSB,WSA),VLOOKUP(LEFT(A296,1),Teams,4,FALSE),FALSE))</f>
        <v/>
      </c>
      <c r="D296" s="23" t="str">
        <f t="shared" si="40"/>
        <v/>
      </c>
      <c r="E296" s="24"/>
      <c r="F296" s="25">
        <v>1</v>
      </c>
    </row>
    <row r="297" spans="1:6" x14ac:dyDescent="0.3">
      <c r="A297" s="30" t="s">
        <v>12</v>
      </c>
      <c r="B297" s="14"/>
      <c r="C297" s="26" t="s">
        <v>313</v>
      </c>
      <c r="D297" s="28"/>
      <c r="E297" s="29"/>
      <c r="F297" s="8"/>
    </row>
    <row r="298" spans="1:6" x14ac:dyDescent="0.3">
      <c r="A298" s="9" t="s">
        <v>128</v>
      </c>
      <c r="B298" s="22">
        <v>1</v>
      </c>
      <c r="C298" s="23" t="str">
        <f>IF(A298="","",VLOOKUP($A297,IF(LEN(A298)=2,WSB,WSA),VLOOKUP(LEFT(A298,1),Teams,4,FALSE),FALSE))</f>
        <v>Amy Coughlan, Ayana Reid, Kristi Prifiti, Lily Holmes</v>
      </c>
      <c r="D298" s="23" t="str">
        <f t="shared" ref="D298:D303" si="41">IF(A298="","",VLOOKUP(LEFT(A298,1),Teams,2,FALSE))</f>
        <v>Eastbourne</v>
      </c>
      <c r="E298" s="24" t="s">
        <v>314</v>
      </c>
      <c r="F298" s="25">
        <v>6</v>
      </c>
    </row>
    <row r="299" spans="1:6" x14ac:dyDescent="0.3">
      <c r="A299" s="9" t="s">
        <v>126</v>
      </c>
      <c r="B299" s="22">
        <v>2</v>
      </c>
      <c r="C299" s="23" t="str">
        <f>IF(A299="","",VLOOKUP($A297,IF(LEN(A299)=2,WSB,WSA),VLOOKUP(LEFT(A299,1),Teams,4,FALSE),FALSE))</f>
        <v>Klara Novak, Seren Rowe, Alex Koloutsos, Betty Grice</v>
      </c>
      <c r="D299" s="23" t="str">
        <f t="shared" si="41"/>
        <v>Brighton &amp; Hove</v>
      </c>
      <c r="E299" s="24" t="s">
        <v>315</v>
      </c>
      <c r="F299" s="25">
        <v>5</v>
      </c>
    </row>
    <row r="300" spans="1:6" x14ac:dyDescent="0.3">
      <c r="A300" s="9" t="s">
        <v>132</v>
      </c>
      <c r="B300" s="22" t="s">
        <v>119</v>
      </c>
      <c r="C300" s="23" t="str">
        <f>IF(A300="","",VLOOKUP($A297,IF(LEN(A300)=2,WSB,WSA),VLOOKUP(LEFT(A300,1),Teams,4,FALSE),FALSE))</f>
        <v>Sophie Smith, Olivia Collins, Florence Tewkesbury, Isabella Buchanan</v>
      </c>
      <c r="D300" s="23" t="str">
        <f t="shared" si="41"/>
        <v>Hy Runners</v>
      </c>
      <c r="E300" s="24" t="s">
        <v>316</v>
      </c>
      <c r="F300" s="25">
        <v>4</v>
      </c>
    </row>
    <row r="301" spans="1:6" x14ac:dyDescent="0.3">
      <c r="A301" s="9" t="s">
        <v>131</v>
      </c>
      <c r="B301" s="22" t="s">
        <v>121</v>
      </c>
      <c r="C301" s="23">
        <f>IF(A301="","",VLOOKUP($A297,IF(LEN(A301)=2,WSB,WSA),VLOOKUP(LEFT(A301,1),Teams,4,FALSE),FALSE))</f>
        <v>0</v>
      </c>
      <c r="D301" s="23" t="str">
        <f t="shared" si="41"/>
        <v>Phoenix</v>
      </c>
      <c r="E301" s="24" t="s">
        <v>317</v>
      </c>
      <c r="F301" s="25">
        <v>3</v>
      </c>
    </row>
    <row r="302" spans="1:6" x14ac:dyDescent="0.3">
      <c r="A302" s="9" t="s">
        <v>143</v>
      </c>
      <c r="B302" s="22" t="s">
        <v>15</v>
      </c>
      <c r="C302" s="23" t="str">
        <f>IF(A302="","",VLOOKUP($A297,IF(LEN(A302)=2,WSB,WSA),VLOOKUP(LEFT(A302,1),Teams,4,FALSE),FALSE))</f>
        <v>Isabel Collett-Ximines, May Smith, Fernanda Wolfson, Millie Button</v>
      </c>
      <c r="D302" s="23" t="str">
        <f t="shared" si="41"/>
        <v>Lewes</v>
      </c>
      <c r="E302" s="24" t="s">
        <v>318</v>
      </c>
      <c r="F302" s="25">
        <v>2</v>
      </c>
    </row>
    <row r="303" spans="1:6" x14ac:dyDescent="0.3">
      <c r="A303" s="9"/>
      <c r="B303" s="22" t="s">
        <v>19</v>
      </c>
      <c r="C303" s="23" t="str">
        <f>IF(A303="","",VLOOKUP($A297,IF(LEN(A303)=2,WSB,WSA),VLOOKUP(LEFT(A303,1),Teams,4,FALSE),FALSE))</f>
        <v/>
      </c>
      <c r="D303" s="23" t="str">
        <f t="shared" si="41"/>
        <v/>
      </c>
      <c r="E303" s="24"/>
      <c r="F303" s="25">
        <v>1</v>
      </c>
    </row>
    <row r="304" spans="1:6" x14ac:dyDescent="0.3">
      <c r="A304" s="1"/>
      <c r="B304" s="32"/>
      <c r="C304" s="33"/>
      <c r="D304" s="6"/>
      <c r="E304" s="31"/>
      <c r="F304" s="1"/>
    </row>
    <row r="305" spans="1:6" x14ac:dyDescent="0.3">
      <c r="A305" s="1"/>
      <c r="B305" s="34" t="s">
        <v>0</v>
      </c>
      <c r="C305" s="35"/>
      <c r="D305" s="34" t="s">
        <v>1</v>
      </c>
      <c r="E305" s="36">
        <f>[1]Dec!P$8</f>
        <v>0</v>
      </c>
      <c r="F305" s="37"/>
    </row>
    <row r="306" spans="1:6" x14ac:dyDescent="0.3">
      <c r="A306" s="1"/>
      <c r="B306" s="37" t="s">
        <v>2</v>
      </c>
      <c r="C306" s="37" t="s">
        <v>3</v>
      </c>
      <c r="D306" s="37" t="s">
        <v>4</v>
      </c>
      <c r="E306" s="37" t="s">
        <v>5</v>
      </c>
      <c r="F306" s="37" t="s">
        <v>6</v>
      </c>
    </row>
    <row r="307" spans="1:6" x14ac:dyDescent="0.3">
      <c r="A307" s="1"/>
      <c r="B307" s="37" t="s">
        <v>7</v>
      </c>
      <c r="C307" s="38">
        <v>1</v>
      </c>
      <c r="D307" s="39" t="s">
        <v>8</v>
      </c>
      <c r="E307" s="36" t="s">
        <v>320</v>
      </c>
      <c r="F307" s="40" t="s">
        <v>9</v>
      </c>
    </row>
    <row r="308" spans="1:6" x14ac:dyDescent="0.3">
      <c r="B308" s="37" t="s">
        <v>12</v>
      </c>
      <c r="C308" s="38">
        <v>4</v>
      </c>
      <c r="D308" s="41" t="s">
        <v>13</v>
      </c>
      <c r="E308" s="36" t="s">
        <v>320</v>
      </c>
      <c r="F308" s="40" t="s">
        <v>14</v>
      </c>
    </row>
    <row r="309" spans="1:6" x14ac:dyDescent="0.3">
      <c r="B309" s="41" t="s">
        <v>7</v>
      </c>
      <c r="C309" s="42" t="s">
        <v>15</v>
      </c>
      <c r="D309" s="41" t="s">
        <v>16</v>
      </c>
      <c r="E309" s="37" t="s">
        <v>17</v>
      </c>
      <c r="F309" s="40" t="s">
        <v>18</v>
      </c>
    </row>
    <row r="310" spans="1:6" x14ac:dyDescent="0.3">
      <c r="B310" s="41" t="s">
        <v>20</v>
      </c>
      <c r="C310" s="42" t="s">
        <v>21</v>
      </c>
      <c r="D310" s="41" t="s">
        <v>22</v>
      </c>
      <c r="E310" s="37" t="s">
        <v>17</v>
      </c>
      <c r="F310" s="40" t="s">
        <v>23</v>
      </c>
    </row>
    <row r="311" spans="1:6" x14ac:dyDescent="0.3">
      <c r="B311" s="41" t="s">
        <v>10</v>
      </c>
      <c r="C311" s="42" t="s">
        <v>21</v>
      </c>
      <c r="D311" s="41" t="s">
        <v>22</v>
      </c>
      <c r="E311" s="37" t="s">
        <v>17</v>
      </c>
      <c r="F311" s="40" t="s">
        <v>24</v>
      </c>
    </row>
    <row r="312" spans="1:6" x14ac:dyDescent="0.3">
      <c r="B312" s="41" t="s">
        <v>20</v>
      </c>
      <c r="C312" s="42" t="s">
        <v>25</v>
      </c>
      <c r="D312" s="41" t="s">
        <v>26</v>
      </c>
      <c r="E312" s="37" t="s">
        <v>17</v>
      </c>
      <c r="F312" s="40" t="s">
        <v>27</v>
      </c>
    </row>
    <row r="313" spans="1:6" x14ac:dyDescent="0.3">
      <c r="B313" s="41" t="s">
        <v>10</v>
      </c>
      <c r="C313" s="42" t="s">
        <v>25</v>
      </c>
      <c r="D313" s="41" t="s">
        <v>26</v>
      </c>
      <c r="E313" s="37" t="s">
        <v>17</v>
      </c>
      <c r="F313" s="40" t="s">
        <v>28</v>
      </c>
    </row>
    <row r="314" spans="1:6" x14ac:dyDescent="0.3">
      <c r="B314" s="37" t="s">
        <v>12</v>
      </c>
      <c r="C314" s="38">
        <v>9</v>
      </c>
      <c r="D314" s="39" t="s">
        <v>29</v>
      </c>
      <c r="E314" s="37" t="s">
        <v>17</v>
      </c>
      <c r="F314" s="40" t="s">
        <v>30</v>
      </c>
    </row>
    <row r="315" spans="1:6" x14ac:dyDescent="0.3">
      <c r="B315" s="41" t="s">
        <v>12</v>
      </c>
      <c r="C315" s="42" t="s">
        <v>31</v>
      </c>
      <c r="D315" s="41" t="s">
        <v>32</v>
      </c>
      <c r="E315" s="37" t="s">
        <v>17</v>
      </c>
      <c r="F315" s="40" t="s">
        <v>33</v>
      </c>
    </row>
    <row r="316" spans="1:6" x14ac:dyDescent="0.3">
      <c r="B316" s="37" t="s">
        <v>12</v>
      </c>
      <c r="C316" s="43">
        <v>11</v>
      </c>
      <c r="D316" s="41" t="s">
        <v>35</v>
      </c>
      <c r="E316" s="36" t="s">
        <v>17</v>
      </c>
      <c r="F316" s="40" t="s">
        <v>36</v>
      </c>
    </row>
    <row r="317" spans="1:6" x14ac:dyDescent="0.3">
      <c r="B317" s="37" t="s">
        <v>7</v>
      </c>
      <c r="C317" s="43">
        <v>12</v>
      </c>
      <c r="D317" s="41" t="s">
        <v>37</v>
      </c>
      <c r="E317" s="36" t="s">
        <v>321</v>
      </c>
      <c r="F317" s="40" t="s">
        <v>38</v>
      </c>
    </row>
    <row r="318" spans="1:6" x14ac:dyDescent="0.3">
      <c r="B318" s="37" t="s">
        <v>10</v>
      </c>
      <c r="C318" s="43">
        <v>12</v>
      </c>
      <c r="D318" s="41" t="s">
        <v>37</v>
      </c>
      <c r="E318" s="36" t="s">
        <v>321</v>
      </c>
      <c r="F318" s="40" t="s">
        <v>39</v>
      </c>
    </row>
    <row r="319" spans="1:6" x14ac:dyDescent="0.3">
      <c r="B319" s="37" t="s">
        <v>40</v>
      </c>
      <c r="C319" s="43">
        <v>13</v>
      </c>
      <c r="D319" s="41" t="s">
        <v>41</v>
      </c>
      <c r="E319" s="36" t="s">
        <v>321</v>
      </c>
      <c r="F319" s="40" t="s">
        <v>42</v>
      </c>
    </row>
    <row r="320" spans="1:6" x14ac:dyDescent="0.3">
      <c r="B320" s="37" t="s">
        <v>7</v>
      </c>
      <c r="C320" s="43">
        <v>13</v>
      </c>
      <c r="D320" s="41" t="s">
        <v>41</v>
      </c>
      <c r="E320" s="36" t="s">
        <v>321</v>
      </c>
      <c r="F320" s="40" t="s">
        <v>43</v>
      </c>
    </row>
    <row r="321" spans="2:6" x14ac:dyDescent="0.3">
      <c r="B321" s="37" t="s">
        <v>20</v>
      </c>
      <c r="C321" s="43">
        <v>14</v>
      </c>
      <c r="D321" s="41" t="s">
        <v>44</v>
      </c>
      <c r="E321" s="36" t="s">
        <v>321</v>
      </c>
      <c r="F321" s="40" t="s">
        <v>45</v>
      </c>
    </row>
    <row r="322" spans="2:6" x14ac:dyDescent="0.3">
      <c r="B322" s="37" t="s">
        <v>7</v>
      </c>
      <c r="C322" s="43">
        <v>14</v>
      </c>
      <c r="D322" s="41" t="s">
        <v>44</v>
      </c>
      <c r="E322" s="36" t="s">
        <v>321</v>
      </c>
      <c r="F322" s="40" t="s">
        <v>46</v>
      </c>
    </row>
    <row r="323" spans="2:6" x14ac:dyDescent="0.3">
      <c r="B323" s="37" t="s">
        <v>7</v>
      </c>
      <c r="C323" s="43">
        <v>15</v>
      </c>
      <c r="D323" s="41" t="s">
        <v>47</v>
      </c>
      <c r="E323" s="36" t="s">
        <v>321</v>
      </c>
      <c r="F323" s="40" t="s">
        <v>48</v>
      </c>
    </row>
    <row r="324" spans="2:6" x14ac:dyDescent="0.3">
      <c r="B324" s="37" t="s">
        <v>7</v>
      </c>
      <c r="C324" s="38">
        <v>16</v>
      </c>
      <c r="D324" s="41" t="s">
        <v>49</v>
      </c>
      <c r="E324" s="36" t="s">
        <v>59</v>
      </c>
      <c r="F324" s="40" t="s">
        <v>50</v>
      </c>
    </row>
    <row r="325" spans="2:6" x14ac:dyDescent="0.3">
      <c r="B325" s="37" t="s">
        <v>20</v>
      </c>
      <c r="C325" s="38">
        <v>16</v>
      </c>
      <c r="D325" s="41" t="s">
        <v>49</v>
      </c>
      <c r="E325" s="36" t="s">
        <v>59</v>
      </c>
      <c r="F325" s="40" t="s">
        <v>51</v>
      </c>
    </row>
    <row r="326" spans="2:6" x14ac:dyDescent="0.3">
      <c r="B326" s="37" t="s">
        <v>10</v>
      </c>
      <c r="C326" s="38">
        <v>34</v>
      </c>
      <c r="D326" s="41" t="s">
        <v>52</v>
      </c>
      <c r="E326" s="36" t="s">
        <v>53</v>
      </c>
      <c r="F326" s="40" t="s">
        <v>54</v>
      </c>
    </row>
    <row r="327" spans="2:6" x14ac:dyDescent="0.3">
      <c r="B327" s="37" t="s">
        <v>7</v>
      </c>
      <c r="C327" s="42" t="s">
        <v>55</v>
      </c>
      <c r="D327" s="37" t="s">
        <v>52</v>
      </c>
      <c r="E327" s="37" t="s">
        <v>53</v>
      </c>
      <c r="F327" s="40" t="s">
        <v>56</v>
      </c>
    </row>
    <row r="328" spans="2:6" x14ac:dyDescent="0.3">
      <c r="B328" s="44" t="s">
        <v>10</v>
      </c>
      <c r="C328" s="42" t="s">
        <v>57</v>
      </c>
      <c r="D328" s="41" t="s">
        <v>49</v>
      </c>
      <c r="E328" s="36" t="s">
        <v>59</v>
      </c>
      <c r="F328" s="40" t="s">
        <v>58</v>
      </c>
    </row>
    <row r="329" spans="2:6" x14ac:dyDescent="0.3">
      <c r="B329" s="44" t="s">
        <v>12</v>
      </c>
      <c r="C329" s="42"/>
      <c r="D329" s="41"/>
      <c r="E329" s="37" t="s">
        <v>59</v>
      </c>
      <c r="F329" s="40" t="s">
        <v>60</v>
      </c>
    </row>
    <row r="330" spans="2:6" x14ac:dyDescent="0.3">
      <c r="B330" s="37"/>
      <c r="C330" s="42"/>
      <c r="D330" s="41"/>
      <c r="E330" s="37"/>
      <c r="F330" s="40"/>
    </row>
    <row r="331" spans="2:6" x14ac:dyDescent="0.3">
      <c r="B331" s="34" t="s">
        <v>2</v>
      </c>
      <c r="C331" s="34" t="s">
        <v>3</v>
      </c>
      <c r="D331" s="34" t="s">
        <v>1</v>
      </c>
      <c r="E331" s="34" t="s">
        <v>5</v>
      </c>
      <c r="F331" s="34" t="s">
        <v>6</v>
      </c>
    </row>
    <row r="332" spans="2:6" x14ac:dyDescent="0.3">
      <c r="B332" s="46" t="s">
        <v>61</v>
      </c>
      <c r="C332" s="37"/>
      <c r="D332" s="37"/>
      <c r="E332" s="37"/>
      <c r="F332" s="40"/>
    </row>
    <row r="333" spans="2:6" x14ac:dyDescent="0.3">
      <c r="B333" s="37" t="s">
        <v>20</v>
      </c>
      <c r="C333" s="38">
        <v>17</v>
      </c>
      <c r="D333" s="41" t="s">
        <v>62</v>
      </c>
      <c r="E333" s="36" t="s">
        <v>103</v>
      </c>
      <c r="F333" s="40" t="s">
        <v>63</v>
      </c>
    </row>
    <row r="334" spans="2:6" x14ac:dyDescent="0.3">
      <c r="B334" s="37" t="s">
        <v>12</v>
      </c>
      <c r="C334" s="42" t="s">
        <v>65</v>
      </c>
      <c r="D334" s="41" t="s">
        <v>66</v>
      </c>
      <c r="E334" s="36" t="s">
        <v>103</v>
      </c>
      <c r="F334" s="40" t="s">
        <v>67</v>
      </c>
    </row>
    <row r="335" spans="2:6" x14ac:dyDescent="0.3">
      <c r="B335" s="41" t="s">
        <v>20</v>
      </c>
      <c r="C335" s="42" t="s">
        <v>68</v>
      </c>
      <c r="D335" s="41" t="s">
        <v>69</v>
      </c>
      <c r="E335" s="37" t="s">
        <v>17</v>
      </c>
      <c r="F335" s="40" t="s">
        <v>70</v>
      </c>
    </row>
    <row r="336" spans="2:6" x14ac:dyDescent="0.3">
      <c r="B336" s="41" t="s">
        <v>10</v>
      </c>
      <c r="C336" s="42" t="s">
        <v>71</v>
      </c>
      <c r="D336" s="41" t="s">
        <v>72</v>
      </c>
      <c r="E336" s="37" t="s">
        <v>17</v>
      </c>
      <c r="F336" s="40" t="s">
        <v>73</v>
      </c>
    </row>
    <row r="337" spans="2:6" x14ac:dyDescent="0.3">
      <c r="B337" s="41" t="s">
        <v>10</v>
      </c>
      <c r="C337" s="42" t="s">
        <v>74</v>
      </c>
      <c r="D337" s="41" t="s">
        <v>75</v>
      </c>
      <c r="E337" s="37" t="s">
        <v>17</v>
      </c>
      <c r="F337" s="40" t="s">
        <v>76</v>
      </c>
    </row>
    <row r="338" spans="2:6" x14ac:dyDescent="0.3">
      <c r="B338" s="37" t="s">
        <v>20</v>
      </c>
      <c r="C338" s="42" t="s">
        <v>77</v>
      </c>
      <c r="D338" s="41" t="s">
        <v>78</v>
      </c>
      <c r="E338" s="37" t="s">
        <v>17</v>
      </c>
      <c r="F338" s="41">
        <v>13.5</v>
      </c>
    </row>
    <row r="339" spans="2:6" x14ac:dyDescent="0.3">
      <c r="B339" s="37" t="s">
        <v>10</v>
      </c>
      <c r="C339" s="42" t="s">
        <v>77</v>
      </c>
      <c r="D339" s="41" t="s">
        <v>78</v>
      </c>
      <c r="E339" s="37" t="s">
        <v>17</v>
      </c>
      <c r="F339" s="41">
        <v>2.2999999999999998</v>
      </c>
    </row>
    <row r="340" spans="2:6" x14ac:dyDescent="0.3">
      <c r="B340" s="37" t="s">
        <v>12</v>
      </c>
      <c r="C340" s="38">
        <v>24</v>
      </c>
      <c r="D340" s="39" t="s">
        <v>79</v>
      </c>
      <c r="E340" s="37" t="s">
        <v>17</v>
      </c>
      <c r="F340" s="40" t="s">
        <v>80</v>
      </c>
    </row>
    <row r="341" spans="2:6" x14ac:dyDescent="0.3">
      <c r="B341" s="37" t="s">
        <v>7</v>
      </c>
      <c r="C341" s="43">
        <v>25</v>
      </c>
      <c r="D341" s="41" t="s">
        <v>81</v>
      </c>
      <c r="E341" s="36" t="s">
        <v>101</v>
      </c>
      <c r="F341" s="40" t="s">
        <v>82</v>
      </c>
    </row>
    <row r="342" spans="2:6" x14ac:dyDescent="0.3">
      <c r="B342" s="37" t="s">
        <v>12</v>
      </c>
      <c r="C342" s="43">
        <v>26</v>
      </c>
      <c r="D342" s="41" t="s">
        <v>83</v>
      </c>
      <c r="E342" s="36" t="s">
        <v>101</v>
      </c>
      <c r="F342" s="40" t="s">
        <v>84</v>
      </c>
    </row>
    <row r="343" spans="2:6" x14ac:dyDescent="0.3">
      <c r="B343" s="37" t="s">
        <v>12</v>
      </c>
      <c r="C343" s="43">
        <v>27</v>
      </c>
      <c r="D343" s="41" t="s">
        <v>85</v>
      </c>
      <c r="E343" s="36" t="s">
        <v>101</v>
      </c>
      <c r="F343" s="40" t="s">
        <v>86</v>
      </c>
    </row>
    <row r="344" spans="2:6" x14ac:dyDescent="0.3">
      <c r="B344" s="37" t="s">
        <v>12</v>
      </c>
      <c r="C344" s="43">
        <v>28</v>
      </c>
      <c r="D344" s="41" t="s">
        <v>87</v>
      </c>
      <c r="E344" s="36" t="s">
        <v>101</v>
      </c>
      <c r="F344" s="40" t="s">
        <v>88</v>
      </c>
    </row>
    <row r="345" spans="2:6" x14ac:dyDescent="0.3">
      <c r="B345" s="37" t="s">
        <v>20</v>
      </c>
      <c r="C345" s="43">
        <v>29</v>
      </c>
      <c r="D345" s="41" t="s">
        <v>89</v>
      </c>
      <c r="E345" s="36" t="s">
        <v>101</v>
      </c>
      <c r="F345" s="40" t="s">
        <v>90</v>
      </c>
    </row>
    <row r="346" spans="2:6" x14ac:dyDescent="0.3">
      <c r="B346" s="37" t="s">
        <v>7</v>
      </c>
      <c r="C346" s="43">
        <v>29</v>
      </c>
      <c r="D346" s="41" t="s">
        <v>89</v>
      </c>
      <c r="E346" s="36" t="s">
        <v>101</v>
      </c>
      <c r="F346" s="47">
        <v>1.6354166666666667E-3</v>
      </c>
    </row>
    <row r="347" spans="2:6" x14ac:dyDescent="0.3">
      <c r="B347" s="37" t="s">
        <v>10</v>
      </c>
      <c r="C347" s="43">
        <v>30</v>
      </c>
      <c r="D347" s="41" t="s">
        <v>91</v>
      </c>
      <c r="E347" s="36" t="s">
        <v>101</v>
      </c>
      <c r="F347" s="40" t="s">
        <v>92</v>
      </c>
    </row>
    <row r="348" spans="2:6" x14ac:dyDescent="0.3">
      <c r="B348" s="37" t="s">
        <v>93</v>
      </c>
      <c r="C348" s="43">
        <v>30</v>
      </c>
      <c r="D348" s="41" t="s">
        <v>91</v>
      </c>
      <c r="E348" s="36" t="s">
        <v>101</v>
      </c>
      <c r="F348" s="40" t="s">
        <v>94</v>
      </c>
    </row>
    <row r="349" spans="2:6" x14ac:dyDescent="0.3">
      <c r="B349" s="37" t="s">
        <v>7</v>
      </c>
      <c r="C349" s="43">
        <v>31</v>
      </c>
      <c r="D349" s="41" t="s">
        <v>96</v>
      </c>
      <c r="E349" s="36" t="s">
        <v>101</v>
      </c>
      <c r="F349" s="40" t="s">
        <v>97</v>
      </c>
    </row>
    <row r="350" spans="2:6" x14ac:dyDescent="0.3">
      <c r="B350" s="37" t="s">
        <v>20</v>
      </c>
      <c r="C350" s="38">
        <v>32</v>
      </c>
      <c r="D350" s="39" t="s">
        <v>98</v>
      </c>
      <c r="E350" s="37" t="s">
        <v>17</v>
      </c>
      <c r="F350" s="40" t="s">
        <v>99</v>
      </c>
    </row>
    <row r="351" spans="2:6" x14ac:dyDescent="0.3">
      <c r="B351" s="37" t="s">
        <v>10</v>
      </c>
      <c r="C351" s="38">
        <v>33</v>
      </c>
      <c r="D351" s="39" t="s">
        <v>100</v>
      </c>
      <c r="E351" s="37" t="s">
        <v>101</v>
      </c>
      <c r="F351" s="40" t="s">
        <v>102</v>
      </c>
    </row>
    <row r="352" spans="2:6" x14ac:dyDescent="0.3">
      <c r="B352" s="37" t="s">
        <v>10</v>
      </c>
      <c r="C352" s="38">
        <v>17</v>
      </c>
      <c r="D352" s="37" t="s">
        <v>62</v>
      </c>
      <c r="E352" s="37" t="s">
        <v>103</v>
      </c>
      <c r="F352" s="40" t="s">
        <v>104</v>
      </c>
    </row>
    <row r="353" spans="2:7" x14ac:dyDescent="0.3">
      <c r="B353" s="37" t="s">
        <v>10</v>
      </c>
      <c r="C353" s="38">
        <v>38</v>
      </c>
      <c r="D353" s="39" t="s">
        <v>105</v>
      </c>
      <c r="E353" s="37" t="s">
        <v>59</v>
      </c>
      <c r="F353" s="40" t="s">
        <v>106</v>
      </c>
    </row>
    <row r="354" spans="2:7" x14ac:dyDescent="0.3">
      <c r="B354" s="37" t="s">
        <v>20</v>
      </c>
      <c r="C354" s="38">
        <v>37</v>
      </c>
      <c r="D354" s="39" t="s">
        <v>107</v>
      </c>
      <c r="E354" s="37" t="s">
        <v>53</v>
      </c>
      <c r="F354" s="40" t="s">
        <v>108</v>
      </c>
    </row>
    <row r="355" spans="2:7" x14ac:dyDescent="0.3">
      <c r="B355" s="37" t="s">
        <v>20</v>
      </c>
      <c r="C355" s="42" t="s">
        <v>109</v>
      </c>
      <c r="D355" s="37" t="s">
        <v>110</v>
      </c>
      <c r="E355" s="37" t="s">
        <v>59</v>
      </c>
      <c r="F355" s="40" t="s">
        <v>111</v>
      </c>
    </row>
    <row r="356" spans="2:7" x14ac:dyDescent="0.3">
      <c r="B356" s="37" t="s">
        <v>10</v>
      </c>
      <c r="C356" s="42" t="s">
        <v>64</v>
      </c>
      <c r="D356" s="41" t="s">
        <v>11</v>
      </c>
      <c r="E356" s="36" t="s">
        <v>103</v>
      </c>
      <c r="F356" s="40" t="s">
        <v>112</v>
      </c>
    </row>
    <row r="357" spans="2:7" x14ac:dyDescent="0.3">
      <c r="B357" s="37"/>
      <c r="C357" s="42"/>
      <c r="D357" s="37"/>
      <c r="E357" s="37"/>
      <c r="F357" s="40"/>
    </row>
    <row r="358" spans="2:7" x14ac:dyDescent="0.3">
      <c r="B358" s="37"/>
      <c r="C358" s="42"/>
      <c r="D358" s="37"/>
      <c r="E358" s="37"/>
      <c r="F358" s="40"/>
    </row>
    <row r="359" spans="2:7" x14ac:dyDescent="0.3">
      <c r="B359" s="45"/>
      <c r="C359" s="45"/>
      <c r="D359" s="45"/>
      <c r="E359" s="45"/>
      <c r="F359" s="45"/>
    </row>
    <row r="360" spans="2:7" x14ac:dyDescent="0.3">
      <c r="B360" s="45"/>
      <c r="C360" s="45"/>
      <c r="D360" s="45"/>
      <c r="E360" s="45"/>
      <c r="F360" s="45"/>
    </row>
    <row r="361" spans="2:7" x14ac:dyDescent="0.3">
      <c r="B361" s="45"/>
      <c r="C361" s="45"/>
      <c r="D361" s="45"/>
      <c r="E361" s="45"/>
      <c r="F361" s="45"/>
    </row>
    <row r="362" spans="2:7" x14ac:dyDescent="0.3">
      <c r="B362" s="45"/>
      <c r="C362" s="45"/>
      <c r="D362" s="45"/>
      <c r="E362" s="45"/>
      <c r="F362" s="45"/>
    </row>
    <row r="363" spans="2:7" x14ac:dyDescent="0.3">
      <c r="B363" s="45"/>
      <c r="C363" s="45"/>
      <c r="D363" s="45"/>
      <c r="E363" s="45"/>
      <c r="F363" s="45"/>
    </row>
    <row r="364" spans="2:7" x14ac:dyDescent="0.3">
      <c r="B364" s="45"/>
      <c r="C364" s="45"/>
      <c r="D364" s="45"/>
      <c r="E364" s="45"/>
      <c r="F364" s="45"/>
    </row>
    <row r="365" spans="2:7" x14ac:dyDescent="0.3">
      <c r="B365" s="45"/>
      <c r="C365" s="45"/>
      <c r="D365" s="45"/>
      <c r="E365" s="45"/>
      <c r="F365" s="45"/>
      <c r="G365" s="45"/>
    </row>
    <row r="366" spans="2:7" x14ac:dyDescent="0.3">
      <c r="B366" s="45"/>
      <c r="C366" s="45"/>
      <c r="D366" s="45"/>
      <c r="E366" s="45"/>
      <c r="F366" s="45"/>
      <c r="G366" s="45"/>
    </row>
    <row r="367" spans="2:7" x14ac:dyDescent="0.3">
      <c r="B367" s="48"/>
      <c r="C367" s="48"/>
      <c r="D367" s="48"/>
      <c r="E367" s="48"/>
      <c r="F367" s="48"/>
      <c r="G367" s="48"/>
    </row>
    <row r="368" spans="2:7" x14ac:dyDescent="0.3">
      <c r="B368" s="48"/>
      <c r="C368" s="48"/>
      <c r="D368" s="48"/>
      <c r="E368" s="48"/>
      <c r="F368" s="48"/>
      <c r="G368" s="48"/>
    </row>
    <row r="369" spans="2:7" x14ac:dyDescent="0.3">
      <c r="B369" s="48"/>
      <c r="C369" s="48"/>
      <c r="D369" s="48"/>
      <c r="E369" s="48"/>
      <c r="F369" s="48"/>
      <c r="G369" s="48"/>
    </row>
  </sheetData>
  <sortState xmlns:xlrd2="http://schemas.microsoft.com/office/spreadsheetml/2017/richdata2" ref="C3:E8">
    <sortCondition descending="1" ref="D3:D8"/>
  </sortState>
  <mergeCells count="1">
    <mergeCell ref="B1:F1"/>
  </mergeCells>
  <dataValidations count="2">
    <dataValidation type="list" allowBlank="1" showInputMessage="1" showErrorMessage="1" sqref="B351:B358 B333:B349 B307:B330" xr:uid="{3D4562E7-4C0D-402E-A9D4-3EA816F38A16}">
      <formula1>Event</formula1>
    </dataValidation>
    <dataValidation type="list" allowBlank="1" showInputMessage="1" showErrorMessage="1" sqref="B331:B334" xr:uid="{B0FDF5CC-5556-4AC9-A4E8-D9202F712761}">
      <formula1>WEvent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2023-05-30T10:37:56Z</dcterms:created>
  <dcterms:modified xsi:type="dcterms:W3CDTF">2023-05-30T10:51:15Z</dcterms:modified>
</cp:coreProperties>
</file>