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8_{A5610CA4-D325-4596-B615-13979397DFBC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U13 Boys" sheetId="5" r:id="rId1"/>
    <sheet name="U13 Girls" sheetId="6" r:id="rId2"/>
    <sheet name="Jun Boys" sheetId="3" r:id="rId3"/>
    <sheet name="Jun Girls" sheetId="4" r:id="rId4"/>
    <sheet name="Int Boys" sheetId="1" r:id="rId5"/>
    <sheet name="Int Girls" sheetId="2" r:id="rId6"/>
  </sheets>
  <definedNames>
    <definedName name="_xlnm._FilterDatabase" localSheetId="4" hidden="1">'Int Boys'!$E$3:$E$5</definedName>
    <definedName name="_xlnm._FilterDatabase" localSheetId="5" hidden="1">'Int Girls'!$E$3:$E$8</definedName>
    <definedName name="_xlnm._FilterDatabase" localSheetId="2" hidden="1">'Jun Boys'!$E$3:$E$7</definedName>
    <definedName name="_xlnm._FilterDatabase" localSheetId="3" hidden="1">'Jun Girls'!$E$3:$E$7</definedName>
    <definedName name="_xlnm._FilterDatabase" localSheetId="0" hidden="1">'U13 Boys'!$E$3:$E$6</definedName>
    <definedName name="_xlnm._FilterDatabase" localSheetId="1" hidden="1">'U13 Girls'!$E$4:$E$7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3" l="1"/>
  <c r="E15" i="4"/>
  <c r="E12" i="3"/>
  <c r="E5" i="2" l="1"/>
  <c r="E10" i="2"/>
  <c r="E7" i="2"/>
  <c r="E14" i="2"/>
  <c r="E7" i="1"/>
  <c r="E6" i="1"/>
  <c r="E8" i="1"/>
  <c r="E10" i="6"/>
  <c r="E11" i="6"/>
  <c r="E8" i="6"/>
  <c r="E15" i="3"/>
  <c r="E14" i="3"/>
  <c r="E5" i="3"/>
  <c r="E11" i="3"/>
  <c r="E10" i="3"/>
  <c r="E7" i="3"/>
  <c r="E6" i="3"/>
  <c r="E13" i="3"/>
  <c r="E16" i="3"/>
  <c r="E16" i="4"/>
  <c r="E17" i="4"/>
  <c r="E10" i="4"/>
  <c r="E9" i="4"/>
  <c r="E12" i="4"/>
  <c r="E8" i="4"/>
  <c r="E14" i="4"/>
  <c r="E13" i="4"/>
  <c r="E18" i="4"/>
  <c r="E11" i="4"/>
  <c r="E9" i="1"/>
  <c r="E6" i="5"/>
  <c r="E5" i="5"/>
  <c r="E15" i="6"/>
  <c r="E9" i="6"/>
  <c r="E13" i="6"/>
  <c r="E6" i="6"/>
  <c r="E14" i="6"/>
  <c r="E5" i="1"/>
  <c r="E10" i="1"/>
  <c r="E9" i="3"/>
  <c r="E5" i="4"/>
  <c r="E11" i="1"/>
  <c r="E11" i="2"/>
  <c r="E13" i="2"/>
  <c r="E8" i="2"/>
  <c r="E12" i="2"/>
  <c r="E6" i="2"/>
  <c r="E9" i="2"/>
  <c r="E6" i="4"/>
  <c r="E19" i="4"/>
  <c r="E7" i="4"/>
  <c r="E12" i="6"/>
  <c r="E7" i="6"/>
</calcChain>
</file>

<file path=xl/sharedStrings.xml><?xml version="1.0" encoding="utf-8"?>
<sst xmlns="http://schemas.openxmlformats.org/spreadsheetml/2006/main" count="303" uniqueCount="146">
  <si>
    <t>Surrey &amp; Sussex Schools' Combined Events Open 2022</t>
  </si>
  <si>
    <r>
      <t xml:space="preserve">Intermediate Boys Pentathlon - </t>
    </r>
    <r>
      <rPr>
        <sz val="12"/>
        <color indexed="8"/>
        <rFont val="Arial"/>
        <family val="2"/>
      </rPr>
      <t>Manual Timing</t>
    </r>
  </si>
  <si>
    <t>Pos</t>
  </si>
  <si>
    <t>No.</t>
  </si>
  <si>
    <t>Name</t>
  </si>
  <si>
    <t>County</t>
  </si>
  <si>
    <t>Total Pts</t>
  </si>
  <si>
    <t>Long Jump</t>
  </si>
  <si>
    <t>100m Hurdles</t>
  </si>
  <si>
    <t>High Jump</t>
  </si>
  <si>
    <t>Javelin</t>
  </si>
  <si>
    <t>800m</t>
  </si>
  <si>
    <t>Perf</t>
  </si>
  <si>
    <t>Pts</t>
  </si>
  <si>
    <r>
      <t>Intermediate Girls Pentathlon -</t>
    </r>
    <r>
      <rPr>
        <sz val="12"/>
        <color indexed="8"/>
        <rFont val="Arial"/>
        <family val="2"/>
      </rPr>
      <t xml:space="preserve"> Manual timing</t>
    </r>
  </si>
  <si>
    <t>80m Hurdles</t>
  </si>
  <si>
    <t>Windspeed</t>
  </si>
  <si>
    <r>
      <t xml:space="preserve">Junior Boys Pentathlon - </t>
    </r>
    <r>
      <rPr>
        <sz val="11"/>
        <color indexed="8"/>
        <rFont val="Arial"/>
        <family val="2"/>
      </rPr>
      <t>Manual timing</t>
    </r>
  </si>
  <si>
    <t>Shot</t>
  </si>
  <si>
    <r>
      <t xml:space="preserve">Junior Girls Pentathlon - </t>
    </r>
    <r>
      <rPr>
        <sz val="12"/>
        <color indexed="8"/>
        <rFont val="Arial"/>
        <family val="2"/>
      </rPr>
      <t>Manual timing</t>
    </r>
  </si>
  <si>
    <t>75m Hurdles</t>
  </si>
  <si>
    <t>Year U13 Boys Quadrathlon - Manual Timing</t>
  </si>
  <si>
    <t>U13 Girls Quadrathlon - Manual timing</t>
  </si>
  <si>
    <t>70m Hurdles</t>
  </si>
  <si>
    <t>1500m</t>
  </si>
  <si>
    <t>Joshua Webster</t>
  </si>
  <si>
    <t>Sussex</t>
  </si>
  <si>
    <t>Joshua Woollett</t>
  </si>
  <si>
    <t>Surrey</t>
  </si>
  <si>
    <t>Kira Dunford</t>
  </si>
  <si>
    <t>Daisy Capp</t>
  </si>
  <si>
    <t>Beth Wilson</t>
  </si>
  <si>
    <t>Grace Sone</t>
  </si>
  <si>
    <t>Darcey-Mae Booth</t>
  </si>
  <si>
    <t>Olivia Klein</t>
  </si>
  <si>
    <t>Rebecca Bevan</t>
  </si>
  <si>
    <t>Middlesex</t>
  </si>
  <si>
    <t>Alexandra Koloutsos</t>
  </si>
  <si>
    <t>Evie Lennard</t>
  </si>
  <si>
    <t>Tabitha Tooke</t>
  </si>
  <si>
    <t>William Allinson</t>
  </si>
  <si>
    <t>Archie Rowan</t>
  </si>
  <si>
    <t>Paul Nixon</t>
  </si>
  <si>
    <t>Oliver Jermy</t>
  </si>
  <si>
    <t>Max Orchard</t>
  </si>
  <si>
    <t>Joshua Dako</t>
  </si>
  <si>
    <t>Kent</t>
  </si>
  <si>
    <t>Joseph Denslow</t>
  </si>
  <si>
    <t>Ewan Sone</t>
  </si>
  <si>
    <t>Oscar Mizen</t>
  </si>
  <si>
    <t>Oliver Holt</t>
  </si>
  <si>
    <t>Elliott Turbin</t>
  </si>
  <si>
    <t>Jessica Howells</t>
  </si>
  <si>
    <t>Elise Christian</t>
  </si>
  <si>
    <t>Qi-Chi Ukpai</t>
  </si>
  <si>
    <t>Katherine Brown</t>
  </si>
  <si>
    <t>Erin Welsh</t>
  </si>
  <si>
    <t>Jessica Booth</t>
  </si>
  <si>
    <t>Emilia Singer</t>
  </si>
  <si>
    <t>Keira Oxley</t>
  </si>
  <si>
    <t>Kirsty Darroch</t>
  </si>
  <si>
    <t>Berkshire</t>
  </si>
  <si>
    <t>Rika Higuchi</t>
  </si>
  <si>
    <t>Isabel Pauling</t>
  </si>
  <si>
    <t>Lucy Hopkins</t>
  </si>
  <si>
    <t>Natasha King</t>
  </si>
  <si>
    <t>Mary Smith</t>
  </si>
  <si>
    <t>Hayden Christian</t>
  </si>
  <si>
    <t>William Alexander</t>
  </si>
  <si>
    <t>Ethan Usherwood</t>
  </si>
  <si>
    <t>Harry Findlay</t>
  </si>
  <si>
    <t>Aaron Mills</t>
  </si>
  <si>
    <t>Kieran Bouwmeester-Reid</t>
  </si>
  <si>
    <t>Elliott Hanslow</t>
  </si>
  <si>
    <t>Carys Leyshon</t>
  </si>
  <si>
    <t>Ella Pugh</t>
  </si>
  <si>
    <t>Amber Bloomfield</t>
  </si>
  <si>
    <t>Mia de Vivenot</t>
  </si>
  <si>
    <t>Madeleine Marston</t>
  </si>
  <si>
    <t>Elin Roberts</t>
  </si>
  <si>
    <t>Sienna Kidd</t>
  </si>
  <si>
    <t>Matilda Secker</t>
  </si>
  <si>
    <t>Sophie Ajuka</t>
  </si>
  <si>
    <t>Neve Bachelor</t>
  </si>
  <si>
    <t>Owen Firth</t>
  </si>
  <si>
    <t>Heidi Ely</t>
  </si>
  <si>
    <t>DNS</t>
  </si>
  <si>
    <t>NH</t>
  </si>
  <si>
    <t>DNF</t>
  </si>
  <si>
    <t>4.01 (-0.2)</t>
  </si>
  <si>
    <t>3.66 (-0.5)</t>
  </si>
  <si>
    <t>4.13 (-0.5)</t>
  </si>
  <si>
    <t>4.16 (-0.2)</t>
  </si>
  <si>
    <t>3.71 (-0.3)</t>
  </si>
  <si>
    <t>3.88 (-2.1)</t>
  </si>
  <si>
    <t>3.88 (+0.7)</t>
  </si>
  <si>
    <t>3.05 (+0.6)</t>
  </si>
  <si>
    <t>3.68 (+1.0)</t>
  </si>
  <si>
    <t>2.59 (-1.1)</t>
  </si>
  <si>
    <t>3.19 (+0.2)</t>
  </si>
  <si>
    <t>2.38 (+1.0)</t>
  </si>
  <si>
    <t>4.72 (+0.3)</t>
  </si>
  <si>
    <t>5.08 (+0.5)</t>
  </si>
  <si>
    <t>4.02 (+1.4)</t>
  </si>
  <si>
    <t>3.92 (+1.2)</t>
  </si>
  <si>
    <t>3.45 (+1.5)</t>
  </si>
  <si>
    <t>4.19 (+0.8)</t>
  </si>
  <si>
    <t>5.19 (-0.3)</t>
  </si>
  <si>
    <t>5.24 (+1.3)</t>
  </si>
  <si>
    <t>4.44 (+1.1)</t>
  </si>
  <si>
    <t>4.42 (+0.8)</t>
  </si>
  <si>
    <t>4.89 (-1.5)</t>
  </si>
  <si>
    <t>4.62 (-1.5)</t>
  </si>
  <si>
    <t>5.06 (+2.3) 4.93 (+0.9)</t>
  </si>
  <si>
    <t>3.87 (+1.1)</t>
  </si>
  <si>
    <t>3.64 (+0.2)</t>
  </si>
  <si>
    <t>3.98 (+0.5)</t>
  </si>
  <si>
    <t>3.47 (+0.8)</t>
  </si>
  <si>
    <t>4.54 (+0.2)</t>
  </si>
  <si>
    <t>3.51 (+1.1)</t>
  </si>
  <si>
    <t>3.9 (+1.1)</t>
  </si>
  <si>
    <t>3.93 (+0.9)</t>
  </si>
  <si>
    <t>4.1 (+0.8)</t>
  </si>
  <si>
    <t>4.79 (+1.0)</t>
  </si>
  <si>
    <t>3.38 (+1.4)</t>
  </si>
  <si>
    <t>4.14 (+1.3)</t>
  </si>
  <si>
    <t>3.28 (+1.3)</t>
  </si>
  <si>
    <t>4.06 (+1.2)</t>
  </si>
  <si>
    <t>6.4 (+1.8)</t>
  </si>
  <si>
    <t>5.3 (+1.8)</t>
  </si>
  <si>
    <t>5.08 (+2.2) 4.81 (+0.5)</t>
  </si>
  <si>
    <t>4.83 (+0.6)</t>
  </si>
  <si>
    <t>5.69 (+1.2)</t>
  </si>
  <si>
    <t>5.25 (-0.2)</t>
  </si>
  <si>
    <t>5.02 (-0.5)</t>
  </si>
  <si>
    <t>4.21 (-0.6)</t>
  </si>
  <si>
    <t>NT</t>
  </si>
  <si>
    <t>4.41 (-0.2)</t>
  </si>
  <si>
    <t>4.9 (+1.0)</t>
  </si>
  <si>
    <t>5.53 (+1.4)</t>
  </si>
  <si>
    <t>5.27 (-0.4)</t>
  </si>
  <si>
    <t>4.85 (-0.8)</t>
  </si>
  <si>
    <t>4.71 (+0.2)</t>
  </si>
  <si>
    <t>4.41 (-1.6)</t>
  </si>
  <si>
    <t>3.92 (+1.4)</t>
  </si>
  <si>
    <t>3.56 (-0.1)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</si>
</sst>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:ss.0"/>
    <numFmt numFmtId="166" formatCode="\+0.0"/>
  </numFmts>
  <fonts count="18" x14ac:knownFonts="1">
    <font>
      <sz val="11"/>
      <color rgb="FF000000"/>
      <name val="Calibri"/>
      <family val="2"/>
    </font>
    <font>
      <sz val="11"/>
      <color indexed="8"/>
      <name val="Arial"/>
      <family val="2"/>
    </font>
    <font>
      <sz val="11"/>
      <name val="Calibri"/>
      <family val="2"/>
    </font>
    <font>
      <sz val="12"/>
      <color indexed="8"/>
      <name val="Arial"/>
      <family val="2"/>
    </font>
    <font>
      <sz val="18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Arial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AEEF3"/>
        <bgColor rgb="FFDAEEF3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66" fontId="11" fillId="3" borderId="5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166" fontId="14" fillId="3" borderId="5" xfId="0" applyNumberFormat="1" applyFont="1" applyFill="1" applyBorder="1" applyAlignment="1">
      <alignment horizontal="center" vertical="center"/>
    </xf>
    <xf numFmtId="166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7" fontId="14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6" fontId="17" fillId="3" borderId="5" xfId="0" applyNumberFormat="1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" fontId="17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/>
    <xf numFmtId="0" fontId="5" fillId="0" borderId="6" xfId="0" applyFont="1" applyBorder="1" applyAlignment="1">
      <alignment horizontal="center" vertical="center"/>
    </xf>
    <xf numFmtId="0" fontId="2" fillId="0" borderId="8" xfId="0" applyFont="1" applyBorder="1" applyAlignment="1"/>
    <xf numFmtId="0" fontId="2" fillId="0" borderId="7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</xdr:colOff>
      <xdr:row>13</xdr:row>
      <xdr:rowOff>171450</xdr:rowOff>
    </xdr:from>
    <xdr:to>
      <xdr:col>8</xdr:col>
      <xdr:colOff>790574</xdr:colOff>
      <xdr:row>15</xdr:row>
      <xdr:rowOff>104775</xdr:rowOff>
    </xdr:to>
    <xdr:sp macro="" textlink="">
      <xdr:nvSpPr>
        <xdr:cNvPr id="5347" name="Shape 8">
          <a:extLst>
            <a:ext uri="{FF2B5EF4-FFF2-40B4-BE49-F238E27FC236}">
              <a16:creationId xmlns:a16="http://schemas.microsoft.com/office/drawing/2014/main" id="{E4C3FBAF-7EE5-61BC-2536-3250B292269E}"/>
            </a:ext>
          </a:extLst>
        </xdr:cNvPr>
        <xdr:cNvSpPr txBox="1">
          <a:spLocks noChangeArrowheads="1"/>
        </xdr:cNvSpPr>
      </xdr:nvSpPr>
      <xdr:spPr bwMode="auto">
        <a:xfrm>
          <a:off x="3309937" y="3133725"/>
          <a:ext cx="26193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oneCellAnchor>
    <xdr:from>
      <xdr:col>2</xdr:col>
      <xdr:colOff>590550</xdr:colOff>
      <xdr:row>0</xdr:row>
      <xdr:rowOff>0</xdr:rowOff>
    </xdr:from>
    <xdr:ext cx="742950" cy="7524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1560C286-863F-182E-7EB6-B70B2BC9A1EB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0</xdr:colOff>
      <xdr:row>0</xdr:row>
      <xdr:rowOff>38100</xdr:rowOff>
    </xdr:from>
    <xdr:to>
      <xdr:col>13</xdr:col>
      <xdr:colOff>142875</xdr:colOff>
      <xdr:row>1</xdr:row>
      <xdr:rowOff>590550</xdr:rowOff>
    </xdr:to>
    <xdr:pic>
      <xdr:nvPicPr>
        <xdr:cNvPr id="5349" name="image1.png">
          <a:extLst>
            <a:ext uri="{FF2B5EF4-FFF2-40B4-BE49-F238E27FC236}">
              <a16:creationId xmlns:a16="http://schemas.microsoft.com/office/drawing/2014/main" id="{BA053792-8580-7536-04AF-82A5D9C1AB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100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25" name="image1.jpg">
          <a:extLst>
            <a:ext uri="{FF2B5EF4-FFF2-40B4-BE49-F238E27FC236}">
              <a16:creationId xmlns:a16="http://schemas.microsoft.com/office/drawing/2014/main" id="{B948EAF7-32C5-4517-B654-CB4F7F044BC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CECCA20-B4BD-41C5-8EF5-B45434B6FA0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92204625-C4BE-4B2C-AB56-1140A278341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BF49-7FB5-45C7-AD55-6195A9FCF78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37903E8C-7539-45E1-B57C-FA551A2274E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590550</xdr:colOff>
      <xdr:row>0</xdr:row>
      <xdr:rowOff>0</xdr:rowOff>
    </xdr:from>
    <xdr:to>
      <xdr:col>3</xdr:col>
      <xdr:colOff>119063</xdr:colOff>
      <xdr:row>1</xdr:row>
      <xdr:rowOff>566738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18D9F97C-7F86-4BCF-AC5C-FD4D19AB8E2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8" y="0"/>
          <a:ext cx="742950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428625</xdr:colOff>
      <xdr:row>0</xdr:row>
      <xdr:rowOff>85725</xdr:rowOff>
    </xdr:from>
    <xdr:ext cx="742950" cy="62865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CD264487-51ED-DC9A-AB5F-39AD22D02A1B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85725"/>
          <a:ext cx="742950" cy="6286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457200</xdr:colOff>
      <xdr:row>0</xdr:row>
      <xdr:rowOff>19050</xdr:rowOff>
    </xdr:from>
    <xdr:to>
      <xdr:col>12</xdr:col>
      <xdr:colOff>19050</xdr:colOff>
      <xdr:row>3</xdr:row>
      <xdr:rowOff>1</xdr:rowOff>
    </xdr:to>
    <xdr:pic>
      <xdr:nvPicPr>
        <xdr:cNvPr id="6287" name="image1.png">
          <a:extLst>
            <a:ext uri="{FF2B5EF4-FFF2-40B4-BE49-F238E27FC236}">
              <a16:creationId xmlns:a16="http://schemas.microsoft.com/office/drawing/2014/main" id="{3BC80D02-C8C3-99E2-5197-07EDC4A1D2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9050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1295400</xdr:colOff>
      <xdr:row>0</xdr:row>
      <xdr:rowOff>47625</xdr:rowOff>
    </xdr:from>
    <xdr:ext cx="742950" cy="7524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FFEC8975-88A9-96C6-9171-4C9E290ECB01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361950</xdr:colOff>
      <xdr:row>0</xdr:row>
      <xdr:rowOff>114300</xdr:rowOff>
    </xdr:from>
    <xdr:to>
      <xdr:col>13</xdr:col>
      <xdr:colOff>161925</xdr:colOff>
      <xdr:row>2</xdr:row>
      <xdr:rowOff>0</xdr:rowOff>
    </xdr:to>
    <xdr:pic>
      <xdr:nvPicPr>
        <xdr:cNvPr id="3215" name="image1.png">
          <a:extLst>
            <a:ext uri="{FF2B5EF4-FFF2-40B4-BE49-F238E27FC236}">
              <a16:creationId xmlns:a16="http://schemas.microsoft.com/office/drawing/2014/main" id="{50FEEF14-2CEF-B95D-AADB-13E16668CD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14300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3" name="image1.jpg">
          <a:extLst>
            <a:ext uri="{FF2B5EF4-FFF2-40B4-BE49-F238E27FC236}">
              <a16:creationId xmlns:a16="http://schemas.microsoft.com/office/drawing/2014/main" id="{956E8350-6DB4-4E60-BADD-4F3A63ABDA0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D9EAB4FC-C43B-49EA-BA1F-2B81DB1458D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9384FBF3-9EF9-4D90-BFC7-63CD3110C8D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6" name="Picture 4">
          <a:extLst>
            <a:ext uri="{FF2B5EF4-FFF2-40B4-BE49-F238E27FC236}">
              <a16:creationId xmlns:a16="http://schemas.microsoft.com/office/drawing/2014/main" id="{346EBBE8-8757-4FDD-A403-DD32954DB28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7" name="Picture 5">
          <a:extLst>
            <a:ext uri="{FF2B5EF4-FFF2-40B4-BE49-F238E27FC236}">
              <a16:creationId xmlns:a16="http://schemas.microsoft.com/office/drawing/2014/main" id="{DD5507BE-7DD7-4A5B-8B64-A4B9EEBAD27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1295400</xdr:colOff>
      <xdr:row>0</xdr:row>
      <xdr:rowOff>47625</xdr:rowOff>
    </xdr:from>
    <xdr:to>
      <xdr:col>3</xdr:col>
      <xdr:colOff>581025</xdr:colOff>
      <xdr:row>1</xdr:row>
      <xdr:rowOff>619125</xdr:rowOff>
    </xdr:to>
    <xdr:pic>
      <xdr:nvPicPr>
        <xdr:cNvPr id="3078" name="Picture 6">
          <a:extLst>
            <a:ext uri="{FF2B5EF4-FFF2-40B4-BE49-F238E27FC236}">
              <a16:creationId xmlns:a16="http://schemas.microsoft.com/office/drawing/2014/main" id="{66FB7985-44C2-4B5A-B8E4-BD378D0CD3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676275</xdr:colOff>
      <xdr:row>0</xdr:row>
      <xdr:rowOff>0</xdr:rowOff>
    </xdr:from>
    <xdr:ext cx="742950" cy="7524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CBACD814-4283-8361-D4A5-FE9ACD376F0D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428625</xdr:colOff>
      <xdr:row>0</xdr:row>
      <xdr:rowOff>9525</xdr:rowOff>
    </xdr:from>
    <xdr:to>
      <xdr:col>13</xdr:col>
      <xdr:colOff>304800</xdr:colOff>
      <xdr:row>2</xdr:row>
      <xdr:rowOff>0</xdr:rowOff>
    </xdr:to>
    <xdr:pic>
      <xdr:nvPicPr>
        <xdr:cNvPr id="4325" name="image1.png">
          <a:extLst>
            <a:ext uri="{FF2B5EF4-FFF2-40B4-BE49-F238E27FC236}">
              <a16:creationId xmlns:a16="http://schemas.microsoft.com/office/drawing/2014/main" id="{353C679D-FEAD-D3DD-165D-65D545337F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9525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098" name="image1.jpg">
          <a:extLst>
            <a:ext uri="{FF2B5EF4-FFF2-40B4-BE49-F238E27FC236}">
              <a16:creationId xmlns:a16="http://schemas.microsoft.com/office/drawing/2014/main" id="{8BB6000D-45B3-47DC-AD60-69F1E01616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0" name="Picture 4">
          <a:extLst>
            <a:ext uri="{FF2B5EF4-FFF2-40B4-BE49-F238E27FC236}">
              <a16:creationId xmlns:a16="http://schemas.microsoft.com/office/drawing/2014/main" id="{BB2E1E4B-9EFF-410F-BDB2-3F24510E75D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2" name="Picture 6">
          <a:extLst>
            <a:ext uri="{FF2B5EF4-FFF2-40B4-BE49-F238E27FC236}">
              <a16:creationId xmlns:a16="http://schemas.microsoft.com/office/drawing/2014/main" id="{B6F1E7A7-5F4A-4C30-8C8E-D608E3599D6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4" name="Picture 8">
          <a:extLst>
            <a:ext uri="{FF2B5EF4-FFF2-40B4-BE49-F238E27FC236}">
              <a16:creationId xmlns:a16="http://schemas.microsoft.com/office/drawing/2014/main" id="{8FBB2B95-C7C4-4C36-B61B-236C3BB257A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6" name="Picture 10">
          <a:extLst>
            <a:ext uri="{FF2B5EF4-FFF2-40B4-BE49-F238E27FC236}">
              <a16:creationId xmlns:a16="http://schemas.microsoft.com/office/drawing/2014/main" id="{0A1C792A-5F5C-4A4F-BB2C-AC2F6B2BA60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16</xdr:col>
      <xdr:colOff>142875</xdr:colOff>
      <xdr:row>10</xdr:row>
      <xdr:rowOff>157163</xdr:rowOff>
    </xdr:from>
    <xdr:to>
      <xdr:col>21</xdr:col>
      <xdr:colOff>233362</xdr:colOff>
      <xdr:row>12</xdr:row>
      <xdr:rowOff>61913</xdr:rowOff>
    </xdr:to>
    <xdr:pic>
      <xdr:nvPicPr>
        <xdr:cNvPr id="4107" name="Picture 11">
          <a:extLst>
            <a:ext uri="{FF2B5EF4-FFF2-40B4-BE49-F238E27FC236}">
              <a16:creationId xmlns:a16="http://schemas.microsoft.com/office/drawing/2014/main" id="{27D5D020-A2BD-4F48-B513-8826562788C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5438" y="2767013"/>
          <a:ext cx="320992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8" name="Picture 12">
          <a:extLst>
            <a:ext uri="{FF2B5EF4-FFF2-40B4-BE49-F238E27FC236}">
              <a16:creationId xmlns:a16="http://schemas.microsoft.com/office/drawing/2014/main" id="{A699EC32-4DA5-4692-8F26-B2854751F8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09" name="Picture 13">
          <a:extLst>
            <a:ext uri="{FF2B5EF4-FFF2-40B4-BE49-F238E27FC236}">
              <a16:creationId xmlns:a16="http://schemas.microsoft.com/office/drawing/2014/main" id="{31ACB4CF-37B2-472A-BCC4-AB79384662A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0" name="Picture 14">
          <a:extLst>
            <a:ext uri="{FF2B5EF4-FFF2-40B4-BE49-F238E27FC236}">
              <a16:creationId xmlns:a16="http://schemas.microsoft.com/office/drawing/2014/main" id="{349B4C9E-4CF9-4D83-A6E0-87E7F6B0813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1" name="Picture 15">
          <a:extLst>
            <a:ext uri="{FF2B5EF4-FFF2-40B4-BE49-F238E27FC236}">
              <a16:creationId xmlns:a16="http://schemas.microsoft.com/office/drawing/2014/main" id="{577D5368-2A69-412D-9344-804280C469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2" name="Picture 16">
          <a:extLst>
            <a:ext uri="{FF2B5EF4-FFF2-40B4-BE49-F238E27FC236}">
              <a16:creationId xmlns:a16="http://schemas.microsoft.com/office/drawing/2014/main" id="{FF7C1313-B983-491B-8E39-43B24DAC75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3" name="Picture 17">
          <a:extLst>
            <a:ext uri="{FF2B5EF4-FFF2-40B4-BE49-F238E27FC236}">
              <a16:creationId xmlns:a16="http://schemas.microsoft.com/office/drawing/2014/main" id="{DE406CE6-F932-446B-983A-2894CB3ECC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4" name="Picture 18">
          <a:extLst>
            <a:ext uri="{FF2B5EF4-FFF2-40B4-BE49-F238E27FC236}">
              <a16:creationId xmlns:a16="http://schemas.microsoft.com/office/drawing/2014/main" id="{15098272-89D9-4AA8-9D5C-E6C509EDC6F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5" name="Picture 19">
          <a:extLst>
            <a:ext uri="{FF2B5EF4-FFF2-40B4-BE49-F238E27FC236}">
              <a16:creationId xmlns:a16="http://schemas.microsoft.com/office/drawing/2014/main" id="{D4422C94-EA7E-493B-8439-B7A4E001F39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6" name="Picture 20">
          <a:extLst>
            <a:ext uri="{FF2B5EF4-FFF2-40B4-BE49-F238E27FC236}">
              <a16:creationId xmlns:a16="http://schemas.microsoft.com/office/drawing/2014/main" id="{10AB3730-911D-4099-BBA3-938F4D4BADC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7" name="Picture 21">
          <a:extLst>
            <a:ext uri="{FF2B5EF4-FFF2-40B4-BE49-F238E27FC236}">
              <a16:creationId xmlns:a16="http://schemas.microsoft.com/office/drawing/2014/main" id="{042698EB-DF7C-4F01-A4AE-1783715E04E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8" name="Picture 22">
          <a:extLst>
            <a:ext uri="{FF2B5EF4-FFF2-40B4-BE49-F238E27FC236}">
              <a16:creationId xmlns:a16="http://schemas.microsoft.com/office/drawing/2014/main" id="{4D0DD7C1-11FA-48C3-AC81-5BECE27D76E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19" name="Picture 23">
          <a:extLst>
            <a:ext uri="{FF2B5EF4-FFF2-40B4-BE49-F238E27FC236}">
              <a16:creationId xmlns:a16="http://schemas.microsoft.com/office/drawing/2014/main" id="{F90F9BF2-EDBC-4055-B9AE-1C6A25B6561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671513</xdr:colOff>
      <xdr:row>0</xdr:row>
      <xdr:rowOff>0</xdr:rowOff>
    </xdr:from>
    <xdr:to>
      <xdr:col>3</xdr:col>
      <xdr:colOff>257175</xdr:colOff>
      <xdr:row>1</xdr:row>
      <xdr:rowOff>566738</xdr:rowOff>
    </xdr:to>
    <xdr:pic>
      <xdr:nvPicPr>
        <xdr:cNvPr id="4120" name="Picture 24">
          <a:extLst>
            <a:ext uri="{FF2B5EF4-FFF2-40B4-BE49-F238E27FC236}">
              <a16:creationId xmlns:a16="http://schemas.microsoft.com/office/drawing/2014/main" id="{FE3A4C53-C9B4-48FF-9E29-FBD14131D89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713" y="0"/>
          <a:ext cx="747712" cy="74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0</xdr:row>
      <xdr:rowOff>47625</xdr:rowOff>
    </xdr:from>
    <xdr:ext cx="742950" cy="7524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B52C84F3-473D-A13D-46C0-072383E8D077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104775</xdr:colOff>
      <xdr:row>0</xdr:row>
      <xdr:rowOff>85725</xdr:rowOff>
    </xdr:from>
    <xdr:to>
      <xdr:col>14</xdr:col>
      <xdr:colOff>314325</xdr:colOff>
      <xdr:row>1</xdr:row>
      <xdr:rowOff>638175</xdr:rowOff>
    </xdr:to>
    <xdr:pic>
      <xdr:nvPicPr>
        <xdr:cNvPr id="1167" name="image1.png">
          <a:extLst>
            <a:ext uri="{FF2B5EF4-FFF2-40B4-BE49-F238E27FC236}">
              <a16:creationId xmlns:a16="http://schemas.microsoft.com/office/drawing/2014/main" id="{1D9E2F5A-665D-BCC0-6C92-F5E71BACE4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85725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1" name="image1.jpg">
          <a:extLst>
            <a:ext uri="{FF2B5EF4-FFF2-40B4-BE49-F238E27FC236}">
              <a16:creationId xmlns:a16="http://schemas.microsoft.com/office/drawing/2014/main" id="{BEFD56F6-E0DB-4405-B01C-5DF191D50E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id="{0ABCFC7E-1C46-4640-A590-FC49A7FD597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3" name="Picture 3">
          <a:extLst>
            <a:ext uri="{FF2B5EF4-FFF2-40B4-BE49-F238E27FC236}">
              <a16:creationId xmlns:a16="http://schemas.microsoft.com/office/drawing/2014/main" id="{5B9A4576-13B6-437E-BEBD-9C6BE558059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4" name="Picture 4">
          <a:extLst>
            <a:ext uri="{FF2B5EF4-FFF2-40B4-BE49-F238E27FC236}">
              <a16:creationId xmlns:a16="http://schemas.microsoft.com/office/drawing/2014/main" id="{C59D35AA-CCB9-4DBC-B4C6-2BE5FBF70D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5" name="Picture 5">
          <a:extLst>
            <a:ext uri="{FF2B5EF4-FFF2-40B4-BE49-F238E27FC236}">
              <a16:creationId xmlns:a16="http://schemas.microsoft.com/office/drawing/2014/main" id="{639FBEC0-6FF6-4530-8F2D-795F7437D24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6" name="Picture 6">
          <a:extLst>
            <a:ext uri="{FF2B5EF4-FFF2-40B4-BE49-F238E27FC236}">
              <a16:creationId xmlns:a16="http://schemas.microsoft.com/office/drawing/2014/main" id="{99195737-EEAF-46C1-9E62-B3313740C48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7" name="Picture 7">
          <a:extLst>
            <a:ext uri="{FF2B5EF4-FFF2-40B4-BE49-F238E27FC236}">
              <a16:creationId xmlns:a16="http://schemas.microsoft.com/office/drawing/2014/main" id="{B8F24680-F27B-4161-A3AD-656561F5019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8" name="Picture 8">
          <a:extLst>
            <a:ext uri="{FF2B5EF4-FFF2-40B4-BE49-F238E27FC236}">
              <a16:creationId xmlns:a16="http://schemas.microsoft.com/office/drawing/2014/main" id="{BE131FA6-BD35-46AF-8ACF-7DB56224CD0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29" name="Picture 9">
          <a:extLst>
            <a:ext uri="{FF2B5EF4-FFF2-40B4-BE49-F238E27FC236}">
              <a16:creationId xmlns:a16="http://schemas.microsoft.com/office/drawing/2014/main" id="{A183E36C-0793-4102-84C5-072F08FB68E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30" name="Picture 10">
          <a:extLst>
            <a:ext uri="{FF2B5EF4-FFF2-40B4-BE49-F238E27FC236}">
              <a16:creationId xmlns:a16="http://schemas.microsoft.com/office/drawing/2014/main" id="{A98FDC84-C56E-4C7C-99C8-D38B93DC46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31" name="Picture 11">
          <a:extLst>
            <a:ext uri="{FF2B5EF4-FFF2-40B4-BE49-F238E27FC236}">
              <a16:creationId xmlns:a16="http://schemas.microsoft.com/office/drawing/2014/main" id="{ACFBA166-F30C-4042-BF51-9D46B6D9F1F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152400</xdr:colOff>
      <xdr:row>0</xdr:row>
      <xdr:rowOff>47625</xdr:rowOff>
    </xdr:from>
    <xdr:to>
      <xdr:col>2</xdr:col>
      <xdr:colOff>895350</xdr:colOff>
      <xdr:row>1</xdr:row>
      <xdr:rowOff>619125</xdr:rowOff>
    </xdr:to>
    <xdr:pic>
      <xdr:nvPicPr>
        <xdr:cNvPr id="5132" name="Picture 12">
          <a:extLst>
            <a:ext uri="{FF2B5EF4-FFF2-40B4-BE49-F238E27FC236}">
              <a16:creationId xmlns:a16="http://schemas.microsoft.com/office/drawing/2014/main" id="{8EBA1276-C018-4D5C-8346-7106602BE65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4762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28575</xdr:rowOff>
    </xdr:from>
    <xdr:ext cx="742950" cy="7524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A3CC15EE-F22F-E41E-11AB-2F054E512FBA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15</xdr:col>
      <xdr:colOff>66675</xdr:colOff>
      <xdr:row>0</xdr:row>
      <xdr:rowOff>95250</xdr:rowOff>
    </xdr:from>
    <xdr:to>
      <xdr:col>16</xdr:col>
      <xdr:colOff>276225</xdr:colOff>
      <xdr:row>1</xdr:row>
      <xdr:rowOff>647700</xdr:rowOff>
    </xdr:to>
    <xdr:pic>
      <xdr:nvPicPr>
        <xdr:cNvPr id="2191" name="image1.png">
          <a:extLst>
            <a:ext uri="{FF2B5EF4-FFF2-40B4-BE49-F238E27FC236}">
              <a16:creationId xmlns:a16="http://schemas.microsoft.com/office/drawing/2014/main" id="{0E8566E9-FA12-335E-96E3-336695CF84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95250"/>
          <a:ext cx="723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45" name="image1.jpg">
          <a:extLst>
            <a:ext uri="{FF2B5EF4-FFF2-40B4-BE49-F238E27FC236}">
              <a16:creationId xmlns:a16="http://schemas.microsoft.com/office/drawing/2014/main" id="{F1CC6E74-3E18-4AC5-9018-4DBE286B609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46" name="Picture 2">
          <a:extLst>
            <a:ext uri="{FF2B5EF4-FFF2-40B4-BE49-F238E27FC236}">
              <a16:creationId xmlns:a16="http://schemas.microsoft.com/office/drawing/2014/main" id="{2AB8531C-311C-468A-97C6-E16E303E6DA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47" name="Picture 3">
          <a:extLst>
            <a:ext uri="{FF2B5EF4-FFF2-40B4-BE49-F238E27FC236}">
              <a16:creationId xmlns:a16="http://schemas.microsoft.com/office/drawing/2014/main" id="{C30EEB76-4E14-494E-9ABC-08D97055884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48" name="Picture 4">
          <a:extLst>
            <a:ext uri="{FF2B5EF4-FFF2-40B4-BE49-F238E27FC236}">
              <a16:creationId xmlns:a16="http://schemas.microsoft.com/office/drawing/2014/main" id="{C863DE3A-EA47-45CF-AD1A-329DD57BF87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49" name="Picture 5">
          <a:extLst>
            <a:ext uri="{FF2B5EF4-FFF2-40B4-BE49-F238E27FC236}">
              <a16:creationId xmlns:a16="http://schemas.microsoft.com/office/drawing/2014/main" id="{03F3214E-72BF-47F8-BF23-F7DF2DD040F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0" name="Picture 6">
          <a:extLst>
            <a:ext uri="{FF2B5EF4-FFF2-40B4-BE49-F238E27FC236}">
              <a16:creationId xmlns:a16="http://schemas.microsoft.com/office/drawing/2014/main" id="{879ECAFD-B3D6-4F9A-9D6C-FDD39CB13B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1" name="Picture 7">
          <a:extLst>
            <a:ext uri="{FF2B5EF4-FFF2-40B4-BE49-F238E27FC236}">
              <a16:creationId xmlns:a16="http://schemas.microsoft.com/office/drawing/2014/main" id="{4CD05799-768A-4E33-AEA4-2A2BCC5FDF9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2" name="Picture 8">
          <a:extLst>
            <a:ext uri="{FF2B5EF4-FFF2-40B4-BE49-F238E27FC236}">
              <a16:creationId xmlns:a16="http://schemas.microsoft.com/office/drawing/2014/main" id="{991F9589-B040-427E-8DB2-B7E94D1CC5E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3" name="Picture 9">
          <a:extLst>
            <a:ext uri="{FF2B5EF4-FFF2-40B4-BE49-F238E27FC236}">
              <a16:creationId xmlns:a16="http://schemas.microsoft.com/office/drawing/2014/main" id="{5CDC778F-C649-4210-8481-732DA086915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4" name="Picture 10">
          <a:extLst>
            <a:ext uri="{FF2B5EF4-FFF2-40B4-BE49-F238E27FC236}">
              <a16:creationId xmlns:a16="http://schemas.microsoft.com/office/drawing/2014/main" id="{B5D49ABB-E85F-46AB-BC45-FB8E63365FF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5" name="Picture 11">
          <a:extLst>
            <a:ext uri="{FF2B5EF4-FFF2-40B4-BE49-F238E27FC236}">
              <a16:creationId xmlns:a16="http://schemas.microsoft.com/office/drawing/2014/main" id="{4F386CD9-76F9-4EAB-9BB1-ADEF879FE90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6" name="Picture 12">
          <a:extLst>
            <a:ext uri="{FF2B5EF4-FFF2-40B4-BE49-F238E27FC236}">
              <a16:creationId xmlns:a16="http://schemas.microsoft.com/office/drawing/2014/main" id="{96AEF639-AD83-4FCB-B842-874663606A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7" name="Picture 13">
          <a:extLst>
            <a:ext uri="{FF2B5EF4-FFF2-40B4-BE49-F238E27FC236}">
              <a16:creationId xmlns:a16="http://schemas.microsoft.com/office/drawing/2014/main" id="{DC0B173F-04E0-40C4-8001-2E2FDB3603E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8" name="Picture 14">
          <a:extLst>
            <a:ext uri="{FF2B5EF4-FFF2-40B4-BE49-F238E27FC236}">
              <a16:creationId xmlns:a16="http://schemas.microsoft.com/office/drawing/2014/main" id="{685DB974-290B-456C-8376-967B1591F8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59" name="Picture 15">
          <a:extLst>
            <a:ext uri="{FF2B5EF4-FFF2-40B4-BE49-F238E27FC236}">
              <a16:creationId xmlns:a16="http://schemas.microsoft.com/office/drawing/2014/main" id="{77C349CD-0BDF-494B-8F15-60B054208BF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2</xdr:col>
      <xdr:colOff>161925</xdr:colOff>
      <xdr:row>0</xdr:row>
      <xdr:rowOff>28575</xdr:rowOff>
    </xdr:from>
    <xdr:to>
      <xdr:col>2</xdr:col>
      <xdr:colOff>904875</xdr:colOff>
      <xdr:row>1</xdr:row>
      <xdr:rowOff>600075</xdr:rowOff>
    </xdr:to>
    <xdr:pic>
      <xdr:nvPicPr>
        <xdr:cNvPr id="6160" name="Picture 16">
          <a:extLst>
            <a:ext uri="{FF2B5EF4-FFF2-40B4-BE49-F238E27FC236}">
              <a16:creationId xmlns:a16="http://schemas.microsoft.com/office/drawing/2014/main" id="{4F10D4C5-002C-433B-8C0E-69BE50D08C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3" y="28575"/>
          <a:ext cx="742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995"/>
  <sheetViews>
    <sheetView workbookViewId="0">
      <selection activeCell="I6" sqref="I6"/>
    </sheetView>
  </sheetViews>
  <sheetFormatPr defaultColWidth="14.44140625" defaultRowHeight="15" customHeight="1" x14ac:dyDescent="0.3"/>
  <cols>
    <col min="1" max="1" width="6.109375" customWidth="1"/>
    <col min="2" max="2" width="5" customWidth="1"/>
    <col min="3" max="3" width="17" customWidth="1"/>
    <col min="4" max="4" width="17.5546875" customWidth="1"/>
    <col min="5" max="6" width="8.77734375" customWidth="1"/>
    <col min="7" max="7" width="7.88671875" hidden="1" customWidth="1"/>
    <col min="8" max="8" width="8.77734375" customWidth="1"/>
    <col min="9" max="9" width="11.44140625" bestFit="1" customWidth="1"/>
    <col min="10" max="26" width="8.77734375" customWidth="1"/>
  </cols>
  <sheetData>
    <row r="1" spans="1:14" ht="14.4" x14ac:dyDescent="0.3">
      <c r="C1" s="51" t="s">
        <v>0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50.25" customHeight="1" x14ac:dyDescent="0.3">
      <c r="C2" s="53" t="s">
        <v>21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4.4" x14ac:dyDescent="0.3">
      <c r="A3" s="55" t="s">
        <v>2</v>
      </c>
      <c r="B3" s="55" t="s">
        <v>3</v>
      </c>
      <c r="C3" s="55" t="s">
        <v>4</v>
      </c>
      <c r="D3" s="55" t="s">
        <v>5</v>
      </c>
      <c r="E3" s="2" t="s">
        <v>6</v>
      </c>
      <c r="F3" s="57" t="s">
        <v>20</v>
      </c>
      <c r="G3" s="58"/>
      <c r="H3" s="59"/>
      <c r="I3" s="57" t="s">
        <v>7</v>
      </c>
      <c r="J3" s="59"/>
      <c r="K3" s="57" t="s">
        <v>18</v>
      </c>
      <c r="L3" s="59"/>
      <c r="M3" s="57" t="s">
        <v>11</v>
      </c>
      <c r="N3" s="59"/>
    </row>
    <row r="4" spans="1:14" ht="14.4" x14ac:dyDescent="0.3">
      <c r="A4" s="56"/>
      <c r="B4" s="56"/>
      <c r="C4" s="56"/>
      <c r="D4" s="56"/>
      <c r="E4" s="3"/>
      <c r="F4" s="4" t="s">
        <v>12</v>
      </c>
      <c r="G4" s="10" t="s">
        <v>16</v>
      </c>
      <c r="H4" s="4" t="s">
        <v>13</v>
      </c>
      <c r="I4" s="4" t="s">
        <v>12</v>
      </c>
      <c r="J4" s="4" t="s">
        <v>13</v>
      </c>
      <c r="K4" s="4" t="s">
        <v>12</v>
      </c>
      <c r="L4" s="4" t="s">
        <v>13</v>
      </c>
      <c r="M4" s="4" t="s">
        <v>12</v>
      </c>
      <c r="N4" s="4" t="s">
        <v>13</v>
      </c>
    </row>
    <row r="5" spans="1:14" ht="17.399999999999999" x14ac:dyDescent="0.3">
      <c r="A5" s="5">
        <v>1</v>
      </c>
      <c r="B5" s="6">
        <v>2</v>
      </c>
      <c r="C5" s="25" t="s">
        <v>27</v>
      </c>
      <c r="D5" s="7" t="s">
        <v>28</v>
      </c>
      <c r="E5" s="8">
        <f>H5+J5+L5+N5</f>
        <v>1004</v>
      </c>
      <c r="F5" s="12">
        <v>14.3</v>
      </c>
      <c r="G5" s="23"/>
      <c r="H5" s="11">
        <v>391</v>
      </c>
      <c r="I5" s="11" t="s">
        <v>89</v>
      </c>
      <c r="J5" s="11">
        <v>207</v>
      </c>
      <c r="K5" s="11">
        <v>6.6</v>
      </c>
      <c r="L5" s="11">
        <v>284</v>
      </c>
      <c r="M5" s="13">
        <v>1.972222222222222E-3</v>
      </c>
      <c r="N5" s="11">
        <v>122</v>
      </c>
    </row>
    <row r="6" spans="1:14" ht="17.399999999999999" x14ac:dyDescent="0.3">
      <c r="A6" s="5">
        <v>2</v>
      </c>
      <c r="B6" s="6">
        <v>1</v>
      </c>
      <c r="C6" s="7" t="s">
        <v>25</v>
      </c>
      <c r="D6" s="7" t="s">
        <v>26</v>
      </c>
      <c r="E6" s="8">
        <f>H6+J6+L6+N6</f>
        <v>833</v>
      </c>
      <c r="F6" s="12">
        <v>16.3</v>
      </c>
      <c r="G6" s="23"/>
      <c r="H6" s="11">
        <v>242</v>
      </c>
      <c r="I6" s="11" t="s">
        <v>90</v>
      </c>
      <c r="J6" s="11">
        <v>153</v>
      </c>
      <c r="K6" s="11">
        <v>4.74</v>
      </c>
      <c r="L6" s="11">
        <v>176</v>
      </c>
      <c r="M6" s="13">
        <v>1.7974537037037037E-3</v>
      </c>
      <c r="N6" s="11">
        <v>262</v>
      </c>
    </row>
    <row r="16" spans="1:14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</sheetData>
  <autoFilter ref="E3:E6" xr:uid="{00000000-0009-0000-0000-000004000000}">
    <sortState xmlns:xlrd2="http://schemas.microsoft.com/office/spreadsheetml/2017/richdata2" ref="A6:N6">
      <sortCondition descending="1" ref="E3:E6"/>
    </sortState>
  </autoFilter>
  <mergeCells count="10">
    <mergeCell ref="C1:N1"/>
    <mergeCell ref="C2:N2"/>
    <mergeCell ref="D3:D4"/>
    <mergeCell ref="B3:B4"/>
    <mergeCell ref="A3:A4"/>
    <mergeCell ref="C3:C4"/>
    <mergeCell ref="F3:H3"/>
    <mergeCell ref="I3:J3"/>
    <mergeCell ref="K3:L3"/>
    <mergeCell ref="M3:N3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86"/>
  <sheetViews>
    <sheetView workbookViewId="0">
      <selection activeCell="C22" sqref="C22"/>
    </sheetView>
  </sheetViews>
  <sheetFormatPr defaultColWidth="14.44140625" defaultRowHeight="15" customHeight="1" x14ac:dyDescent="0.3"/>
  <cols>
    <col min="1" max="2" width="6.77734375" customWidth="1"/>
    <col min="3" max="3" width="20.21875" customWidth="1"/>
    <col min="4" max="4" width="14.21875" customWidth="1"/>
    <col min="5" max="7" width="8.77734375" customWidth="1"/>
    <col min="8" max="8" width="15.88671875" customWidth="1"/>
    <col min="9" max="26" width="8.77734375" customWidth="1"/>
  </cols>
  <sheetData>
    <row r="1" spans="1:13" ht="14.25" customHeight="1" x14ac:dyDescent="0.3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2.8" x14ac:dyDescent="0.3">
      <c r="A2" s="60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2.8" x14ac:dyDescent="0.3">
      <c r="A3" s="1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" x14ac:dyDescent="0.3">
      <c r="A4" s="55" t="s">
        <v>2</v>
      </c>
      <c r="B4" s="55" t="s">
        <v>3</v>
      </c>
      <c r="C4" s="55" t="s">
        <v>4</v>
      </c>
      <c r="D4" s="55" t="s">
        <v>5</v>
      </c>
      <c r="E4" s="2" t="s">
        <v>6</v>
      </c>
      <c r="F4" s="57" t="s">
        <v>23</v>
      </c>
      <c r="G4" s="59"/>
      <c r="H4" s="57" t="s">
        <v>7</v>
      </c>
      <c r="I4" s="59"/>
      <c r="J4" s="57" t="s">
        <v>18</v>
      </c>
      <c r="K4" s="59"/>
      <c r="L4" s="57" t="s">
        <v>11</v>
      </c>
      <c r="M4" s="59"/>
    </row>
    <row r="5" spans="1:13" ht="14.4" x14ac:dyDescent="0.3">
      <c r="A5" s="56"/>
      <c r="B5" s="56"/>
      <c r="C5" s="56"/>
      <c r="D5" s="56"/>
      <c r="E5" s="3"/>
      <c r="F5" s="4" t="s">
        <v>12</v>
      </c>
      <c r="G5" s="4" t="s">
        <v>13</v>
      </c>
      <c r="H5" s="4" t="s">
        <v>12</v>
      </c>
      <c r="I5" s="4" t="s">
        <v>13</v>
      </c>
      <c r="J5" s="4" t="s">
        <v>12</v>
      </c>
      <c r="K5" s="4" t="s">
        <v>13</v>
      </c>
      <c r="L5" s="4" t="s">
        <v>12</v>
      </c>
      <c r="M5" s="4" t="s">
        <v>13</v>
      </c>
    </row>
    <row r="6" spans="1:13" ht="18" x14ac:dyDescent="0.3">
      <c r="A6" s="5">
        <v>1</v>
      </c>
      <c r="B6" s="6">
        <v>30</v>
      </c>
      <c r="C6" s="7" t="s">
        <v>29</v>
      </c>
      <c r="D6" s="7" t="s">
        <v>26</v>
      </c>
      <c r="E6" s="8">
        <f t="shared" ref="E6:E15" si="0">G6+I6+K6+M6</f>
        <v>1735</v>
      </c>
      <c r="F6" s="12">
        <v>13.2</v>
      </c>
      <c r="G6" s="28">
        <v>459</v>
      </c>
      <c r="H6" s="9" t="s">
        <v>91</v>
      </c>
      <c r="I6" s="11">
        <v>338</v>
      </c>
      <c r="J6" s="9">
        <v>6.41</v>
      </c>
      <c r="K6" s="11">
        <v>297</v>
      </c>
      <c r="L6" s="13">
        <v>1.7847222222222225E-3</v>
      </c>
      <c r="M6" s="11">
        <v>641</v>
      </c>
    </row>
    <row r="7" spans="1:13" ht="18" x14ac:dyDescent="0.3">
      <c r="A7" s="5">
        <v>2</v>
      </c>
      <c r="B7" s="6">
        <v>3</v>
      </c>
      <c r="C7" s="7" t="s">
        <v>85</v>
      </c>
      <c r="D7" s="7" t="s">
        <v>26</v>
      </c>
      <c r="E7" s="8">
        <f t="shared" si="0"/>
        <v>1647</v>
      </c>
      <c r="F7" s="12">
        <v>12.3</v>
      </c>
      <c r="G7" s="28">
        <v>539</v>
      </c>
      <c r="H7" s="9" t="s">
        <v>92</v>
      </c>
      <c r="I7" s="11">
        <v>345</v>
      </c>
      <c r="J7" s="9">
        <v>5.7</v>
      </c>
      <c r="K7" s="11">
        <v>252</v>
      </c>
      <c r="L7" s="13">
        <v>1.9155092592592592E-3</v>
      </c>
      <c r="M7" s="11">
        <v>511</v>
      </c>
    </row>
    <row r="8" spans="1:13" ht="18" x14ac:dyDescent="0.3">
      <c r="A8" s="5">
        <v>3</v>
      </c>
      <c r="B8" s="6">
        <v>45</v>
      </c>
      <c r="C8" s="7" t="s">
        <v>39</v>
      </c>
      <c r="D8" s="7" t="s">
        <v>28</v>
      </c>
      <c r="E8" s="8">
        <f t="shared" si="0"/>
        <v>1448</v>
      </c>
      <c r="F8" s="12">
        <v>13.5</v>
      </c>
      <c r="G8" s="28">
        <v>434</v>
      </c>
      <c r="H8" s="9" t="s">
        <v>93</v>
      </c>
      <c r="I8" s="11">
        <v>244</v>
      </c>
      <c r="J8" s="9">
        <v>4.83</v>
      </c>
      <c r="K8" s="11">
        <v>198</v>
      </c>
      <c r="L8" s="13">
        <v>1.8530092592592593E-3</v>
      </c>
      <c r="M8" s="11">
        <v>572</v>
      </c>
    </row>
    <row r="9" spans="1:13" ht="18" x14ac:dyDescent="0.3">
      <c r="A9" s="5">
        <v>4</v>
      </c>
      <c r="B9" s="6">
        <v>40</v>
      </c>
      <c r="C9" s="7" t="s">
        <v>34</v>
      </c>
      <c r="D9" s="7" t="s">
        <v>28</v>
      </c>
      <c r="E9" s="8">
        <f t="shared" si="0"/>
        <v>1425</v>
      </c>
      <c r="F9" s="12">
        <v>15.1</v>
      </c>
      <c r="G9" s="28">
        <v>317</v>
      </c>
      <c r="H9" s="9" t="s">
        <v>94</v>
      </c>
      <c r="I9" s="11">
        <v>281</v>
      </c>
      <c r="J9" s="9">
        <v>5.95</v>
      </c>
      <c r="K9" s="11">
        <v>268</v>
      </c>
      <c r="L9" s="13">
        <v>1.8657407407407407E-3</v>
      </c>
      <c r="M9" s="11">
        <v>559</v>
      </c>
    </row>
    <row r="10" spans="1:13" ht="18" x14ac:dyDescent="0.3">
      <c r="A10" s="5">
        <v>5</v>
      </c>
      <c r="B10" s="6">
        <v>42</v>
      </c>
      <c r="C10" s="7" t="s">
        <v>37</v>
      </c>
      <c r="D10" s="7" t="s">
        <v>26</v>
      </c>
      <c r="E10" s="8">
        <f t="shared" si="0"/>
        <v>1346</v>
      </c>
      <c r="F10" s="12">
        <v>14.1</v>
      </c>
      <c r="G10" s="28">
        <v>388</v>
      </c>
      <c r="H10" s="9" t="s">
        <v>95</v>
      </c>
      <c r="I10" s="11">
        <v>281</v>
      </c>
      <c r="J10" s="9">
        <v>5.25</v>
      </c>
      <c r="K10" s="11">
        <v>224</v>
      </c>
      <c r="L10" s="13">
        <v>1.9791666666666668E-3</v>
      </c>
      <c r="M10" s="11">
        <v>453</v>
      </c>
    </row>
    <row r="11" spans="1:13" ht="18" x14ac:dyDescent="0.3">
      <c r="A11" s="5">
        <v>6</v>
      </c>
      <c r="B11" s="6">
        <v>44</v>
      </c>
      <c r="C11" s="7" t="s">
        <v>38</v>
      </c>
      <c r="D11" s="7" t="s">
        <v>26</v>
      </c>
      <c r="E11" s="8">
        <f t="shared" si="0"/>
        <v>1266</v>
      </c>
      <c r="F11" s="12">
        <v>15.1</v>
      </c>
      <c r="G11" s="28">
        <v>317</v>
      </c>
      <c r="H11" s="9" t="s">
        <v>96</v>
      </c>
      <c r="I11" s="11">
        <v>116</v>
      </c>
      <c r="J11" s="9">
        <v>4.7300000000000004</v>
      </c>
      <c r="K11" s="11">
        <v>191</v>
      </c>
      <c r="L11" s="13">
        <v>1.7835648148148149E-3</v>
      </c>
      <c r="M11" s="11">
        <v>642</v>
      </c>
    </row>
    <row r="12" spans="1:13" ht="18" x14ac:dyDescent="0.3">
      <c r="A12" s="5">
        <v>7</v>
      </c>
      <c r="B12" s="6">
        <v>33</v>
      </c>
      <c r="C12" s="7" t="s">
        <v>30</v>
      </c>
      <c r="D12" s="7" t="s">
        <v>36</v>
      </c>
      <c r="E12" s="8">
        <f t="shared" si="0"/>
        <v>1107</v>
      </c>
      <c r="F12" s="12">
        <v>14.4</v>
      </c>
      <c r="G12" s="28">
        <v>366</v>
      </c>
      <c r="H12" s="9" t="s">
        <v>97</v>
      </c>
      <c r="I12" s="11">
        <v>237</v>
      </c>
      <c r="J12" s="9">
        <v>5.48</v>
      </c>
      <c r="K12" s="11">
        <v>238</v>
      </c>
      <c r="L12" s="13">
        <v>2.2164351851851854E-3</v>
      </c>
      <c r="M12" s="11">
        <v>266</v>
      </c>
    </row>
    <row r="13" spans="1:13" ht="18" x14ac:dyDescent="0.3">
      <c r="A13" s="5">
        <v>8</v>
      </c>
      <c r="B13" s="6">
        <v>39</v>
      </c>
      <c r="C13" s="7" t="s">
        <v>33</v>
      </c>
      <c r="D13" s="7" t="s">
        <v>28</v>
      </c>
      <c r="E13" s="8">
        <f t="shared" si="0"/>
        <v>1022</v>
      </c>
      <c r="F13" s="12">
        <v>18.399999999999999</v>
      </c>
      <c r="G13" s="28">
        <v>134</v>
      </c>
      <c r="H13" s="9" t="s">
        <v>98</v>
      </c>
      <c r="I13" s="11">
        <v>45</v>
      </c>
      <c r="J13" s="9">
        <v>5.18</v>
      </c>
      <c r="K13" s="11">
        <v>220</v>
      </c>
      <c r="L13" s="13">
        <v>1.8020833333333335E-3</v>
      </c>
      <c r="M13" s="11">
        <v>623</v>
      </c>
    </row>
    <row r="14" spans="1:13" ht="18" x14ac:dyDescent="0.3">
      <c r="A14" s="5">
        <v>9</v>
      </c>
      <c r="B14" s="6">
        <v>35</v>
      </c>
      <c r="C14" s="7" t="s">
        <v>31</v>
      </c>
      <c r="D14" s="7" t="s">
        <v>26</v>
      </c>
      <c r="E14" s="8">
        <f t="shared" si="0"/>
        <v>822</v>
      </c>
      <c r="F14" s="12">
        <v>16.5</v>
      </c>
      <c r="G14" s="28">
        <v>232</v>
      </c>
      <c r="H14" s="9" t="s">
        <v>99</v>
      </c>
      <c r="I14" s="11">
        <v>140</v>
      </c>
      <c r="J14" s="9">
        <v>4.79</v>
      </c>
      <c r="K14" s="11">
        <v>195</v>
      </c>
      <c r="L14" s="13">
        <v>2.2314814814814814E-3</v>
      </c>
      <c r="M14" s="11">
        <v>255</v>
      </c>
    </row>
    <row r="15" spans="1:13" ht="18" x14ac:dyDescent="0.3">
      <c r="A15" s="5">
        <v>10</v>
      </c>
      <c r="B15" s="6">
        <v>38</v>
      </c>
      <c r="C15" s="7" t="s">
        <v>32</v>
      </c>
      <c r="D15" s="7" t="s">
        <v>28</v>
      </c>
      <c r="E15" s="8">
        <f t="shared" si="0"/>
        <v>685</v>
      </c>
      <c r="F15" s="12">
        <v>18.100000000000001</v>
      </c>
      <c r="G15" s="28">
        <v>148</v>
      </c>
      <c r="H15" s="9" t="s">
        <v>100</v>
      </c>
      <c r="I15" s="11">
        <v>20</v>
      </c>
      <c r="J15" s="9">
        <v>2.25</v>
      </c>
      <c r="K15" s="11">
        <v>41</v>
      </c>
      <c r="L15" s="13">
        <v>1.9537037037037036E-3</v>
      </c>
      <c r="M15" s="11">
        <v>476</v>
      </c>
    </row>
    <row r="16" spans="1:13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</sheetData>
  <autoFilter ref="E4:E7" xr:uid="{00000000-0009-0000-0000-000005000000}">
    <sortState xmlns:xlrd2="http://schemas.microsoft.com/office/spreadsheetml/2017/richdata2" ref="A7:M15">
      <sortCondition descending="1" ref="E4:E7"/>
    </sortState>
  </autoFilter>
  <mergeCells count="10">
    <mergeCell ref="A1:M1"/>
    <mergeCell ref="A2:M2"/>
    <mergeCell ref="C4:C5"/>
    <mergeCell ref="D4:D5"/>
    <mergeCell ref="B4:B5"/>
    <mergeCell ref="A4:A5"/>
    <mergeCell ref="H4:I4"/>
    <mergeCell ref="J4:K4"/>
    <mergeCell ref="L4:M4"/>
    <mergeCell ref="F4:G4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981"/>
  <sheetViews>
    <sheetView workbookViewId="0">
      <selection activeCell="J20" sqref="J20"/>
    </sheetView>
  </sheetViews>
  <sheetFormatPr defaultColWidth="14.44140625" defaultRowHeight="15" customHeight="1" x14ac:dyDescent="0.3"/>
  <cols>
    <col min="1" max="1" width="5.77734375" customWidth="1"/>
    <col min="2" max="2" width="6" customWidth="1"/>
    <col min="3" max="3" width="20.44140625" customWidth="1"/>
    <col min="4" max="4" width="16.77734375" customWidth="1"/>
    <col min="5" max="5" width="9.109375" customWidth="1"/>
    <col min="6" max="6" width="7.44140625" customWidth="1"/>
    <col min="7" max="7" width="6.5546875" customWidth="1"/>
    <col min="8" max="8" width="7.21875" customWidth="1"/>
    <col min="9" max="9" width="6.5546875" customWidth="1"/>
    <col min="10" max="10" width="11.5546875" customWidth="1"/>
    <col min="11" max="12" width="7.109375" customWidth="1"/>
    <col min="13" max="13" width="6.77734375" customWidth="1"/>
    <col min="14" max="14" width="7.77734375" customWidth="1"/>
    <col min="15" max="15" width="7.21875" customWidth="1"/>
    <col min="16" max="26" width="8.77734375" customWidth="1"/>
  </cols>
  <sheetData>
    <row r="1" spans="1:16" ht="14.4" x14ac:dyDescent="0.3">
      <c r="C1" s="51" t="s">
        <v>0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52.5" customHeight="1" x14ac:dyDescent="0.3">
      <c r="C2" s="53" t="s">
        <v>17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61"/>
      <c r="O2" s="61"/>
      <c r="P2" s="61"/>
    </row>
    <row r="3" spans="1:16" ht="14.4" x14ac:dyDescent="0.3">
      <c r="A3" s="55" t="s">
        <v>2</v>
      </c>
      <c r="B3" s="55" t="s">
        <v>3</v>
      </c>
      <c r="C3" s="55" t="s">
        <v>4</v>
      </c>
      <c r="D3" s="55" t="s">
        <v>5</v>
      </c>
      <c r="E3" s="2" t="s">
        <v>6</v>
      </c>
      <c r="F3" s="57" t="s">
        <v>9</v>
      </c>
      <c r="G3" s="59"/>
      <c r="H3" s="57" t="s">
        <v>15</v>
      </c>
      <c r="I3" s="59"/>
      <c r="J3" s="57" t="s">
        <v>7</v>
      </c>
      <c r="K3" s="59"/>
      <c r="L3" s="57" t="s">
        <v>18</v>
      </c>
      <c r="M3" s="58"/>
      <c r="N3" s="62" t="s">
        <v>11</v>
      </c>
      <c r="O3" s="63"/>
      <c r="P3" s="35"/>
    </row>
    <row r="4" spans="1:16" ht="14.4" x14ac:dyDescent="0.3">
      <c r="A4" s="56"/>
      <c r="B4" s="56"/>
      <c r="C4" s="56"/>
      <c r="D4" s="56"/>
      <c r="E4" s="3"/>
      <c r="F4" s="4" t="s">
        <v>12</v>
      </c>
      <c r="G4" s="4" t="s">
        <v>13</v>
      </c>
      <c r="H4" s="4" t="s">
        <v>12</v>
      </c>
      <c r="I4" s="4" t="s">
        <v>13</v>
      </c>
      <c r="J4" s="4" t="s">
        <v>12</v>
      </c>
      <c r="K4" s="4" t="s">
        <v>13</v>
      </c>
      <c r="L4" s="4" t="s">
        <v>12</v>
      </c>
      <c r="M4" s="4" t="s">
        <v>13</v>
      </c>
      <c r="N4" s="36" t="s">
        <v>12</v>
      </c>
      <c r="O4" s="36" t="s">
        <v>13</v>
      </c>
    </row>
    <row r="5" spans="1:16" ht="18.75" customHeight="1" x14ac:dyDescent="0.3">
      <c r="A5" s="5">
        <v>1</v>
      </c>
      <c r="B5" s="6">
        <v>63</v>
      </c>
      <c r="C5" s="15" t="s">
        <v>51</v>
      </c>
      <c r="D5" s="15" t="s">
        <v>28</v>
      </c>
      <c r="E5" s="8">
        <f t="shared" ref="E5:E16" si="0">G5+I5+K5+M5+O5</f>
        <v>2310</v>
      </c>
      <c r="F5" s="9">
        <v>1.61</v>
      </c>
      <c r="G5" s="11">
        <v>472</v>
      </c>
      <c r="H5" s="11">
        <v>14.5</v>
      </c>
      <c r="I5" s="11">
        <v>460</v>
      </c>
      <c r="J5" s="9" t="s">
        <v>102</v>
      </c>
      <c r="K5" s="11">
        <v>398</v>
      </c>
      <c r="L5" s="11">
        <v>8.84</v>
      </c>
      <c r="M5" s="11">
        <v>416</v>
      </c>
      <c r="N5" s="13">
        <v>1.5277777777777779E-3</v>
      </c>
      <c r="O5" s="11">
        <v>564</v>
      </c>
    </row>
    <row r="6" spans="1:16" ht="17.399999999999999" x14ac:dyDescent="0.3">
      <c r="A6" s="5">
        <v>2</v>
      </c>
      <c r="B6" s="6">
        <v>56</v>
      </c>
      <c r="C6" s="15" t="s">
        <v>45</v>
      </c>
      <c r="D6" s="15" t="s">
        <v>46</v>
      </c>
      <c r="E6" s="8">
        <f t="shared" si="0"/>
        <v>2243</v>
      </c>
      <c r="F6" s="9">
        <v>1.58</v>
      </c>
      <c r="G6" s="11">
        <v>449</v>
      </c>
      <c r="H6" s="12">
        <v>12.8</v>
      </c>
      <c r="I6" s="11">
        <v>623</v>
      </c>
      <c r="J6" s="9" t="s">
        <v>107</v>
      </c>
      <c r="K6" s="11">
        <v>419</v>
      </c>
      <c r="L6" s="11">
        <v>9.41</v>
      </c>
      <c r="M6" s="11">
        <v>450</v>
      </c>
      <c r="N6" s="13">
        <v>1.7557870370370368E-3</v>
      </c>
      <c r="O6" s="11">
        <v>302</v>
      </c>
    </row>
    <row r="7" spans="1:16" ht="17.399999999999999" x14ac:dyDescent="0.3">
      <c r="A7" s="5">
        <v>3</v>
      </c>
      <c r="B7" s="6">
        <v>55</v>
      </c>
      <c r="C7" s="15" t="s">
        <v>44</v>
      </c>
      <c r="D7" s="15" t="s">
        <v>28</v>
      </c>
      <c r="E7" s="8">
        <f t="shared" si="0"/>
        <v>2041</v>
      </c>
      <c r="F7" s="9">
        <v>1.4</v>
      </c>
      <c r="G7" s="11">
        <v>317</v>
      </c>
      <c r="H7" s="12">
        <v>13.2</v>
      </c>
      <c r="I7" s="11">
        <v>582</v>
      </c>
      <c r="J7" s="9" t="s">
        <v>108</v>
      </c>
      <c r="K7" s="11">
        <v>429</v>
      </c>
      <c r="L7" s="11">
        <v>5.95</v>
      </c>
      <c r="M7" s="11">
        <v>246</v>
      </c>
      <c r="N7" s="13">
        <v>1.6076388888888887E-3</v>
      </c>
      <c r="O7" s="11">
        <v>467</v>
      </c>
    </row>
    <row r="8" spans="1:16" ht="18.75" customHeight="1" x14ac:dyDescent="0.3">
      <c r="A8" s="5">
        <v>4</v>
      </c>
      <c r="B8" s="6">
        <v>52</v>
      </c>
      <c r="C8" s="15" t="s">
        <v>41</v>
      </c>
      <c r="D8" s="15" t="s">
        <v>28</v>
      </c>
      <c r="E8" s="8">
        <f t="shared" si="0"/>
        <v>1973</v>
      </c>
      <c r="F8" s="9">
        <v>1.64</v>
      </c>
      <c r="G8" s="11">
        <v>496</v>
      </c>
      <c r="H8" s="12">
        <v>14.7</v>
      </c>
      <c r="I8" s="11">
        <v>442</v>
      </c>
      <c r="J8" s="9" t="s">
        <v>111</v>
      </c>
      <c r="K8" s="11">
        <v>361</v>
      </c>
      <c r="L8" s="11">
        <v>6.37</v>
      </c>
      <c r="M8" s="11">
        <v>270</v>
      </c>
      <c r="N8" s="13">
        <v>1.6608796296296296E-3</v>
      </c>
      <c r="O8" s="11">
        <v>404</v>
      </c>
    </row>
    <row r="9" spans="1:16" ht="17.399999999999999" x14ac:dyDescent="0.3">
      <c r="A9" s="5">
        <v>5</v>
      </c>
      <c r="B9" s="6">
        <v>51</v>
      </c>
      <c r="C9" s="15" t="s">
        <v>40</v>
      </c>
      <c r="D9" s="15" t="s">
        <v>28</v>
      </c>
      <c r="E9" s="8">
        <f t="shared" si="0"/>
        <v>1929</v>
      </c>
      <c r="F9" s="9">
        <v>1.5</v>
      </c>
      <c r="G9" s="11">
        <v>389</v>
      </c>
      <c r="H9" s="11">
        <v>12.2</v>
      </c>
      <c r="I9" s="11">
        <v>685</v>
      </c>
      <c r="J9" s="9" t="s">
        <v>112</v>
      </c>
      <c r="K9" s="11">
        <v>312</v>
      </c>
      <c r="L9" s="11">
        <v>7.84</v>
      </c>
      <c r="M9" s="11">
        <v>357</v>
      </c>
      <c r="N9" s="13">
        <v>1.8842592592592594E-3</v>
      </c>
      <c r="O9" s="11">
        <v>186</v>
      </c>
    </row>
    <row r="10" spans="1:16" ht="17.399999999999999" x14ac:dyDescent="0.3">
      <c r="A10" s="5">
        <v>6</v>
      </c>
      <c r="B10" s="6">
        <v>54</v>
      </c>
      <c r="C10" s="15" t="s">
        <v>43</v>
      </c>
      <c r="D10" s="15" t="s">
        <v>28</v>
      </c>
      <c r="E10" s="8">
        <f t="shared" si="0"/>
        <v>1694</v>
      </c>
      <c r="F10" s="9">
        <v>1.45</v>
      </c>
      <c r="G10" s="11">
        <v>352</v>
      </c>
      <c r="H10" s="12">
        <v>16.5</v>
      </c>
      <c r="I10" s="11">
        <v>298</v>
      </c>
      <c r="J10" s="9" t="s">
        <v>109</v>
      </c>
      <c r="K10" s="11">
        <v>280</v>
      </c>
      <c r="L10" s="11">
        <v>6.71</v>
      </c>
      <c r="M10" s="11">
        <v>290</v>
      </c>
      <c r="N10" s="13">
        <v>1.6018518518518517E-3</v>
      </c>
      <c r="O10" s="11">
        <v>474</v>
      </c>
    </row>
    <row r="11" spans="1:16" ht="18.75" customHeight="1" x14ac:dyDescent="0.3">
      <c r="A11" s="5">
        <v>7</v>
      </c>
      <c r="B11" s="6">
        <v>53</v>
      </c>
      <c r="C11" s="15" t="s">
        <v>42</v>
      </c>
      <c r="D11" s="15" t="s">
        <v>26</v>
      </c>
      <c r="E11" s="8">
        <f t="shared" si="0"/>
        <v>1618</v>
      </c>
      <c r="F11" s="9">
        <v>1.4</v>
      </c>
      <c r="G11" s="11">
        <v>317</v>
      </c>
      <c r="H11" s="11">
        <v>14.9</v>
      </c>
      <c r="I11" s="11">
        <v>425</v>
      </c>
      <c r="J11" s="9" t="s">
        <v>110</v>
      </c>
      <c r="K11" s="11">
        <v>276</v>
      </c>
      <c r="L11" s="11">
        <v>6.28</v>
      </c>
      <c r="M11" s="11">
        <v>265</v>
      </c>
      <c r="N11" s="13">
        <v>1.7233796296296294E-3</v>
      </c>
      <c r="O11" s="11">
        <v>335</v>
      </c>
    </row>
    <row r="12" spans="1:16" ht="17.399999999999999" x14ac:dyDescent="0.3">
      <c r="A12" s="5">
        <v>8</v>
      </c>
      <c r="B12" s="6">
        <v>65</v>
      </c>
      <c r="C12" s="15" t="s">
        <v>84</v>
      </c>
      <c r="D12" s="15" t="s">
        <v>28</v>
      </c>
      <c r="E12" s="8">
        <f t="shared" si="0"/>
        <v>1576</v>
      </c>
      <c r="F12" s="9">
        <v>1.3</v>
      </c>
      <c r="G12" s="11">
        <v>250</v>
      </c>
      <c r="H12" s="11">
        <v>15.4</v>
      </c>
      <c r="I12" s="11">
        <v>383</v>
      </c>
      <c r="J12" s="9" t="s">
        <v>101</v>
      </c>
      <c r="K12" s="11">
        <v>330</v>
      </c>
      <c r="L12" s="11">
        <v>6.72</v>
      </c>
      <c r="M12" s="11">
        <v>291</v>
      </c>
      <c r="N12" s="13">
        <v>1.736111111111111E-3</v>
      </c>
      <c r="O12" s="11">
        <v>322</v>
      </c>
    </row>
    <row r="13" spans="1:16" ht="15.75" customHeight="1" x14ac:dyDescent="0.3">
      <c r="A13" s="5">
        <v>9</v>
      </c>
      <c r="B13" s="6">
        <v>57</v>
      </c>
      <c r="C13" s="15" t="s">
        <v>47</v>
      </c>
      <c r="D13" s="15" t="s">
        <v>26</v>
      </c>
      <c r="E13" s="8">
        <f t="shared" si="0"/>
        <v>1444</v>
      </c>
      <c r="F13" s="9">
        <v>1.4</v>
      </c>
      <c r="G13" s="11">
        <v>317</v>
      </c>
      <c r="H13" s="11">
        <v>17.399999999999999</v>
      </c>
      <c r="I13" s="11">
        <v>236</v>
      </c>
      <c r="J13" s="9" t="s">
        <v>106</v>
      </c>
      <c r="K13" s="11">
        <v>237</v>
      </c>
      <c r="L13" s="11">
        <v>5.33</v>
      </c>
      <c r="M13" s="11">
        <v>210</v>
      </c>
      <c r="N13" s="13">
        <v>1.6261574074074075E-3</v>
      </c>
      <c r="O13" s="11">
        <v>444</v>
      </c>
    </row>
    <row r="14" spans="1:16" ht="15.75" customHeight="1" x14ac:dyDescent="0.3">
      <c r="A14" s="5">
        <v>10</v>
      </c>
      <c r="B14" s="6">
        <v>62</v>
      </c>
      <c r="C14" s="15" t="s">
        <v>50</v>
      </c>
      <c r="D14" s="15" t="s">
        <v>26</v>
      </c>
      <c r="E14" s="8">
        <f t="shared" si="0"/>
        <v>1411</v>
      </c>
      <c r="F14" s="9">
        <v>1.4</v>
      </c>
      <c r="G14" s="11">
        <v>317</v>
      </c>
      <c r="H14" s="11">
        <v>17.3</v>
      </c>
      <c r="I14" s="11">
        <v>242</v>
      </c>
      <c r="J14" s="9" t="s">
        <v>103</v>
      </c>
      <c r="K14" s="11">
        <v>209</v>
      </c>
      <c r="L14" s="11">
        <v>6.27</v>
      </c>
      <c r="M14" s="11">
        <v>265</v>
      </c>
      <c r="N14" s="13">
        <v>1.6840277777777776E-3</v>
      </c>
      <c r="O14" s="11">
        <v>378</v>
      </c>
    </row>
    <row r="15" spans="1:16" ht="15.75" customHeight="1" x14ac:dyDescent="0.3">
      <c r="A15" s="5">
        <v>11</v>
      </c>
      <c r="B15" s="6">
        <v>59</v>
      </c>
      <c r="C15" s="15" t="s">
        <v>49</v>
      </c>
      <c r="D15" s="15" t="s">
        <v>26</v>
      </c>
      <c r="E15" s="8">
        <f t="shared" si="0"/>
        <v>1365</v>
      </c>
      <c r="F15" s="9">
        <v>1.35</v>
      </c>
      <c r="G15" s="11">
        <v>283</v>
      </c>
      <c r="H15" s="11">
        <v>16</v>
      </c>
      <c r="I15" s="11">
        <v>336</v>
      </c>
      <c r="J15" s="9" t="s">
        <v>104</v>
      </c>
      <c r="K15" s="11">
        <v>193</v>
      </c>
      <c r="L15" s="11">
        <v>5.73</v>
      </c>
      <c r="M15" s="11">
        <v>233</v>
      </c>
      <c r="N15" s="13">
        <v>1.738425925925926E-3</v>
      </c>
      <c r="O15" s="11">
        <v>320</v>
      </c>
    </row>
    <row r="16" spans="1:16" ht="15.75" customHeight="1" x14ac:dyDescent="0.3">
      <c r="A16" s="5">
        <v>12</v>
      </c>
      <c r="B16" s="6">
        <v>58</v>
      </c>
      <c r="C16" s="15" t="s">
        <v>48</v>
      </c>
      <c r="D16" s="15" t="s">
        <v>28</v>
      </c>
      <c r="E16" s="8">
        <f t="shared" si="0"/>
        <v>923</v>
      </c>
      <c r="F16" s="9" t="s">
        <v>87</v>
      </c>
      <c r="G16" s="11">
        <v>0</v>
      </c>
      <c r="H16" s="11">
        <v>19.3</v>
      </c>
      <c r="I16" s="11">
        <v>126</v>
      </c>
      <c r="J16" s="9" t="s">
        <v>105</v>
      </c>
      <c r="K16" s="11">
        <v>123</v>
      </c>
      <c r="L16" s="11">
        <v>5.08</v>
      </c>
      <c r="M16" s="11">
        <v>196</v>
      </c>
      <c r="N16" s="13">
        <v>1.5983796296296295E-3</v>
      </c>
      <c r="O16" s="11">
        <v>478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</sheetData>
  <autoFilter ref="E3:E7" xr:uid="{00000000-0009-0000-0000-000002000000}">
    <sortState xmlns:xlrd2="http://schemas.microsoft.com/office/spreadsheetml/2017/richdata2" ref="A6:P16">
      <sortCondition descending="1" ref="E3:E7"/>
    </sortState>
  </autoFilter>
  <mergeCells count="11">
    <mergeCell ref="H3:I3"/>
    <mergeCell ref="C2:P2"/>
    <mergeCell ref="C1:P1"/>
    <mergeCell ref="A3:A4"/>
    <mergeCell ref="D3:D4"/>
    <mergeCell ref="B3:B4"/>
    <mergeCell ref="C3:C4"/>
    <mergeCell ref="L3:M3"/>
    <mergeCell ref="N3:O3"/>
    <mergeCell ref="J3:K3"/>
    <mergeCell ref="F3:G3"/>
  </mergeCells>
  <pageMargins left="0.7" right="0.7" top="0.75" bottom="0.75" header="0" footer="0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995"/>
  <sheetViews>
    <sheetView workbookViewId="0">
      <selection activeCell="M15" sqref="M15"/>
    </sheetView>
  </sheetViews>
  <sheetFormatPr defaultColWidth="14.44140625" defaultRowHeight="15" customHeight="1" x14ac:dyDescent="0.3"/>
  <cols>
    <col min="1" max="1" width="5.77734375" style="34" customWidth="1"/>
    <col min="2" max="2" width="6" style="34" customWidth="1"/>
    <col min="3" max="3" width="16.21875" style="34" customWidth="1"/>
    <col min="4" max="4" width="17.88671875" style="34" customWidth="1"/>
    <col min="5" max="5" width="7.88671875" style="34" customWidth="1"/>
    <col min="6" max="6" width="7.44140625" style="34" customWidth="1"/>
    <col min="7" max="7" width="7.44140625" style="34" hidden="1" customWidth="1"/>
    <col min="8" max="8" width="7.21875" style="34" customWidth="1"/>
    <col min="9" max="9" width="7.77734375" style="34" customWidth="1"/>
    <col min="10" max="10" width="6.77734375" style="34" customWidth="1"/>
    <col min="11" max="11" width="7.21875" style="34" customWidth="1"/>
    <col min="12" max="12" width="7" style="34" customWidth="1"/>
    <col min="13" max="13" width="12.77734375" style="34" customWidth="1"/>
    <col min="14" max="14" width="7.21875" style="34" customWidth="1"/>
    <col min="15" max="15" width="7.77734375" style="34" customWidth="1"/>
    <col min="16" max="16" width="7.5546875" style="34" customWidth="1"/>
    <col min="17" max="26" width="8.77734375" style="34" customWidth="1"/>
    <col min="27" max="16384" width="14.44140625" style="34"/>
  </cols>
  <sheetData>
    <row r="1" spans="1:16" ht="14.25" customHeight="1" x14ac:dyDescent="0.3">
      <c r="A1" s="51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45" customHeight="1" x14ac:dyDescent="0.3">
      <c r="A2" s="53" t="s">
        <v>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26.4" x14ac:dyDescent="0.3">
      <c r="A3" s="55" t="s">
        <v>2</v>
      </c>
      <c r="B3" s="55" t="s">
        <v>3</v>
      </c>
      <c r="C3" s="55" t="s">
        <v>4</v>
      </c>
      <c r="D3" s="55" t="s">
        <v>5</v>
      </c>
      <c r="E3" s="22" t="s">
        <v>6</v>
      </c>
      <c r="F3" s="57" t="s">
        <v>20</v>
      </c>
      <c r="G3" s="64"/>
      <c r="H3" s="65"/>
      <c r="I3" s="57" t="s">
        <v>18</v>
      </c>
      <c r="J3" s="65"/>
      <c r="K3" s="57" t="s">
        <v>9</v>
      </c>
      <c r="L3" s="65"/>
      <c r="M3" s="57" t="s">
        <v>7</v>
      </c>
      <c r="N3" s="65"/>
      <c r="O3" s="57" t="s">
        <v>11</v>
      </c>
      <c r="P3" s="65"/>
    </row>
    <row r="4" spans="1:16" ht="14.4" x14ac:dyDescent="0.3">
      <c r="A4" s="68"/>
      <c r="B4" s="68"/>
      <c r="C4" s="68"/>
      <c r="D4" s="68"/>
      <c r="E4" s="24"/>
      <c r="F4" s="4" t="s">
        <v>12</v>
      </c>
      <c r="G4" s="26" t="s">
        <v>16</v>
      </c>
      <c r="H4" s="4" t="s">
        <v>13</v>
      </c>
      <c r="I4" s="4" t="s">
        <v>12</v>
      </c>
      <c r="J4" s="4" t="s">
        <v>13</v>
      </c>
      <c r="K4" s="4" t="s">
        <v>12</v>
      </c>
      <c r="L4" s="4" t="s">
        <v>13</v>
      </c>
      <c r="M4" s="4" t="s">
        <v>12</v>
      </c>
      <c r="N4" s="4" t="s">
        <v>13</v>
      </c>
      <c r="O4" s="4" t="s">
        <v>12</v>
      </c>
      <c r="P4" s="4" t="s">
        <v>13</v>
      </c>
    </row>
    <row r="5" spans="1:16" ht="17.399999999999999" x14ac:dyDescent="0.3">
      <c r="A5" s="5">
        <v>1</v>
      </c>
      <c r="B5" s="6">
        <v>80</v>
      </c>
      <c r="C5" s="15" t="s">
        <v>52</v>
      </c>
      <c r="D5" s="15" t="s">
        <v>28</v>
      </c>
      <c r="E5" s="21">
        <f t="shared" ref="E5:E14" si="0">H5+J5+L5+N5+P5</f>
        <v>2827</v>
      </c>
      <c r="F5" s="12">
        <v>12.2</v>
      </c>
      <c r="G5" s="23"/>
      <c r="H5" s="11">
        <v>652</v>
      </c>
      <c r="I5" s="11">
        <v>8.98</v>
      </c>
      <c r="J5" s="11">
        <v>463</v>
      </c>
      <c r="K5" s="9">
        <v>1.46</v>
      </c>
      <c r="L5" s="11">
        <v>577</v>
      </c>
      <c r="M5" s="9" t="s">
        <v>123</v>
      </c>
      <c r="N5" s="11">
        <v>503</v>
      </c>
      <c r="O5" s="18">
        <v>1.7939814814814815E-3</v>
      </c>
      <c r="P5" s="16">
        <v>632</v>
      </c>
    </row>
    <row r="6" spans="1:16" ht="30" x14ac:dyDescent="0.3">
      <c r="A6" s="5">
        <v>2</v>
      </c>
      <c r="B6" s="6">
        <v>82</v>
      </c>
      <c r="C6" s="15" t="s">
        <v>54</v>
      </c>
      <c r="D6" s="15" t="s">
        <v>46</v>
      </c>
      <c r="E6" s="21">
        <f t="shared" si="0"/>
        <v>2723</v>
      </c>
      <c r="F6" s="12">
        <v>12.7</v>
      </c>
      <c r="G6" s="23"/>
      <c r="H6" s="11">
        <v>599</v>
      </c>
      <c r="I6" s="9">
        <v>9.5299999999999994</v>
      </c>
      <c r="J6" s="11">
        <v>499</v>
      </c>
      <c r="K6" s="9">
        <v>1.61</v>
      </c>
      <c r="L6" s="11">
        <v>747</v>
      </c>
      <c r="M6" s="44" t="s">
        <v>113</v>
      </c>
      <c r="N6" s="11">
        <v>576</v>
      </c>
      <c r="O6" s="18">
        <v>2.1655092592592589E-3</v>
      </c>
      <c r="P6" s="11">
        <v>302</v>
      </c>
    </row>
    <row r="7" spans="1:16" ht="17.399999999999999" x14ac:dyDescent="0.3">
      <c r="A7" s="5">
        <v>3</v>
      </c>
      <c r="B7" s="6">
        <v>81</v>
      </c>
      <c r="C7" s="15" t="s">
        <v>53</v>
      </c>
      <c r="D7" s="15" t="s">
        <v>28</v>
      </c>
      <c r="E7" s="21">
        <f t="shared" si="0"/>
        <v>2572</v>
      </c>
      <c r="F7" s="12">
        <v>12.5</v>
      </c>
      <c r="G7" s="23"/>
      <c r="H7" s="11">
        <v>620</v>
      </c>
      <c r="I7" s="11">
        <v>10.77</v>
      </c>
      <c r="J7" s="11">
        <v>580</v>
      </c>
      <c r="K7" s="9">
        <v>1.35</v>
      </c>
      <c r="L7" s="11">
        <v>460</v>
      </c>
      <c r="M7" s="9" t="s">
        <v>125</v>
      </c>
      <c r="N7" s="11">
        <v>340</v>
      </c>
      <c r="O7" s="18">
        <v>1.8530092592592593E-3</v>
      </c>
      <c r="P7" s="16">
        <v>572</v>
      </c>
    </row>
    <row r="8" spans="1:16" ht="17.399999999999999" x14ac:dyDescent="0.3">
      <c r="A8" s="5">
        <v>4</v>
      </c>
      <c r="B8" s="6">
        <v>90</v>
      </c>
      <c r="C8" s="15" t="s">
        <v>62</v>
      </c>
      <c r="D8" s="15" t="s">
        <v>28</v>
      </c>
      <c r="E8" s="21">
        <f t="shared" si="0"/>
        <v>2208</v>
      </c>
      <c r="F8" s="12">
        <v>13.2</v>
      </c>
      <c r="G8" s="23"/>
      <c r="H8" s="11">
        <v>549</v>
      </c>
      <c r="I8" s="11">
        <v>7.8</v>
      </c>
      <c r="J8" s="11">
        <v>386</v>
      </c>
      <c r="K8" s="9">
        <v>1.3</v>
      </c>
      <c r="L8" s="11">
        <v>409</v>
      </c>
      <c r="M8" s="9" t="s">
        <v>118</v>
      </c>
      <c r="N8" s="11">
        <v>438</v>
      </c>
      <c r="O8" s="18">
        <v>2.0104166666666669E-3</v>
      </c>
      <c r="P8" s="16">
        <v>426</v>
      </c>
    </row>
    <row r="9" spans="1:16" ht="17.399999999999999" x14ac:dyDescent="0.3">
      <c r="A9" s="5">
        <v>5</v>
      </c>
      <c r="B9" s="6">
        <v>88</v>
      </c>
      <c r="C9" s="15" t="s">
        <v>59</v>
      </c>
      <c r="D9" s="15" t="s">
        <v>28</v>
      </c>
      <c r="E9" s="21">
        <f t="shared" si="0"/>
        <v>2091</v>
      </c>
      <c r="F9" s="12">
        <v>13.9</v>
      </c>
      <c r="G9" s="23"/>
      <c r="H9" s="11">
        <v>455</v>
      </c>
      <c r="I9" s="11">
        <v>6.35</v>
      </c>
      <c r="J9" s="11">
        <v>294</v>
      </c>
      <c r="K9" s="9">
        <v>1.43</v>
      </c>
      <c r="L9" s="11">
        <v>544</v>
      </c>
      <c r="M9" s="11" t="s">
        <v>120</v>
      </c>
      <c r="N9" s="11">
        <v>285</v>
      </c>
      <c r="O9" s="18">
        <v>1.914351851851852E-3</v>
      </c>
      <c r="P9" s="11">
        <v>513</v>
      </c>
    </row>
    <row r="10" spans="1:16" ht="17.399999999999999" x14ac:dyDescent="0.3">
      <c r="A10" s="5">
        <v>6</v>
      </c>
      <c r="B10" s="6">
        <v>87</v>
      </c>
      <c r="C10" s="15" t="s">
        <v>58</v>
      </c>
      <c r="D10" s="15" t="s">
        <v>26</v>
      </c>
      <c r="E10" s="21">
        <f t="shared" si="0"/>
        <v>2052</v>
      </c>
      <c r="F10" s="12">
        <v>15.4</v>
      </c>
      <c r="G10" s="23"/>
      <c r="H10" s="11">
        <v>366</v>
      </c>
      <c r="I10" s="9">
        <v>5.93</v>
      </c>
      <c r="J10" s="11">
        <v>267</v>
      </c>
      <c r="K10" s="9">
        <v>1.3</v>
      </c>
      <c r="L10" s="11">
        <v>409</v>
      </c>
      <c r="M10" s="11" t="s">
        <v>122</v>
      </c>
      <c r="N10" s="11">
        <v>331</v>
      </c>
      <c r="O10" s="18">
        <v>1.7488425925925926E-3</v>
      </c>
      <c r="P10" s="11">
        <v>679</v>
      </c>
    </row>
    <row r="11" spans="1:16" ht="17.399999999999999" x14ac:dyDescent="0.3">
      <c r="A11" s="5">
        <v>7</v>
      </c>
      <c r="B11" s="6">
        <v>94</v>
      </c>
      <c r="C11" s="15" t="s">
        <v>66</v>
      </c>
      <c r="D11" s="15" t="s">
        <v>26</v>
      </c>
      <c r="E11" s="21">
        <f t="shared" si="0"/>
        <v>1963</v>
      </c>
      <c r="F11" s="12">
        <v>15</v>
      </c>
      <c r="G11" s="23"/>
      <c r="H11" s="11">
        <v>395</v>
      </c>
      <c r="I11" s="11">
        <v>8.76</v>
      </c>
      <c r="J11" s="11">
        <v>449</v>
      </c>
      <c r="K11" s="9">
        <v>1.3</v>
      </c>
      <c r="L11" s="11">
        <v>409</v>
      </c>
      <c r="M11" s="9" t="s">
        <v>114</v>
      </c>
      <c r="N11" s="11">
        <v>279</v>
      </c>
      <c r="O11" s="18">
        <v>2.0046296296296296E-3</v>
      </c>
      <c r="P11" s="16">
        <v>431</v>
      </c>
    </row>
    <row r="12" spans="1:16" ht="17.399999999999999" x14ac:dyDescent="0.3">
      <c r="A12" s="5">
        <v>8</v>
      </c>
      <c r="B12" s="6">
        <v>89</v>
      </c>
      <c r="C12" s="15" t="s">
        <v>60</v>
      </c>
      <c r="D12" s="15" t="s">
        <v>61</v>
      </c>
      <c r="E12" s="21">
        <f t="shared" si="0"/>
        <v>1920</v>
      </c>
      <c r="F12" s="12">
        <v>16.600000000000001</v>
      </c>
      <c r="G12" s="23"/>
      <c r="H12" s="11">
        <v>285</v>
      </c>
      <c r="I12" s="11">
        <v>8.24</v>
      </c>
      <c r="J12" s="11">
        <v>415</v>
      </c>
      <c r="K12" s="9">
        <v>1.3</v>
      </c>
      <c r="L12" s="11">
        <v>409</v>
      </c>
      <c r="M12" s="9" t="s">
        <v>121</v>
      </c>
      <c r="N12" s="11">
        <v>292</v>
      </c>
      <c r="O12" s="18">
        <v>1.9074074074074074E-3</v>
      </c>
      <c r="P12" s="16">
        <v>519</v>
      </c>
    </row>
    <row r="13" spans="1:16" ht="17.399999999999999" x14ac:dyDescent="0.3">
      <c r="A13" s="5">
        <v>9</v>
      </c>
      <c r="B13" s="6">
        <v>92</v>
      </c>
      <c r="C13" s="15" t="s">
        <v>64</v>
      </c>
      <c r="D13" s="15" t="s">
        <v>36</v>
      </c>
      <c r="E13" s="21">
        <f t="shared" si="0"/>
        <v>1870</v>
      </c>
      <c r="F13" s="12">
        <v>14.5</v>
      </c>
      <c r="G13" s="23"/>
      <c r="H13" s="11">
        <v>434</v>
      </c>
      <c r="I13" s="11">
        <v>7</v>
      </c>
      <c r="J13" s="11">
        <v>335</v>
      </c>
      <c r="K13" s="9">
        <v>1.2</v>
      </c>
      <c r="L13" s="11">
        <v>312</v>
      </c>
      <c r="M13" s="11" t="s">
        <v>116</v>
      </c>
      <c r="N13" s="11">
        <v>303</v>
      </c>
      <c r="O13" s="18">
        <v>1.943287037037037E-3</v>
      </c>
      <c r="P13" s="11">
        <v>486</v>
      </c>
    </row>
    <row r="14" spans="1:16" ht="17.399999999999999" x14ac:dyDescent="0.3">
      <c r="A14" s="5">
        <v>10</v>
      </c>
      <c r="B14" s="6">
        <v>91</v>
      </c>
      <c r="C14" s="15" t="s">
        <v>63</v>
      </c>
      <c r="D14" s="15" t="s">
        <v>28</v>
      </c>
      <c r="E14" s="21">
        <f t="shared" si="0"/>
        <v>1861</v>
      </c>
      <c r="F14" s="12">
        <v>14.1</v>
      </c>
      <c r="G14" s="23"/>
      <c r="H14" s="11">
        <v>467</v>
      </c>
      <c r="I14" s="9">
        <v>5.08</v>
      </c>
      <c r="J14" s="11">
        <v>213</v>
      </c>
      <c r="K14" s="9">
        <v>1.1499999999999999</v>
      </c>
      <c r="L14" s="11">
        <v>266</v>
      </c>
      <c r="M14" s="11" t="s">
        <v>117</v>
      </c>
      <c r="N14" s="11">
        <v>194</v>
      </c>
      <c r="O14" s="18">
        <v>1.710648148148148E-3</v>
      </c>
      <c r="P14" s="11">
        <v>721</v>
      </c>
    </row>
    <row r="15" spans="1:16" ht="17.399999999999999" x14ac:dyDescent="0.3">
      <c r="A15" s="5">
        <v>11</v>
      </c>
      <c r="B15" s="6">
        <v>41</v>
      </c>
      <c r="C15" s="15" t="s">
        <v>35</v>
      </c>
      <c r="D15" s="15" t="s">
        <v>36</v>
      </c>
      <c r="E15" s="21">
        <f>SUM(H15,J15,L15,N15,P15)</f>
        <v>1860</v>
      </c>
      <c r="F15" s="12">
        <v>14.2</v>
      </c>
      <c r="G15" s="23"/>
      <c r="H15" s="11">
        <v>459</v>
      </c>
      <c r="I15" s="11">
        <v>6.72</v>
      </c>
      <c r="J15" s="11">
        <v>317</v>
      </c>
      <c r="K15" s="9">
        <v>1.3</v>
      </c>
      <c r="L15" s="11">
        <v>409</v>
      </c>
      <c r="M15" s="9" t="s">
        <v>127</v>
      </c>
      <c r="N15" s="11">
        <v>322</v>
      </c>
      <c r="O15" s="18">
        <v>2.0983796296296293E-3</v>
      </c>
      <c r="P15" s="16">
        <v>353</v>
      </c>
    </row>
    <row r="16" spans="1:16" ht="17.399999999999999" x14ac:dyDescent="0.3">
      <c r="A16" s="5">
        <v>12</v>
      </c>
      <c r="B16" s="6">
        <v>84</v>
      </c>
      <c r="C16" s="15" t="s">
        <v>56</v>
      </c>
      <c r="D16" s="15" t="s">
        <v>28</v>
      </c>
      <c r="E16" s="21">
        <f>H16+J16+L16+N16+P16</f>
        <v>1833</v>
      </c>
      <c r="F16" s="12">
        <v>15.4</v>
      </c>
      <c r="G16" s="23"/>
      <c r="H16" s="11">
        <v>366</v>
      </c>
      <c r="I16" s="11">
        <v>8.76</v>
      </c>
      <c r="J16" s="11">
        <v>449</v>
      </c>
      <c r="K16" s="9">
        <v>1.3</v>
      </c>
      <c r="L16" s="11">
        <v>409</v>
      </c>
      <c r="M16" s="9" t="s">
        <v>119</v>
      </c>
      <c r="N16" s="11">
        <v>202</v>
      </c>
      <c r="O16" s="18">
        <v>2.0324074074074077E-3</v>
      </c>
      <c r="P16" s="16">
        <v>407</v>
      </c>
    </row>
    <row r="17" spans="1:16" ht="17.399999999999999" x14ac:dyDescent="0.3">
      <c r="A17" s="5">
        <v>13</v>
      </c>
      <c r="B17" s="6">
        <v>86</v>
      </c>
      <c r="C17" s="15" t="s">
        <v>57</v>
      </c>
      <c r="D17" s="15" t="s">
        <v>28</v>
      </c>
      <c r="E17" s="21">
        <f>H17+J17+L17+N17+P17</f>
        <v>1571</v>
      </c>
      <c r="F17" s="12">
        <v>16.3</v>
      </c>
      <c r="G17" s="23"/>
      <c r="H17" s="11">
        <v>304</v>
      </c>
      <c r="I17" s="11">
        <v>5</v>
      </c>
      <c r="J17" s="11">
        <v>208</v>
      </c>
      <c r="K17" s="9">
        <v>1.1000000000000001</v>
      </c>
      <c r="L17" s="11">
        <v>222</v>
      </c>
      <c r="M17" s="9" t="s">
        <v>124</v>
      </c>
      <c r="N17" s="11">
        <v>176</v>
      </c>
      <c r="O17" s="18">
        <v>1.7662037037037039E-3</v>
      </c>
      <c r="P17" s="16">
        <v>661</v>
      </c>
    </row>
    <row r="18" spans="1:16" s="37" customFormat="1" ht="17.399999999999999" x14ac:dyDescent="0.3">
      <c r="A18" s="5">
        <v>14</v>
      </c>
      <c r="B18" s="6">
        <v>93</v>
      </c>
      <c r="C18" s="15" t="s">
        <v>65</v>
      </c>
      <c r="D18" s="15" t="s">
        <v>26</v>
      </c>
      <c r="E18" s="21">
        <f>H18+J18+L18+N18+P18</f>
        <v>1321</v>
      </c>
      <c r="F18" s="12">
        <v>14.5</v>
      </c>
      <c r="G18" s="23"/>
      <c r="H18" s="11">
        <v>434</v>
      </c>
      <c r="I18" s="11">
        <v>6</v>
      </c>
      <c r="J18" s="11">
        <v>271</v>
      </c>
      <c r="K18" s="9">
        <v>1.1499999999999999</v>
      </c>
      <c r="L18" s="11">
        <v>266</v>
      </c>
      <c r="M18" s="9" t="s">
        <v>115</v>
      </c>
      <c r="N18" s="11">
        <v>229</v>
      </c>
      <c r="O18" s="18">
        <v>2.4629629629629632E-3</v>
      </c>
      <c r="P18" s="16">
        <v>121</v>
      </c>
    </row>
    <row r="19" spans="1:16" ht="17.399999999999999" x14ac:dyDescent="0.3">
      <c r="A19" s="5">
        <v>15</v>
      </c>
      <c r="B19" s="6">
        <v>83</v>
      </c>
      <c r="C19" s="15" t="s">
        <v>55</v>
      </c>
      <c r="D19" s="15" t="s">
        <v>26</v>
      </c>
      <c r="E19" s="21">
        <f>H19+J19+L19+N19+P19</f>
        <v>1091</v>
      </c>
      <c r="F19" s="12">
        <v>22</v>
      </c>
      <c r="G19" s="23"/>
      <c r="H19" s="11">
        <v>27</v>
      </c>
      <c r="I19" s="11">
        <v>6</v>
      </c>
      <c r="J19" s="11">
        <v>271</v>
      </c>
      <c r="K19" s="9">
        <v>1.1000000000000001</v>
      </c>
      <c r="L19" s="11">
        <v>222</v>
      </c>
      <c r="M19" s="11" t="s">
        <v>126</v>
      </c>
      <c r="N19" s="11">
        <v>157</v>
      </c>
      <c r="O19" s="18">
        <v>2.0243055555555557E-3</v>
      </c>
      <c r="P19" s="11">
        <v>414</v>
      </c>
    </row>
    <row r="20" spans="1:16" ht="15.75" customHeight="1" x14ac:dyDescent="0.3"/>
    <row r="21" spans="1:16" ht="15.75" customHeight="1" x14ac:dyDescent="0.3"/>
    <row r="22" spans="1:16" ht="15.75" customHeight="1" x14ac:dyDescent="0.3"/>
    <row r="23" spans="1:16" ht="15.75" customHeight="1" x14ac:dyDescent="0.3"/>
    <row r="24" spans="1:16" ht="15.75" customHeight="1" x14ac:dyDescent="0.3"/>
    <row r="25" spans="1:16" ht="15.75" customHeight="1" x14ac:dyDescent="0.3"/>
    <row r="26" spans="1:16" ht="15.75" customHeight="1" x14ac:dyDescent="0.3"/>
    <row r="27" spans="1:16" ht="15.75" customHeight="1" x14ac:dyDescent="0.3"/>
    <row r="28" spans="1:16" ht="15.75" customHeight="1" x14ac:dyDescent="0.3"/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</sheetData>
  <autoFilter ref="E3:E7" xr:uid="{00000000-0009-0000-0000-000003000000}">
    <sortState xmlns:xlrd2="http://schemas.microsoft.com/office/spreadsheetml/2017/richdata2" ref="A6:P19">
      <sortCondition descending="1" ref="E3:E7"/>
    </sortState>
  </autoFilter>
  <mergeCells count="11">
    <mergeCell ref="F3:H3"/>
    <mergeCell ref="I3:J3"/>
    <mergeCell ref="K3:L3"/>
    <mergeCell ref="M3:N3"/>
    <mergeCell ref="A1:P1"/>
    <mergeCell ref="A2:P2"/>
    <mergeCell ref="O3:P3"/>
    <mergeCell ref="D3:D4"/>
    <mergeCell ref="A3:A4"/>
    <mergeCell ref="B3:B4"/>
    <mergeCell ref="C3:C4"/>
  </mergeCells>
  <pageMargins left="0.7" right="0.7" top="0.75" bottom="0.75" header="0" footer="0"/>
  <pageSetup paperSize="9" scale="9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98"/>
  <sheetViews>
    <sheetView workbookViewId="0">
      <selection activeCell="F9" sqref="F9"/>
    </sheetView>
  </sheetViews>
  <sheetFormatPr defaultColWidth="14.44140625" defaultRowHeight="15" customHeight="1" x14ac:dyDescent="0.3"/>
  <cols>
    <col min="1" max="1" width="6.21875" customWidth="1"/>
    <col min="2" max="2" width="5.21875" customWidth="1"/>
    <col min="3" max="3" width="17.5546875" customWidth="1"/>
    <col min="4" max="4" width="16.5546875" customWidth="1"/>
    <col min="5" max="5" width="9" customWidth="1"/>
    <col min="6" max="6" width="12.88671875" customWidth="1"/>
    <col min="7" max="7" width="6.88671875" customWidth="1"/>
    <col min="8" max="8" width="7.21875" customWidth="1"/>
    <col min="9" max="10" width="6.77734375" customWidth="1"/>
    <col min="11" max="11" width="6.5546875" customWidth="1"/>
    <col min="12" max="12" width="6.77734375" customWidth="1"/>
    <col min="13" max="13" width="6.21875" customWidth="1"/>
    <col min="14" max="14" width="7.77734375" customWidth="1"/>
    <col min="15" max="15" width="6.77734375" customWidth="1"/>
    <col min="16" max="25" width="8.77734375" customWidth="1"/>
  </cols>
  <sheetData>
    <row r="1" spans="1:15" ht="14.4" x14ac:dyDescent="0.3">
      <c r="B1" s="51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54" customHeight="1" x14ac:dyDescent="0.3">
      <c r="B2" s="53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14.4" x14ac:dyDescent="0.3">
      <c r="A3" s="55" t="s">
        <v>2</v>
      </c>
      <c r="B3" s="55" t="s">
        <v>3</v>
      </c>
      <c r="C3" s="55" t="s">
        <v>4</v>
      </c>
      <c r="D3" s="55" t="s">
        <v>5</v>
      </c>
      <c r="E3" s="2" t="s">
        <v>6</v>
      </c>
      <c r="F3" s="57" t="s">
        <v>7</v>
      </c>
      <c r="G3" s="59"/>
      <c r="H3" s="57" t="s">
        <v>8</v>
      </c>
      <c r="I3" s="59"/>
      <c r="J3" s="57" t="s">
        <v>9</v>
      </c>
      <c r="K3" s="59"/>
      <c r="L3" s="57" t="s">
        <v>10</v>
      </c>
      <c r="M3" s="59"/>
      <c r="N3" s="57" t="s">
        <v>24</v>
      </c>
      <c r="O3" s="59"/>
    </row>
    <row r="4" spans="1:15" ht="14.4" x14ac:dyDescent="0.3">
      <c r="A4" s="56"/>
      <c r="B4" s="56"/>
      <c r="C4" s="56"/>
      <c r="D4" s="56"/>
      <c r="E4" s="3"/>
      <c r="F4" s="4" t="s">
        <v>12</v>
      </c>
      <c r="G4" s="4" t="s">
        <v>13</v>
      </c>
      <c r="H4" s="4" t="s">
        <v>12</v>
      </c>
      <c r="I4" s="4" t="s">
        <v>13</v>
      </c>
      <c r="J4" s="4" t="s">
        <v>12</v>
      </c>
      <c r="K4" s="4" t="s">
        <v>13</v>
      </c>
      <c r="L4" s="4" t="s">
        <v>12</v>
      </c>
      <c r="M4" s="4" t="s">
        <v>13</v>
      </c>
      <c r="N4" s="4" t="s">
        <v>12</v>
      </c>
      <c r="O4" s="4" t="s">
        <v>13</v>
      </c>
    </row>
    <row r="5" spans="1:15" ht="17.399999999999999" x14ac:dyDescent="0.3">
      <c r="A5" s="5">
        <v>1</v>
      </c>
      <c r="B5" s="6">
        <v>10</v>
      </c>
      <c r="C5" s="7" t="s">
        <v>67</v>
      </c>
      <c r="D5" s="7" t="s">
        <v>36</v>
      </c>
      <c r="E5" s="21">
        <f t="shared" ref="E5:E11" si="0">G5+I5+K5+M5+O5</f>
        <v>3069</v>
      </c>
      <c r="F5" s="9" t="s">
        <v>128</v>
      </c>
      <c r="G5" s="11">
        <v>675</v>
      </c>
      <c r="H5" s="11">
        <v>13.3</v>
      </c>
      <c r="I5" s="11">
        <v>881</v>
      </c>
      <c r="J5" s="9">
        <v>1.55</v>
      </c>
      <c r="K5" s="11">
        <v>426</v>
      </c>
      <c r="L5" s="9">
        <v>43.55</v>
      </c>
      <c r="M5" s="16">
        <v>494</v>
      </c>
      <c r="N5" s="18">
        <v>3.40625E-3</v>
      </c>
      <c r="O5" s="11">
        <v>593</v>
      </c>
    </row>
    <row r="6" spans="1:15" ht="27" customHeight="1" x14ac:dyDescent="0.3">
      <c r="A6" s="5">
        <v>2</v>
      </c>
      <c r="B6" s="6">
        <v>21</v>
      </c>
      <c r="C6" s="7" t="s">
        <v>72</v>
      </c>
      <c r="D6" s="7" t="s">
        <v>36</v>
      </c>
      <c r="E6" s="21">
        <f t="shared" si="0"/>
        <v>2605</v>
      </c>
      <c r="F6" s="9" t="s">
        <v>133</v>
      </c>
      <c r="G6" s="11">
        <v>431</v>
      </c>
      <c r="H6" s="11">
        <v>15.1</v>
      </c>
      <c r="I6" s="11">
        <v>681</v>
      </c>
      <c r="J6" s="9">
        <v>1.8</v>
      </c>
      <c r="K6" s="11">
        <v>627</v>
      </c>
      <c r="L6" s="9">
        <v>32.54</v>
      </c>
      <c r="M6" s="16">
        <v>335</v>
      </c>
      <c r="N6" s="18">
        <v>3.530092592592592E-3</v>
      </c>
      <c r="O6" s="11">
        <v>531</v>
      </c>
    </row>
    <row r="7" spans="1:15" ht="28.2" customHeight="1" x14ac:dyDescent="0.3">
      <c r="A7" s="5">
        <v>3</v>
      </c>
      <c r="B7" s="6">
        <v>18</v>
      </c>
      <c r="C7" s="7" t="s">
        <v>71</v>
      </c>
      <c r="D7" s="7" t="s">
        <v>36</v>
      </c>
      <c r="E7" s="21">
        <f t="shared" si="0"/>
        <v>2591</v>
      </c>
      <c r="F7" s="9" t="s">
        <v>132</v>
      </c>
      <c r="G7" s="11">
        <v>521</v>
      </c>
      <c r="H7" s="11">
        <v>15.4</v>
      </c>
      <c r="I7" s="11">
        <v>649</v>
      </c>
      <c r="J7" s="9">
        <v>1.5</v>
      </c>
      <c r="K7" s="11">
        <v>389</v>
      </c>
      <c r="L7" s="9">
        <v>38.31</v>
      </c>
      <c r="M7" s="16">
        <v>418</v>
      </c>
      <c r="N7" s="18">
        <v>3.3657407407407408E-3</v>
      </c>
      <c r="O7" s="11">
        <v>614</v>
      </c>
    </row>
    <row r="8" spans="1:15" ht="27" customHeight="1" x14ac:dyDescent="0.3">
      <c r="A8" s="5">
        <v>4</v>
      </c>
      <c r="B8" s="6">
        <v>24</v>
      </c>
      <c r="C8" s="7" t="s">
        <v>73</v>
      </c>
      <c r="D8" s="7" t="s">
        <v>26</v>
      </c>
      <c r="E8" s="21">
        <f t="shared" si="0"/>
        <v>2324</v>
      </c>
      <c r="F8" s="9" t="s">
        <v>134</v>
      </c>
      <c r="G8" s="11">
        <v>386</v>
      </c>
      <c r="H8" s="11">
        <v>15.1</v>
      </c>
      <c r="I8" s="11">
        <v>681</v>
      </c>
      <c r="J8" s="9">
        <v>1.4</v>
      </c>
      <c r="K8" s="11">
        <v>317</v>
      </c>
      <c r="L8" s="9">
        <v>29.8</v>
      </c>
      <c r="M8" s="16">
        <v>296</v>
      </c>
      <c r="N8" s="18">
        <v>3.3090277777777775E-3</v>
      </c>
      <c r="O8" s="11">
        <v>644</v>
      </c>
    </row>
    <row r="9" spans="1:15" ht="30" x14ac:dyDescent="0.3">
      <c r="A9" s="5">
        <v>5</v>
      </c>
      <c r="B9" s="6">
        <v>12</v>
      </c>
      <c r="C9" s="7" t="s">
        <v>69</v>
      </c>
      <c r="D9" s="7" t="s">
        <v>26</v>
      </c>
      <c r="E9" s="21">
        <f t="shared" si="0"/>
        <v>2095</v>
      </c>
      <c r="F9" s="45" t="s">
        <v>130</v>
      </c>
      <c r="G9" s="11">
        <v>398</v>
      </c>
      <c r="H9" s="11">
        <v>16.7</v>
      </c>
      <c r="I9" s="11">
        <v>522</v>
      </c>
      <c r="J9" s="9">
        <v>1.6</v>
      </c>
      <c r="K9" s="11">
        <v>464</v>
      </c>
      <c r="L9" s="9">
        <v>24.2</v>
      </c>
      <c r="M9" s="16">
        <v>218</v>
      </c>
      <c r="N9" s="18">
        <v>3.6111111111111114E-3</v>
      </c>
      <c r="O9" s="11">
        <v>493</v>
      </c>
    </row>
    <row r="10" spans="1:15" ht="17.399999999999999" x14ac:dyDescent="0.3">
      <c r="A10" s="5">
        <v>6</v>
      </c>
      <c r="B10" s="6">
        <v>15</v>
      </c>
      <c r="C10" s="7" t="s">
        <v>70</v>
      </c>
      <c r="D10" s="7" t="s">
        <v>28</v>
      </c>
      <c r="E10" s="21">
        <f t="shared" si="0"/>
        <v>1951</v>
      </c>
      <c r="F10" s="9" t="s">
        <v>131</v>
      </c>
      <c r="G10" s="11">
        <v>350</v>
      </c>
      <c r="H10" s="11">
        <v>16.899999999999999</v>
      </c>
      <c r="I10" s="11">
        <v>504</v>
      </c>
      <c r="J10" s="9">
        <v>1.5</v>
      </c>
      <c r="K10" s="11">
        <v>389</v>
      </c>
      <c r="L10" s="9">
        <v>28.62</v>
      </c>
      <c r="M10" s="16">
        <v>280</v>
      </c>
      <c r="N10" s="18">
        <v>3.7534722222222223E-3</v>
      </c>
      <c r="O10" s="11">
        <v>428</v>
      </c>
    </row>
    <row r="11" spans="1:15" ht="17.399999999999999" x14ac:dyDescent="0.3">
      <c r="A11" s="5">
        <v>7</v>
      </c>
      <c r="B11" s="6">
        <v>11</v>
      </c>
      <c r="C11" s="7" t="s">
        <v>68</v>
      </c>
      <c r="D11" s="7" t="s">
        <v>61</v>
      </c>
      <c r="E11" s="21">
        <f t="shared" si="0"/>
        <v>1827</v>
      </c>
      <c r="F11" s="9" t="s">
        <v>129</v>
      </c>
      <c r="G11" s="11">
        <v>441</v>
      </c>
      <c r="H11" s="11">
        <v>15.8</v>
      </c>
      <c r="I11" s="11">
        <v>609</v>
      </c>
      <c r="J11" s="9">
        <v>1.5</v>
      </c>
      <c r="K11" s="11">
        <v>389</v>
      </c>
      <c r="L11" s="9">
        <v>36.25</v>
      </c>
      <c r="M11" s="16">
        <v>388</v>
      </c>
      <c r="N11" s="18" t="s">
        <v>88</v>
      </c>
      <c r="O11" s="11">
        <v>0</v>
      </c>
    </row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autoFilter ref="E3:E5" xr:uid="{00000000-0009-0000-0000-000000000000}">
    <sortState xmlns:xlrd2="http://schemas.microsoft.com/office/spreadsheetml/2017/richdata2" ref="A6:O11">
      <sortCondition descending="1" ref="E3:E5"/>
    </sortState>
  </autoFilter>
  <mergeCells count="11">
    <mergeCell ref="A3:A4"/>
    <mergeCell ref="L3:M3"/>
    <mergeCell ref="B1:O1"/>
    <mergeCell ref="B2:O2"/>
    <mergeCell ref="N3:O3"/>
    <mergeCell ref="J3:K3"/>
    <mergeCell ref="F3:G3"/>
    <mergeCell ref="H3:I3"/>
    <mergeCell ref="C3:C4"/>
    <mergeCell ref="D3:D4"/>
    <mergeCell ref="B3:B4"/>
  </mergeCells>
  <pageMargins left="0.25" right="0.25" top="0.75" bottom="0.7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94"/>
  <sheetViews>
    <sheetView tabSelected="1" workbookViewId="0">
      <selection activeCell="E15" sqref="E15"/>
    </sheetView>
  </sheetViews>
  <sheetFormatPr defaultColWidth="14.44140625" defaultRowHeight="15" customHeight="1" x14ac:dyDescent="0.3"/>
  <cols>
    <col min="1" max="1" width="4.44140625" customWidth="1"/>
    <col min="2" max="2" width="5.109375" customWidth="1"/>
    <col min="3" max="3" width="18" customWidth="1"/>
    <col min="4" max="4" width="15.109375" customWidth="1"/>
    <col min="5" max="5" width="8.88671875" customWidth="1"/>
    <col min="6" max="6" width="7" customWidth="1"/>
    <col min="7" max="7" width="5.77734375" customWidth="1"/>
    <col min="8" max="8" width="6.88671875" customWidth="1"/>
    <col min="9" max="9" width="7.44140625" hidden="1" customWidth="1"/>
    <col min="10" max="10" width="6.21875" customWidth="1"/>
    <col min="11" max="11" width="12.109375" customWidth="1"/>
    <col min="12" max="12" width="6.109375" customWidth="1"/>
    <col min="13" max="13" width="6.5546875" customWidth="1"/>
    <col min="14" max="14" width="7.88671875" hidden="1" customWidth="1"/>
    <col min="15" max="15" width="6.77734375" customWidth="1"/>
    <col min="16" max="16" width="7.77734375" customWidth="1"/>
    <col min="17" max="17" width="6.21875" customWidth="1"/>
    <col min="18" max="25" width="8.77734375" customWidth="1"/>
  </cols>
  <sheetData>
    <row r="1" spans="1:17" ht="14.4" x14ac:dyDescent="0.3">
      <c r="B1" s="51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51.75" customHeight="1" x14ac:dyDescent="0.3">
      <c r="B2" s="53" t="s">
        <v>14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14.4" x14ac:dyDescent="0.3">
      <c r="A3" s="69" t="s">
        <v>2</v>
      </c>
      <c r="B3" s="55" t="s">
        <v>3</v>
      </c>
      <c r="C3" s="55" t="s">
        <v>4</v>
      </c>
      <c r="D3" s="55" t="s">
        <v>5</v>
      </c>
      <c r="E3" s="2" t="s">
        <v>6</v>
      </c>
      <c r="F3" s="57" t="s">
        <v>10</v>
      </c>
      <c r="G3" s="59"/>
      <c r="H3" s="57" t="s">
        <v>15</v>
      </c>
      <c r="I3" s="58"/>
      <c r="J3" s="59"/>
      <c r="K3" s="57" t="s">
        <v>7</v>
      </c>
      <c r="L3" s="59"/>
      <c r="M3" s="57" t="s">
        <v>9</v>
      </c>
      <c r="N3" s="58"/>
      <c r="O3" s="59"/>
      <c r="P3" s="57" t="s">
        <v>11</v>
      </c>
      <c r="Q3" s="59"/>
    </row>
    <row r="4" spans="1:17" ht="14.4" x14ac:dyDescent="0.3">
      <c r="A4" s="56"/>
      <c r="B4" s="56"/>
      <c r="C4" s="56"/>
      <c r="D4" s="56"/>
      <c r="E4" s="3"/>
      <c r="F4" s="4" t="s">
        <v>12</v>
      </c>
      <c r="G4" s="4" t="s">
        <v>13</v>
      </c>
      <c r="H4" s="4" t="s">
        <v>12</v>
      </c>
      <c r="I4" s="10" t="s">
        <v>16</v>
      </c>
      <c r="J4" s="4" t="s">
        <v>13</v>
      </c>
      <c r="K4" s="4" t="s">
        <v>12</v>
      </c>
      <c r="L4" s="4" t="s">
        <v>13</v>
      </c>
      <c r="M4" s="4" t="s">
        <v>12</v>
      </c>
      <c r="N4" s="10" t="s">
        <v>16</v>
      </c>
      <c r="O4" s="4" t="s">
        <v>13</v>
      </c>
      <c r="P4" s="4" t="s">
        <v>12</v>
      </c>
      <c r="Q4" s="4" t="s">
        <v>13</v>
      </c>
    </row>
    <row r="5" spans="1:17" ht="21" x14ac:dyDescent="0.3">
      <c r="A5" s="33">
        <v>1</v>
      </c>
      <c r="B5" s="14">
        <v>72</v>
      </c>
      <c r="C5" s="7" t="s">
        <v>80</v>
      </c>
      <c r="D5" s="7" t="s">
        <v>28</v>
      </c>
      <c r="E5" s="17">
        <f t="shared" ref="E5:E14" si="0">G5+J5+L5+O5+Q5</f>
        <v>2912</v>
      </c>
      <c r="F5" s="4">
        <v>20.96</v>
      </c>
      <c r="G5" s="4">
        <v>307</v>
      </c>
      <c r="H5" s="4">
        <v>11.9</v>
      </c>
      <c r="I5" s="32"/>
      <c r="J5" s="4">
        <v>813</v>
      </c>
      <c r="K5" s="29" t="s">
        <v>139</v>
      </c>
      <c r="L5" s="4">
        <v>709</v>
      </c>
      <c r="M5" s="4">
        <v>1.45</v>
      </c>
      <c r="N5" s="32"/>
      <c r="O5" s="4">
        <v>566</v>
      </c>
      <c r="P5" s="19">
        <v>1.9097222222222222E-3</v>
      </c>
      <c r="Q5" s="4">
        <v>517</v>
      </c>
    </row>
    <row r="6" spans="1:17" ht="21" x14ac:dyDescent="0.3">
      <c r="A6" s="5">
        <v>2</v>
      </c>
      <c r="B6" s="6">
        <v>67</v>
      </c>
      <c r="C6" s="7" t="s">
        <v>75</v>
      </c>
      <c r="D6" s="7" t="s">
        <v>28</v>
      </c>
      <c r="E6" s="17">
        <f t="shared" si="0"/>
        <v>2865</v>
      </c>
      <c r="F6" s="29">
        <v>27.57</v>
      </c>
      <c r="G6" s="4">
        <v>431</v>
      </c>
      <c r="H6" s="4">
        <v>13.2</v>
      </c>
      <c r="I6" s="30"/>
      <c r="J6" s="4">
        <v>652</v>
      </c>
      <c r="K6" s="29" t="s">
        <v>142</v>
      </c>
      <c r="L6" s="4">
        <v>482</v>
      </c>
      <c r="M6" s="29">
        <v>1.5</v>
      </c>
      <c r="N6" s="31"/>
      <c r="O6" s="4">
        <v>621</v>
      </c>
      <c r="P6" s="19">
        <v>1.7488425925925926E-3</v>
      </c>
      <c r="Q6" s="20">
        <v>679</v>
      </c>
    </row>
    <row r="7" spans="1:17" ht="21" x14ac:dyDescent="0.3">
      <c r="A7" s="5">
        <v>3</v>
      </c>
      <c r="B7" s="6">
        <v>74</v>
      </c>
      <c r="C7" s="7" t="s">
        <v>82</v>
      </c>
      <c r="D7" s="7" t="s">
        <v>28</v>
      </c>
      <c r="E7" s="17">
        <f t="shared" si="0"/>
        <v>2794</v>
      </c>
      <c r="F7" s="38">
        <v>22.45</v>
      </c>
      <c r="G7" s="38">
        <v>335</v>
      </c>
      <c r="H7" s="38">
        <v>12.1</v>
      </c>
      <c r="I7" s="38"/>
      <c r="J7" s="38">
        <v>786</v>
      </c>
      <c r="K7" s="39" t="s">
        <v>138</v>
      </c>
      <c r="L7" s="38">
        <v>532</v>
      </c>
      <c r="M7" s="39">
        <v>1.5</v>
      </c>
      <c r="N7" s="39"/>
      <c r="O7" s="38">
        <v>621</v>
      </c>
      <c r="P7" s="43">
        <v>1.90625E-3</v>
      </c>
      <c r="Q7" s="40">
        <v>520</v>
      </c>
    </row>
    <row r="8" spans="1:17" ht="21" x14ac:dyDescent="0.3">
      <c r="A8" s="5">
        <v>3</v>
      </c>
      <c r="B8" s="6">
        <v>71</v>
      </c>
      <c r="C8" s="7" t="s">
        <v>79</v>
      </c>
      <c r="D8" s="7" t="s">
        <v>28</v>
      </c>
      <c r="E8" s="17">
        <f t="shared" si="0"/>
        <v>2794</v>
      </c>
      <c r="F8" s="29">
        <v>7.07</v>
      </c>
      <c r="G8" s="4">
        <v>54</v>
      </c>
      <c r="H8" s="4">
        <v>11.9</v>
      </c>
      <c r="I8" s="30"/>
      <c r="J8" s="4">
        <v>813</v>
      </c>
      <c r="K8" s="29" t="s">
        <v>140</v>
      </c>
      <c r="L8" s="4">
        <v>634</v>
      </c>
      <c r="M8" s="29">
        <v>1.55</v>
      </c>
      <c r="N8" s="31"/>
      <c r="O8" s="4">
        <v>678</v>
      </c>
      <c r="P8" s="19">
        <v>1.8101851851851849E-3</v>
      </c>
      <c r="Q8" s="20">
        <v>615</v>
      </c>
    </row>
    <row r="9" spans="1:17" ht="21" x14ac:dyDescent="0.3">
      <c r="A9" s="41">
        <v>5</v>
      </c>
      <c r="B9" s="6">
        <v>66</v>
      </c>
      <c r="C9" s="7" t="s">
        <v>74</v>
      </c>
      <c r="D9" s="7" t="s">
        <v>26</v>
      </c>
      <c r="E9" s="17">
        <f t="shared" si="0"/>
        <v>2729</v>
      </c>
      <c r="F9" s="4">
        <v>35.049999999999997</v>
      </c>
      <c r="G9" s="4">
        <v>573</v>
      </c>
      <c r="H9" s="4">
        <v>12.7</v>
      </c>
      <c r="I9" s="32"/>
      <c r="J9" s="4">
        <v>710</v>
      </c>
      <c r="K9" s="29" t="s">
        <v>141</v>
      </c>
      <c r="L9" s="4">
        <v>519</v>
      </c>
      <c r="M9" s="4">
        <v>1.25</v>
      </c>
      <c r="N9" s="32"/>
      <c r="O9" s="4">
        <v>359</v>
      </c>
      <c r="P9" s="19">
        <v>1.8564814814814815E-3</v>
      </c>
      <c r="Q9" s="4">
        <v>568</v>
      </c>
    </row>
    <row r="10" spans="1:17" ht="21" x14ac:dyDescent="0.3">
      <c r="A10" s="5">
        <v>6</v>
      </c>
      <c r="B10" s="6">
        <v>73</v>
      </c>
      <c r="C10" s="7" t="s">
        <v>81</v>
      </c>
      <c r="D10" s="7" t="s">
        <v>28</v>
      </c>
      <c r="E10" s="17">
        <f t="shared" si="0"/>
        <v>2529</v>
      </c>
      <c r="F10" s="38" t="s">
        <v>136</v>
      </c>
      <c r="G10" s="38">
        <v>0</v>
      </c>
      <c r="H10" s="38">
        <v>12.4</v>
      </c>
      <c r="I10" s="38"/>
      <c r="J10" s="38">
        <v>747</v>
      </c>
      <c r="K10" s="39" t="s">
        <v>137</v>
      </c>
      <c r="L10" s="38">
        <v>406</v>
      </c>
      <c r="M10" s="39">
        <v>1.64</v>
      </c>
      <c r="N10" s="39"/>
      <c r="O10" s="38">
        <v>783</v>
      </c>
      <c r="P10" s="43">
        <v>1.8321759259259257E-3</v>
      </c>
      <c r="Q10" s="40">
        <v>593</v>
      </c>
    </row>
    <row r="11" spans="1:17" ht="21" x14ac:dyDescent="0.3">
      <c r="A11" s="42">
        <v>7</v>
      </c>
      <c r="B11" s="14">
        <v>68</v>
      </c>
      <c r="C11" s="7" t="s">
        <v>76</v>
      </c>
      <c r="D11" s="7" t="s">
        <v>28</v>
      </c>
      <c r="E11" s="17">
        <f t="shared" si="0"/>
        <v>2169</v>
      </c>
      <c r="F11" s="38">
        <v>12.78</v>
      </c>
      <c r="G11" s="38">
        <v>156</v>
      </c>
      <c r="H11" s="38">
        <v>12.8</v>
      </c>
      <c r="I11" s="38"/>
      <c r="J11" s="38">
        <v>698</v>
      </c>
      <c r="K11" s="39" t="s">
        <v>143</v>
      </c>
      <c r="L11" s="38">
        <v>406</v>
      </c>
      <c r="M11" s="39">
        <v>1.35</v>
      </c>
      <c r="N11" s="39"/>
      <c r="O11" s="38">
        <v>460</v>
      </c>
      <c r="P11" s="43">
        <v>1.9837962962962964E-3</v>
      </c>
      <c r="Q11" s="40">
        <v>449</v>
      </c>
    </row>
    <row r="12" spans="1:17" ht="27.6" x14ac:dyDescent="0.3">
      <c r="A12" s="5">
        <v>8</v>
      </c>
      <c r="B12" s="6">
        <v>70</v>
      </c>
      <c r="C12" s="7" t="s">
        <v>78</v>
      </c>
      <c r="D12" s="7" t="s">
        <v>28</v>
      </c>
      <c r="E12" s="17">
        <f t="shared" si="0"/>
        <v>1901</v>
      </c>
      <c r="F12" s="29">
        <v>13.34</v>
      </c>
      <c r="G12" s="4">
        <v>166</v>
      </c>
      <c r="H12" s="4">
        <v>16.600000000000001</v>
      </c>
      <c r="I12" s="30"/>
      <c r="J12" s="4">
        <v>351</v>
      </c>
      <c r="K12" s="29" t="s">
        <v>144</v>
      </c>
      <c r="L12" s="4">
        <v>290</v>
      </c>
      <c r="M12" s="29">
        <v>1.4</v>
      </c>
      <c r="N12" s="31"/>
      <c r="O12" s="4">
        <v>512</v>
      </c>
      <c r="P12" s="19">
        <v>1.8425925925925927E-3</v>
      </c>
      <c r="Q12" s="20">
        <v>582</v>
      </c>
    </row>
    <row r="13" spans="1:17" ht="21" x14ac:dyDescent="0.3">
      <c r="A13" s="5">
        <v>9</v>
      </c>
      <c r="B13" s="6">
        <v>69</v>
      </c>
      <c r="C13" s="7" t="s">
        <v>77</v>
      </c>
      <c r="D13" s="7" t="s">
        <v>36</v>
      </c>
      <c r="E13" s="17">
        <f t="shared" si="0"/>
        <v>1871</v>
      </c>
      <c r="F13" s="38">
        <v>23.76</v>
      </c>
      <c r="G13" s="38">
        <v>359</v>
      </c>
      <c r="H13" s="38">
        <v>16</v>
      </c>
      <c r="I13" s="38"/>
      <c r="J13" s="38">
        <v>395</v>
      </c>
      <c r="K13" s="39" t="s">
        <v>145</v>
      </c>
      <c r="L13" s="38">
        <v>212</v>
      </c>
      <c r="M13" s="39">
        <v>1.3</v>
      </c>
      <c r="N13" s="39"/>
      <c r="O13" s="38">
        <v>409</v>
      </c>
      <c r="P13" s="43">
        <v>1.931712962962963E-3</v>
      </c>
      <c r="Q13" s="40">
        <v>496</v>
      </c>
    </row>
    <row r="14" spans="1:17" ht="21" x14ac:dyDescent="0.3">
      <c r="A14" s="5">
        <v>10</v>
      </c>
      <c r="B14" s="6">
        <v>75</v>
      </c>
      <c r="C14" s="7" t="s">
        <v>83</v>
      </c>
      <c r="D14" s="7" t="s">
        <v>46</v>
      </c>
      <c r="E14" s="17">
        <f t="shared" si="0"/>
        <v>1356</v>
      </c>
      <c r="F14" s="46">
        <v>24.29</v>
      </c>
      <c r="G14" s="47">
        <v>369</v>
      </c>
      <c r="H14" s="47">
        <v>13.4</v>
      </c>
      <c r="I14" s="48"/>
      <c r="J14" s="47">
        <v>630</v>
      </c>
      <c r="K14" s="46" t="s">
        <v>135</v>
      </c>
      <c r="L14" s="47">
        <v>357</v>
      </c>
      <c r="M14" s="46" t="s">
        <v>87</v>
      </c>
      <c r="N14" s="48"/>
      <c r="O14" s="47">
        <v>0</v>
      </c>
      <c r="P14" s="49" t="s">
        <v>86</v>
      </c>
      <c r="Q14" s="50">
        <v>0</v>
      </c>
    </row>
    <row r="15" spans="1:17" ht="15.75" customHeight="1" x14ac:dyDescent="0.3"/>
    <row r="16" spans="1:17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</sheetData>
  <autoFilter ref="E3:E8" xr:uid="{00000000-0009-0000-0000-000001000000}">
    <sortState xmlns:xlrd2="http://schemas.microsoft.com/office/spreadsheetml/2017/richdata2" ref="A6:Q14">
      <sortCondition descending="1" ref="E3:E8"/>
    </sortState>
  </autoFilter>
  <mergeCells count="11">
    <mergeCell ref="A3:A4"/>
    <mergeCell ref="B3:B4"/>
    <mergeCell ref="B1:Q1"/>
    <mergeCell ref="B2:Q2"/>
    <mergeCell ref="M3:O3"/>
    <mergeCell ref="P3:Q3"/>
    <mergeCell ref="K3:L3"/>
    <mergeCell ref="F3:G3"/>
    <mergeCell ref="H3:J3"/>
    <mergeCell ref="C3:C4"/>
    <mergeCell ref="D3:D4"/>
  </mergeCells>
  <pageMargins left="0.25" right="0.25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U13 Boys</vt:lpstr>
      <vt:lpstr>U13 Girls</vt:lpstr>
      <vt:lpstr>Jun Boys</vt:lpstr>
      <vt:lpstr>Jun Girls</vt:lpstr>
      <vt:lpstr>Int Boys</vt:lpstr>
      <vt:lpstr>Int Girls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Kidd</dc:creator>
  <cp:keywords/>
  <dc:description/>
  <cp:lastModifiedBy>Kate Matthews</cp:lastModifiedBy>
  <cp:revision/>
  <cp:lastPrinted>2022-06-01T15:04:39Z</cp:lastPrinted>
  <dcterms:created xsi:type="dcterms:W3CDTF">2018-05-29T09:57:51Z</dcterms:created>
  <dcterms:modified xsi:type="dcterms:W3CDTF">2022-06-06T08:29:35Z</dcterms:modified>
  <cp:category/>
  <cp:contentStatus/>
</cp:coreProperties>
</file>